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 tabRatio="606" activeTab="6"/>
  </bookViews>
  <sheets>
    <sheet name="语文" sheetId="15" r:id="rId1"/>
    <sheet name="数学" sheetId="14" r:id="rId2"/>
    <sheet name="物理" sheetId="13" r:id="rId3"/>
    <sheet name="政治" sheetId="12" r:id="rId4"/>
    <sheet name="历史" sheetId="11" r:id="rId5"/>
    <sheet name="生物" sheetId="10" r:id="rId6"/>
    <sheet name="地理" sheetId="9" r:id="rId7"/>
    <sheet name="英语" sheetId="8" r:id="rId8"/>
    <sheet name="体育" sheetId="7" r:id="rId9"/>
    <sheet name="音乐学科" sheetId="6" r:id="rId10"/>
    <sheet name="美术" sheetId="4" r:id="rId11"/>
    <sheet name="计算机" sheetId="3" r:id="rId12"/>
    <sheet name="小学教育" sheetId="2" r:id="rId13"/>
  </sheets>
  <definedNames>
    <definedName name="_xlnm._FilterDatabase" localSheetId="6" hidden="1">地理!$A$3:$L$3</definedName>
    <definedName name="_xlnm._FilterDatabase" localSheetId="11" hidden="1">计算机!$A$3:$L$3</definedName>
    <definedName name="_xlnm._FilterDatabase" localSheetId="4" hidden="1">历史!$A$3:$L$3</definedName>
    <definedName name="_xlnm._FilterDatabase" localSheetId="10" hidden="1">美术!$A$3:$L$3</definedName>
    <definedName name="_xlnm._FilterDatabase" localSheetId="5" hidden="1">生物!$A$3:$L$3</definedName>
    <definedName name="_xlnm._FilterDatabase" localSheetId="1" hidden="1">数学!$A$3:$K$3</definedName>
    <definedName name="_xlnm._FilterDatabase" localSheetId="8" hidden="1">体育!$A$3:$L$3</definedName>
    <definedName name="_xlnm._FilterDatabase" localSheetId="2" hidden="1">物理!$A$3:$K$3</definedName>
    <definedName name="_xlnm._FilterDatabase" localSheetId="12" hidden="1">小学教育!$A$3:$M$3</definedName>
    <definedName name="_xlnm._FilterDatabase" localSheetId="9" hidden="1">音乐学科!$A$3:$L$3</definedName>
    <definedName name="_xlnm._FilterDatabase" localSheetId="7" hidden="1">英语!$A$3:$L$3</definedName>
    <definedName name="_xlnm._FilterDatabase" localSheetId="0" hidden="1">语文!$A$3:$L$3</definedName>
    <definedName name="_xlnm._FilterDatabase" localSheetId="3" hidden="1">政治!$A$3:$I$3</definedName>
    <definedName name="_xlnm.Print_Titles" localSheetId="8">体育!$1:$3</definedName>
    <definedName name="_xlnm.Print_Titles" localSheetId="12">小学教育!$1:$3</definedName>
    <definedName name="_xlnm.Print_Titles" localSheetId="7">英语!$1:$3</definedName>
    <definedName name="_xlnm.Print_Titles" localSheetId="3">政治!$1:$3</definedName>
  </definedNames>
  <calcPr calcId="114210" fullCalcOnLoad="1"/>
</workbook>
</file>

<file path=xl/calcChain.xml><?xml version="1.0" encoding="utf-8"?>
<calcChain xmlns="http://schemas.openxmlformats.org/spreadsheetml/2006/main">
  <c r="G4" i="2"/>
  <c r="H4"/>
  <c r="K4"/>
  <c r="G7"/>
  <c r="H7"/>
  <c r="K7"/>
  <c r="G10"/>
  <c r="H10"/>
  <c r="K10"/>
  <c r="G13"/>
  <c r="H13"/>
  <c r="K13"/>
  <c r="G5"/>
  <c r="H5"/>
  <c r="K5"/>
  <c r="G12"/>
  <c r="H12"/>
  <c r="K12"/>
  <c r="G11"/>
  <c r="H11"/>
  <c r="K11"/>
  <c r="G15"/>
  <c r="H15"/>
  <c r="K15"/>
  <c r="G14"/>
  <c r="H14"/>
  <c r="K14"/>
  <c r="G8"/>
  <c r="H8"/>
  <c r="K8"/>
  <c r="G16"/>
  <c r="H16"/>
  <c r="K16"/>
  <c r="G9"/>
  <c r="H9"/>
  <c r="K9"/>
  <c r="G18"/>
  <c r="H18"/>
  <c r="K18"/>
  <c r="G17"/>
  <c r="H17"/>
  <c r="K17"/>
  <c r="G6"/>
  <c r="H6"/>
  <c r="K6"/>
  <c r="J5" i="3"/>
  <c r="F4"/>
  <c r="G4"/>
  <c r="J4"/>
  <c r="F5" i="4"/>
  <c r="G5"/>
  <c r="J5"/>
  <c r="F4"/>
  <c r="G4"/>
  <c r="J4"/>
  <c r="F5" i="6"/>
  <c r="G5"/>
  <c r="J5"/>
  <c r="F4"/>
  <c r="G4"/>
  <c r="J4"/>
  <c r="F11" i="7"/>
  <c r="G11"/>
  <c r="J11"/>
  <c r="J10"/>
  <c r="J4"/>
  <c r="F5"/>
  <c r="G5"/>
  <c r="J5"/>
  <c r="J7"/>
  <c r="J6"/>
  <c r="F9"/>
  <c r="G9"/>
  <c r="J9"/>
  <c r="F8"/>
  <c r="G8"/>
  <c r="J8"/>
  <c r="F6" i="8"/>
  <c r="G6"/>
  <c r="J6"/>
  <c r="F7"/>
  <c r="G7"/>
  <c r="J7"/>
  <c r="F5" i="9"/>
  <c r="G5"/>
  <c r="J5"/>
  <c r="F4"/>
  <c r="G4"/>
  <c r="J4"/>
  <c r="F5" i="10"/>
  <c r="G5"/>
  <c r="J5"/>
  <c r="F4"/>
  <c r="G4"/>
  <c r="J4"/>
  <c r="F5" i="11"/>
  <c r="G5"/>
  <c r="J5"/>
  <c r="F4"/>
  <c r="G4"/>
  <c r="J4"/>
  <c r="F5" i="12"/>
  <c r="G5"/>
  <c r="J5"/>
  <c r="F4"/>
  <c r="G4"/>
  <c r="J4"/>
  <c r="F4" i="13"/>
  <c r="G4"/>
  <c r="J4"/>
  <c r="F5"/>
  <c r="G5"/>
  <c r="J5"/>
  <c r="F4" i="14"/>
  <c r="G4"/>
  <c r="J4"/>
  <c r="F5"/>
  <c r="G5"/>
  <c r="J5"/>
  <c r="F5" i="15"/>
  <c r="G5"/>
  <c r="J5"/>
  <c r="F4"/>
  <c r="G4"/>
  <c r="J4"/>
  <c r="F5" i="3"/>
  <c r="F10" i="7"/>
  <c r="F7"/>
  <c r="F4"/>
  <c r="F6"/>
  <c r="F5" i="8"/>
  <c r="F4"/>
</calcChain>
</file>

<file path=xl/sharedStrings.xml><?xml version="1.0" encoding="utf-8"?>
<sst xmlns="http://schemas.openxmlformats.org/spreadsheetml/2006/main" count="323" uniqueCount="99">
  <si>
    <t>赵露璐</t>
    <phoneticPr fontId="2" type="noConversion"/>
  </si>
  <si>
    <t>张乐</t>
    <phoneticPr fontId="2" type="noConversion"/>
  </si>
  <si>
    <t>备注</t>
  </si>
  <si>
    <t>总分</t>
    <phoneticPr fontId="2" type="noConversion"/>
  </si>
  <si>
    <t>考场</t>
    <phoneticPr fontId="2" type="noConversion"/>
  </si>
  <si>
    <t>考号</t>
    <phoneticPr fontId="2" type="noConversion"/>
  </si>
  <si>
    <t>名次</t>
    <phoneticPr fontId="2" type="noConversion"/>
  </si>
  <si>
    <t>毛丽娟</t>
    <phoneticPr fontId="2" type="noConversion"/>
  </si>
  <si>
    <t>石慧</t>
    <phoneticPr fontId="2" type="noConversion"/>
  </si>
  <si>
    <t xml:space="preserve">学科 ： 语文 </t>
    <phoneticPr fontId="2" type="noConversion"/>
  </si>
  <si>
    <t xml:space="preserve">学科 ： 数学 </t>
    <phoneticPr fontId="2" type="noConversion"/>
  </si>
  <si>
    <t>数学</t>
    <phoneticPr fontId="2" type="noConversion"/>
  </si>
  <si>
    <t>柴方欣</t>
    <phoneticPr fontId="2" type="noConversion"/>
  </si>
  <si>
    <t>王琪</t>
    <phoneticPr fontId="2" type="noConversion"/>
  </si>
  <si>
    <t>侯晓明</t>
    <phoneticPr fontId="2" type="noConversion"/>
  </si>
  <si>
    <t>杜雪</t>
    <phoneticPr fontId="2" type="noConversion"/>
  </si>
  <si>
    <t>学科 ： 物理</t>
    <phoneticPr fontId="2" type="noConversion"/>
  </si>
  <si>
    <t>学科 ：政治</t>
    <phoneticPr fontId="2" type="noConversion"/>
  </si>
  <si>
    <t>吴诗</t>
    <phoneticPr fontId="2" type="noConversion"/>
  </si>
  <si>
    <t>政治</t>
    <phoneticPr fontId="2" type="noConversion"/>
  </si>
  <si>
    <t>张晗</t>
    <phoneticPr fontId="2" type="noConversion"/>
  </si>
  <si>
    <t>历史</t>
    <phoneticPr fontId="2" type="noConversion"/>
  </si>
  <si>
    <t>潘子情</t>
    <phoneticPr fontId="2" type="noConversion"/>
  </si>
  <si>
    <t>王博</t>
    <phoneticPr fontId="2" type="noConversion"/>
  </si>
  <si>
    <t>学科 ：历史</t>
    <phoneticPr fontId="2" type="noConversion"/>
  </si>
  <si>
    <t>生物</t>
    <phoneticPr fontId="2" type="noConversion"/>
  </si>
  <si>
    <t>刘美辰</t>
    <phoneticPr fontId="2" type="noConversion"/>
  </si>
  <si>
    <t>高雪琦</t>
    <phoneticPr fontId="2" type="noConversion"/>
  </si>
  <si>
    <t>地理</t>
    <phoneticPr fontId="2" type="noConversion"/>
  </si>
  <si>
    <t>曲歌</t>
    <phoneticPr fontId="2" type="noConversion"/>
  </si>
  <si>
    <t>赵佳</t>
    <phoneticPr fontId="2" type="noConversion"/>
  </si>
  <si>
    <t>学科 ：地理</t>
    <phoneticPr fontId="2" type="noConversion"/>
  </si>
  <si>
    <t>学科 ：英语</t>
    <phoneticPr fontId="2" type="noConversion"/>
  </si>
  <si>
    <t>英语A</t>
    <phoneticPr fontId="2" type="noConversion"/>
  </si>
  <si>
    <t>冯子颀</t>
    <phoneticPr fontId="2" type="noConversion"/>
  </si>
  <si>
    <t>陈肖晴</t>
    <phoneticPr fontId="2" type="noConversion"/>
  </si>
  <si>
    <t>串玲</t>
    <phoneticPr fontId="2" type="noConversion"/>
  </si>
  <si>
    <t>张依倩</t>
    <phoneticPr fontId="2" type="noConversion"/>
  </si>
  <si>
    <t>王玮瑄</t>
    <phoneticPr fontId="2" type="noConversion"/>
  </si>
  <si>
    <t>体育</t>
    <phoneticPr fontId="2" type="noConversion"/>
  </si>
  <si>
    <t>王思宇</t>
    <phoneticPr fontId="2" type="noConversion"/>
  </si>
  <si>
    <t>吴昊</t>
    <phoneticPr fontId="2" type="noConversion"/>
  </si>
  <si>
    <t>解冰</t>
    <phoneticPr fontId="2" type="noConversion"/>
  </si>
  <si>
    <t>周少博</t>
    <phoneticPr fontId="2" type="noConversion"/>
  </si>
  <si>
    <t>史春竹</t>
    <phoneticPr fontId="2" type="noConversion"/>
  </si>
  <si>
    <t>李志刚</t>
    <phoneticPr fontId="2" type="noConversion"/>
  </si>
  <si>
    <t>学科 ：体育</t>
    <phoneticPr fontId="2" type="noConversion"/>
  </si>
  <si>
    <t>王帅</t>
    <phoneticPr fontId="2" type="noConversion"/>
  </si>
  <si>
    <t>朱光宇</t>
    <phoneticPr fontId="2" type="noConversion"/>
  </si>
  <si>
    <t>学科 ：音乐学科</t>
    <phoneticPr fontId="2" type="noConversion"/>
  </si>
  <si>
    <t>音乐学科</t>
    <phoneticPr fontId="2" type="noConversion"/>
  </si>
  <si>
    <t>专业课</t>
    <phoneticPr fontId="2" type="noConversion"/>
  </si>
  <si>
    <t>教育心理学</t>
    <phoneticPr fontId="2" type="noConversion"/>
  </si>
  <si>
    <t>学科 ：美术</t>
    <phoneticPr fontId="2" type="noConversion"/>
  </si>
  <si>
    <t>学科 ：计算机</t>
    <phoneticPr fontId="2" type="noConversion"/>
  </si>
  <si>
    <t>学科 ：小学教育</t>
    <phoneticPr fontId="2" type="noConversion"/>
  </si>
  <si>
    <t>小学教育</t>
    <phoneticPr fontId="2" type="noConversion"/>
  </si>
  <si>
    <t>殷雪</t>
    <phoneticPr fontId="2" type="noConversion"/>
  </si>
  <si>
    <t>姜红</t>
    <phoneticPr fontId="2" type="noConversion"/>
  </si>
  <si>
    <t>杜莹</t>
    <phoneticPr fontId="2" type="noConversion"/>
  </si>
  <si>
    <t>李辉</t>
    <phoneticPr fontId="2" type="noConversion"/>
  </si>
  <si>
    <t>李征世</t>
    <phoneticPr fontId="2" type="noConversion"/>
  </si>
  <si>
    <t>肖祎</t>
    <phoneticPr fontId="2" type="noConversion"/>
  </si>
  <si>
    <t>小学教育A</t>
    <phoneticPr fontId="2" type="noConversion"/>
  </si>
  <si>
    <t>信昕</t>
    <phoneticPr fontId="2" type="noConversion"/>
  </si>
  <si>
    <t>李冰凌</t>
    <phoneticPr fontId="2" type="noConversion"/>
  </si>
  <si>
    <t>郭颖琨</t>
    <phoneticPr fontId="2" type="noConversion"/>
  </si>
  <si>
    <t>周洪洋</t>
    <phoneticPr fontId="2" type="noConversion"/>
  </si>
  <si>
    <t>尤宇晴</t>
    <phoneticPr fontId="2" type="noConversion"/>
  </si>
  <si>
    <t>小学教育B</t>
    <phoneticPr fontId="2" type="noConversion"/>
  </si>
  <si>
    <t>陈明</t>
    <phoneticPr fontId="2" type="noConversion"/>
  </si>
  <si>
    <t>王宇峰</t>
    <phoneticPr fontId="2" type="noConversion"/>
  </si>
  <si>
    <t>苗壮</t>
    <phoneticPr fontId="2" type="noConversion"/>
  </si>
  <si>
    <t>学科 ：生物</t>
    <phoneticPr fontId="2" type="noConversion"/>
  </si>
  <si>
    <r>
      <t xml:space="preserve">笔试总成绩
</t>
    </r>
    <r>
      <rPr>
        <b/>
        <sz val="11"/>
        <color indexed="8"/>
        <rFont val="宋体"/>
        <charset val="134"/>
      </rPr>
      <t>（总分×25%）</t>
    </r>
    <phoneticPr fontId="2" type="noConversion"/>
  </si>
  <si>
    <t>美术</t>
    <phoneticPr fontId="2" type="noConversion"/>
  </si>
  <si>
    <t>姓名</t>
  </si>
  <si>
    <t>物理</t>
    <phoneticPr fontId="2" type="noConversion"/>
  </si>
  <si>
    <t>梁杉</t>
  </si>
  <si>
    <t>邸雪</t>
  </si>
  <si>
    <t>语文</t>
    <phoneticPr fontId="2" type="noConversion"/>
  </si>
  <si>
    <t>计算机</t>
    <phoneticPr fontId="2" type="noConversion"/>
  </si>
  <si>
    <t>曹丽萍</t>
    <phoneticPr fontId="2" type="noConversion"/>
  </si>
  <si>
    <t>王思蕴</t>
    <phoneticPr fontId="2" type="noConversion"/>
  </si>
  <si>
    <t>数学</t>
    <phoneticPr fontId="2" type="noConversion"/>
  </si>
  <si>
    <t>考场</t>
    <phoneticPr fontId="2" type="noConversion"/>
  </si>
  <si>
    <t>面试成绩</t>
    <phoneticPr fontId="2" type="noConversion"/>
  </si>
  <si>
    <t>总成绩</t>
    <phoneticPr fontId="2" type="noConversion"/>
  </si>
  <si>
    <t>总名次</t>
    <phoneticPr fontId="2" type="noConversion"/>
  </si>
  <si>
    <t>2017 年 7月 2日</t>
    <phoneticPr fontId="2" type="noConversion"/>
  </si>
  <si>
    <t xml:space="preserve"> 2017年  7 月 2  日</t>
    <phoneticPr fontId="2" type="noConversion"/>
  </si>
  <si>
    <t xml:space="preserve"> 2017 年 7 月 2 日</t>
    <phoneticPr fontId="2" type="noConversion"/>
  </si>
  <si>
    <t>2017 年 7月 2 日</t>
    <phoneticPr fontId="2" type="noConversion"/>
  </si>
  <si>
    <t>2017 年 7 月2 日</t>
    <phoneticPr fontId="2" type="noConversion"/>
  </si>
  <si>
    <t xml:space="preserve"> 2017年 7月 2 日</t>
    <phoneticPr fontId="2" type="noConversion"/>
  </si>
  <si>
    <t xml:space="preserve"> 2017年7月 2日</t>
    <phoneticPr fontId="2" type="noConversion"/>
  </si>
  <si>
    <t>进入体检</t>
    <phoneticPr fontId="2" type="noConversion"/>
  </si>
  <si>
    <t>2017年龙港区农村学校公开招聘教师成绩及进入体检名单</t>
    <phoneticPr fontId="2" type="noConversion"/>
  </si>
  <si>
    <t>备注：体检时间、地点、要求另行通知。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</si>
</sst>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4"/>
      <color indexed="10"/>
      <name val="宋体"/>
      <charset val="134"/>
    </font>
    <font>
      <sz val="14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3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2" borderId="1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3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L7"/>
  <sheetViews>
    <sheetView workbookViewId="0">
      <selection activeCell="A7" sqref="A7:L7"/>
    </sheetView>
  </sheetViews>
  <sheetFormatPr defaultRowHeight="13.5"/>
  <cols>
    <col min="1" max="1" width="12.125" customWidth="1"/>
    <col min="2" max="2" width="8.875" customWidth="1"/>
    <col min="3" max="3" width="8.625" style="1" customWidth="1"/>
    <col min="4" max="4" width="11.25" style="1" customWidth="1"/>
    <col min="5" max="5" width="10.875" customWidth="1"/>
    <col min="6" max="6" width="11.5" customWidth="1"/>
    <col min="7" max="7" width="16.375" customWidth="1"/>
    <col min="8" max="8" width="9.625" customWidth="1"/>
    <col min="9" max="9" width="12.75" customWidth="1"/>
    <col min="10" max="10" width="13.625" customWidth="1"/>
    <col min="11" max="11" width="11.5" customWidth="1"/>
    <col min="12" max="12" width="11.375" customWidth="1"/>
    <col min="13" max="31" width="8.375" customWidth="1"/>
  </cols>
  <sheetData>
    <row r="1" spans="1:12" ht="36" customHeight="1">
      <c r="A1" s="39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4.75" customHeight="1">
      <c r="A2" s="40" t="s">
        <v>9</v>
      </c>
      <c r="B2" s="40"/>
      <c r="C2" s="40"/>
      <c r="D2" s="40"/>
      <c r="F2" s="5"/>
      <c r="G2" s="5"/>
      <c r="H2" s="41" t="s">
        <v>89</v>
      </c>
      <c r="I2" s="41"/>
      <c r="J2" s="41"/>
      <c r="K2" s="41"/>
      <c r="L2" s="41"/>
    </row>
    <row r="3" spans="1:12" ht="47.25" customHeight="1">
      <c r="A3" s="22" t="s">
        <v>76</v>
      </c>
      <c r="B3" s="22" t="s">
        <v>4</v>
      </c>
      <c r="C3" s="23" t="s">
        <v>5</v>
      </c>
      <c r="D3" s="24" t="s">
        <v>51</v>
      </c>
      <c r="E3" s="24" t="s">
        <v>52</v>
      </c>
      <c r="F3" s="24" t="s">
        <v>3</v>
      </c>
      <c r="G3" s="18" t="s">
        <v>74</v>
      </c>
      <c r="H3" s="22" t="s">
        <v>6</v>
      </c>
      <c r="I3" s="22" t="s">
        <v>86</v>
      </c>
      <c r="J3" s="22" t="s">
        <v>87</v>
      </c>
      <c r="K3" s="22" t="s">
        <v>88</v>
      </c>
      <c r="L3" s="22" t="s">
        <v>2</v>
      </c>
    </row>
    <row r="4" spans="1:12" ht="23.25" customHeight="1">
      <c r="A4" s="9" t="s">
        <v>8</v>
      </c>
      <c r="B4" s="8" t="s">
        <v>80</v>
      </c>
      <c r="C4" s="8">
        <v>7</v>
      </c>
      <c r="D4" s="9">
        <v>88</v>
      </c>
      <c r="E4" s="9">
        <v>83</v>
      </c>
      <c r="F4" s="9">
        <f>D4+E4</f>
        <v>171</v>
      </c>
      <c r="G4" s="9">
        <f>F4*0.25</f>
        <v>42.75</v>
      </c>
      <c r="H4" s="9">
        <v>1</v>
      </c>
      <c r="I4" s="9">
        <v>44.8</v>
      </c>
      <c r="J4" s="21">
        <f>G4+I4</f>
        <v>87.55</v>
      </c>
      <c r="K4" s="35">
        <v>1</v>
      </c>
      <c r="L4" s="9" t="s">
        <v>96</v>
      </c>
    </row>
    <row r="5" spans="1:12" ht="23.25" customHeight="1">
      <c r="A5" s="9" t="s">
        <v>7</v>
      </c>
      <c r="B5" s="8" t="s">
        <v>80</v>
      </c>
      <c r="C5" s="8">
        <v>4</v>
      </c>
      <c r="D5" s="9">
        <v>86</v>
      </c>
      <c r="E5" s="9">
        <v>83</v>
      </c>
      <c r="F5" s="9">
        <f>D5+E5</f>
        <v>169</v>
      </c>
      <c r="G5" s="9">
        <f>F5*0.25</f>
        <v>42.25</v>
      </c>
      <c r="H5" s="9">
        <v>2</v>
      </c>
      <c r="I5" s="9">
        <v>42.2</v>
      </c>
      <c r="J5" s="21">
        <f>G5+I5</f>
        <v>84.45</v>
      </c>
      <c r="K5" s="21">
        <v>2</v>
      </c>
      <c r="L5" s="9"/>
    </row>
    <row r="6" spans="1:12" ht="18.75">
      <c r="A6" s="2"/>
      <c r="B6" s="2"/>
      <c r="C6" s="3"/>
      <c r="D6" s="3"/>
      <c r="E6" s="2"/>
      <c r="F6" s="2"/>
      <c r="G6" s="2"/>
      <c r="H6" s="2"/>
      <c r="I6" s="2"/>
      <c r="J6" s="2"/>
      <c r="K6" s="2"/>
      <c r="L6" s="2"/>
    </row>
    <row r="7" spans="1:12" ht="26.25" customHeight="1">
      <c r="A7" s="42" t="s">
        <v>98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</sheetData>
  <autoFilter ref="A3:L3">
    <sortState ref="A4:J16">
      <sortCondition descending="1" ref="H3"/>
    </sortState>
  </autoFilter>
  <mergeCells count="4">
    <mergeCell ref="A1:L1"/>
    <mergeCell ref="A2:D2"/>
    <mergeCell ref="H2:L2"/>
    <mergeCell ref="A7:L7"/>
  </mergeCells>
  <phoneticPr fontId="2" type="noConversion"/>
  <pageMargins left="0.4" right="0.26" top="0.45" bottom="0.98425196850393704" header="0.28000000000000003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L7"/>
  <sheetViews>
    <sheetView workbookViewId="0">
      <selection activeCell="K4" sqref="K4"/>
    </sheetView>
  </sheetViews>
  <sheetFormatPr defaultRowHeight="13.5"/>
  <cols>
    <col min="1" max="1" width="11" customWidth="1"/>
    <col min="2" max="2" width="11.75" style="1" customWidth="1"/>
    <col min="3" max="3" width="8.75" customWidth="1"/>
    <col min="4" max="4" width="12.875" customWidth="1"/>
    <col min="5" max="6" width="10.875" style="1" customWidth="1"/>
    <col min="7" max="7" width="16.875" style="1" customWidth="1"/>
    <col min="8" max="8" width="10" style="1" customWidth="1"/>
    <col min="9" max="9" width="11.5" customWidth="1"/>
    <col min="10" max="10" width="13" customWidth="1"/>
    <col min="11" max="11" width="11.5" customWidth="1"/>
    <col min="12" max="12" width="12.125" customWidth="1"/>
    <col min="13" max="13" width="19" customWidth="1"/>
    <col min="14" max="14" width="12.375" customWidth="1"/>
  </cols>
  <sheetData>
    <row r="1" spans="1:12" ht="32.25" customHeight="1">
      <c r="A1" s="39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32.25" customHeight="1">
      <c r="A2" s="40" t="s">
        <v>10</v>
      </c>
      <c r="B2" s="40"/>
      <c r="C2" s="40"/>
      <c r="D2" s="40"/>
      <c r="F2" s="4"/>
      <c r="G2" s="4"/>
      <c r="J2" s="44">
        <v>42918</v>
      </c>
      <c r="K2" s="45"/>
      <c r="L2" s="45"/>
    </row>
    <row r="3" spans="1:12" ht="47.25" customHeight="1">
      <c r="A3" s="22" t="s">
        <v>76</v>
      </c>
      <c r="B3" s="22" t="s">
        <v>4</v>
      </c>
      <c r="C3" s="23" t="s">
        <v>5</v>
      </c>
      <c r="D3" s="24" t="s">
        <v>51</v>
      </c>
      <c r="E3" s="24" t="s">
        <v>52</v>
      </c>
      <c r="F3" s="24" t="s">
        <v>3</v>
      </c>
      <c r="G3" s="18" t="s">
        <v>74</v>
      </c>
      <c r="H3" s="22" t="s">
        <v>6</v>
      </c>
      <c r="I3" s="22" t="s">
        <v>86</v>
      </c>
      <c r="J3" s="29" t="s">
        <v>87</v>
      </c>
      <c r="K3" s="29" t="s">
        <v>88</v>
      </c>
      <c r="L3" s="22" t="s">
        <v>2</v>
      </c>
    </row>
    <row r="4" spans="1:12" ht="24" customHeight="1">
      <c r="A4" s="8" t="s">
        <v>13</v>
      </c>
      <c r="B4" s="8" t="s">
        <v>11</v>
      </c>
      <c r="C4" s="8">
        <v>5</v>
      </c>
      <c r="D4" s="8">
        <v>91</v>
      </c>
      <c r="E4" s="8">
        <v>84</v>
      </c>
      <c r="F4" s="8">
        <f>D4+E4</f>
        <v>175</v>
      </c>
      <c r="G4" s="8">
        <f>F4*0.25</f>
        <v>43.75</v>
      </c>
      <c r="H4" s="9">
        <v>2</v>
      </c>
      <c r="I4" s="9">
        <v>41.4</v>
      </c>
      <c r="J4" s="21">
        <f>G4+I4</f>
        <v>85.15</v>
      </c>
      <c r="K4" s="35">
        <v>1</v>
      </c>
      <c r="L4" s="9" t="s">
        <v>96</v>
      </c>
    </row>
    <row r="5" spans="1:12" ht="24" customHeight="1">
      <c r="A5" s="8" t="s">
        <v>12</v>
      </c>
      <c r="B5" s="8" t="s">
        <v>11</v>
      </c>
      <c r="C5" s="8">
        <v>2</v>
      </c>
      <c r="D5" s="8">
        <v>87</v>
      </c>
      <c r="E5" s="8">
        <v>92</v>
      </c>
      <c r="F5" s="8">
        <f>D5+E5</f>
        <v>179</v>
      </c>
      <c r="G5" s="8">
        <f>F5*0.25</f>
        <v>44.75</v>
      </c>
      <c r="H5" s="9">
        <v>1</v>
      </c>
      <c r="I5" s="9">
        <v>34.200000000000003</v>
      </c>
      <c r="J5" s="21">
        <f>G5+I5</f>
        <v>78.95</v>
      </c>
      <c r="K5" s="21">
        <v>2</v>
      </c>
      <c r="L5" s="9"/>
    </row>
    <row r="6" spans="1:12" ht="14.25" customHeight="1"/>
    <row r="7" spans="1:12" ht="18.75">
      <c r="A7" s="42" t="s">
        <v>98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</sheetData>
  <autoFilter ref="A3:K3">
    <sortState ref="A4:J11">
      <sortCondition descending="1" ref="H3"/>
    </sortState>
  </autoFilter>
  <mergeCells count="4">
    <mergeCell ref="A2:D2"/>
    <mergeCell ref="A1:L1"/>
    <mergeCell ref="J2:L2"/>
    <mergeCell ref="A7:L7"/>
  </mergeCells>
  <phoneticPr fontId="2" type="noConversion"/>
  <pageMargins left="0.36" right="0.25" top="0.51" bottom="1" header="0.41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L7"/>
  <sheetViews>
    <sheetView workbookViewId="0">
      <selection activeCell="A7" sqref="A7:L7"/>
    </sheetView>
  </sheetViews>
  <sheetFormatPr defaultRowHeight="13.5"/>
  <cols>
    <col min="1" max="1" width="10.875" customWidth="1"/>
    <col min="2" max="2" width="11" style="1" customWidth="1"/>
    <col min="3" max="3" width="8.25" style="1" customWidth="1"/>
    <col min="4" max="4" width="11" customWidth="1"/>
    <col min="5" max="5" width="10.25" customWidth="1"/>
    <col min="6" max="6" width="11" customWidth="1"/>
    <col min="7" max="7" width="16.625" customWidth="1"/>
    <col min="8" max="8" width="10.5" customWidth="1"/>
    <col min="9" max="9" width="12.75" customWidth="1"/>
    <col min="10" max="10" width="11.25" customWidth="1"/>
    <col min="11" max="11" width="12.375" customWidth="1"/>
    <col min="12" max="12" width="12.75" customWidth="1"/>
    <col min="13" max="13" width="19.375" customWidth="1"/>
    <col min="14" max="14" width="12.125" customWidth="1"/>
  </cols>
  <sheetData>
    <row r="1" spans="1:12" ht="45.6" customHeight="1">
      <c r="A1" s="39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9.25" customHeight="1">
      <c r="A2" s="20" t="s">
        <v>16</v>
      </c>
      <c r="B2" s="20"/>
      <c r="C2" s="20"/>
      <c r="D2" s="1"/>
      <c r="E2" s="4"/>
      <c r="F2" s="4"/>
      <c r="J2" s="46">
        <v>42918</v>
      </c>
      <c r="K2" s="41"/>
      <c r="L2" s="41"/>
    </row>
    <row r="3" spans="1:12" s="30" customFormat="1" ht="47.25" customHeight="1">
      <c r="A3" s="22" t="s">
        <v>76</v>
      </c>
      <c r="B3" s="22" t="s">
        <v>4</v>
      </c>
      <c r="C3" s="23" t="s">
        <v>5</v>
      </c>
      <c r="D3" s="24" t="s">
        <v>51</v>
      </c>
      <c r="E3" s="24" t="s">
        <v>52</v>
      </c>
      <c r="F3" s="24" t="s">
        <v>3</v>
      </c>
      <c r="G3" s="18" t="s">
        <v>74</v>
      </c>
      <c r="H3" s="22" t="s">
        <v>6</v>
      </c>
      <c r="I3" s="22" t="s">
        <v>86</v>
      </c>
      <c r="J3" s="29" t="s">
        <v>87</v>
      </c>
      <c r="K3" s="29" t="s">
        <v>88</v>
      </c>
      <c r="L3" s="22" t="s">
        <v>2</v>
      </c>
    </row>
    <row r="4" spans="1:12" s="2" customFormat="1" ht="23.25" customHeight="1">
      <c r="A4" s="9" t="s">
        <v>14</v>
      </c>
      <c r="B4" s="8" t="s">
        <v>77</v>
      </c>
      <c r="C4" s="8">
        <v>1</v>
      </c>
      <c r="D4" s="9">
        <v>93</v>
      </c>
      <c r="E4" s="9">
        <v>86</v>
      </c>
      <c r="F4" s="9">
        <f>D4+E4</f>
        <v>179</v>
      </c>
      <c r="G4" s="9">
        <f>F4*0.25</f>
        <v>44.75</v>
      </c>
      <c r="H4" s="9">
        <v>2</v>
      </c>
      <c r="I4" s="9">
        <v>42.2</v>
      </c>
      <c r="J4" s="21">
        <f>G4+I4</f>
        <v>86.95</v>
      </c>
      <c r="K4" s="21">
        <v>1</v>
      </c>
      <c r="L4" s="9" t="s">
        <v>96</v>
      </c>
    </row>
    <row r="5" spans="1:12" s="2" customFormat="1" ht="23.25" customHeight="1">
      <c r="A5" s="9" t="s">
        <v>15</v>
      </c>
      <c r="B5" s="8" t="s">
        <v>77</v>
      </c>
      <c r="C5" s="8">
        <v>4</v>
      </c>
      <c r="D5" s="9">
        <v>91</v>
      </c>
      <c r="E5" s="9">
        <v>89</v>
      </c>
      <c r="F5" s="9">
        <f>D5+E5</f>
        <v>180</v>
      </c>
      <c r="G5" s="9">
        <f>F5*0.25</f>
        <v>45</v>
      </c>
      <c r="H5" s="9">
        <v>1</v>
      </c>
      <c r="I5" s="9">
        <v>41</v>
      </c>
      <c r="J5" s="21">
        <f>G5+I5</f>
        <v>86</v>
      </c>
      <c r="K5" s="21">
        <v>2</v>
      </c>
      <c r="L5" s="9"/>
    </row>
    <row r="7" spans="1:12" s="6" customFormat="1" ht="18.75">
      <c r="A7" s="42" t="s">
        <v>98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</sheetData>
  <autoFilter ref="A3:K3">
    <sortState ref="A4:J11">
      <sortCondition descending="1" ref="G3"/>
    </sortState>
  </autoFilter>
  <mergeCells count="3">
    <mergeCell ref="J2:L2"/>
    <mergeCell ref="A1:L1"/>
    <mergeCell ref="A7:L7"/>
  </mergeCells>
  <phoneticPr fontId="2" type="noConversion"/>
  <pageMargins left="0.49" right="0.36" top="0.65" bottom="1" header="0.5" footer="0.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L7"/>
  <sheetViews>
    <sheetView workbookViewId="0">
      <selection activeCell="A7" sqref="A7:L7"/>
    </sheetView>
  </sheetViews>
  <sheetFormatPr defaultRowHeight="13.5"/>
  <cols>
    <col min="1" max="1" width="11.875" style="1" customWidth="1"/>
    <col min="2" max="2" width="10.5" style="1" customWidth="1"/>
    <col min="3" max="3" width="10.125" style="1" customWidth="1"/>
    <col min="4" max="4" width="12" customWidth="1"/>
    <col min="5" max="5" width="11.125" customWidth="1"/>
    <col min="6" max="6" width="10.25" customWidth="1"/>
    <col min="7" max="7" width="16.75" customWidth="1"/>
    <col min="8" max="8" width="12.125" customWidth="1"/>
    <col min="9" max="9" width="11.625" customWidth="1"/>
    <col min="10" max="10" width="12.5" customWidth="1"/>
    <col min="11" max="11" width="11.5" customWidth="1"/>
    <col min="12" max="12" width="11" customWidth="1"/>
    <col min="13" max="13" width="19.5" customWidth="1"/>
    <col min="14" max="14" width="12.375" customWidth="1"/>
  </cols>
  <sheetData>
    <row r="1" spans="1:12" ht="51" customHeight="1">
      <c r="A1" s="39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3.25" customHeight="1">
      <c r="A2" s="20" t="s">
        <v>17</v>
      </c>
      <c r="B2" s="20"/>
      <c r="C2" s="20"/>
      <c r="D2" s="1"/>
      <c r="E2" s="4"/>
      <c r="F2" s="4"/>
      <c r="J2" s="41" t="s">
        <v>89</v>
      </c>
      <c r="K2" s="41"/>
      <c r="L2" s="41"/>
    </row>
    <row r="3" spans="1:12" ht="43.5" customHeight="1">
      <c r="A3" s="7" t="s">
        <v>76</v>
      </c>
      <c r="B3" s="7" t="s">
        <v>4</v>
      </c>
      <c r="C3" s="17" t="s">
        <v>5</v>
      </c>
      <c r="D3" s="14" t="s">
        <v>51</v>
      </c>
      <c r="E3" s="24" t="s">
        <v>52</v>
      </c>
      <c r="F3" s="14" t="s">
        <v>3</v>
      </c>
      <c r="G3" s="18" t="s">
        <v>74</v>
      </c>
      <c r="H3" s="7" t="s">
        <v>6</v>
      </c>
      <c r="I3" s="7" t="s">
        <v>86</v>
      </c>
      <c r="J3" s="26" t="s">
        <v>87</v>
      </c>
      <c r="K3" s="26" t="s">
        <v>88</v>
      </c>
      <c r="L3" s="7" t="s">
        <v>2</v>
      </c>
    </row>
    <row r="4" spans="1:12" ht="26.25" customHeight="1">
      <c r="A4" s="8" t="s">
        <v>18</v>
      </c>
      <c r="B4" s="8" t="s">
        <v>19</v>
      </c>
      <c r="C4" s="8">
        <v>1</v>
      </c>
      <c r="D4" s="9">
        <v>99</v>
      </c>
      <c r="E4" s="9">
        <v>90</v>
      </c>
      <c r="F4" s="9">
        <f>D4+E4</f>
        <v>189</v>
      </c>
      <c r="G4" s="9">
        <f>F4*0.25</f>
        <v>47.25</v>
      </c>
      <c r="H4" s="9">
        <v>1</v>
      </c>
      <c r="I4" s="9">
        <v>48</v>
      </c>
      <c r="J4" s="21">
        <f>G4+I4</f>
        <v>95.25</v>
      </c>
      <c r="K4" s="21">
        <v>1</v>
      </c>
      <c r="L4" s="9" t="s">
        <v>96</v>
      </c>
    </row>
    <row r="5" spans="1:12" ht="26.25" customHeight="1">
      <c r="A5" s="8" t="s">
        <v>20</v>
      </c>
      <c r="B5" s="8" t="s">
        <v>19</v>
      </c>
      <c r="C5" s="8">
        <v>7</v>
      </c>
      <c r="D5" s="9">
        <v>92</v>
      </c>
      <c r="E5" s="9">
        <v>87</v>
      </c>
      <c r="F5" s="9">
        <f>D5+E5</f>
        <v>179</v>
      </c>
      <c r="G5" s="9">
        <f>F5*0.25</f>
        <v>44.75</v>
      </c>
      <c r="H5" s="9">
        <v>2</v>
      </c>
      <c r="I5" s="9">
        <v>44.6</v>
      </c>
      <c r="J5" s="21">
        <f>G5+I5</f>
        <v>89.35</v>
      </c>
      <c r="K5" s="21">
        <v>2</v>
      </c>
      <c r="L5" s="25"/>
    </row>
    <row r="7" spans="1:12" ht="18.75">
      <c r="A7" s="42" t="s">
        <v>98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</sheetData>
  <autoFilter ref="A3:I3">
    <sortState ref="A4:J29">
      <sortCondition descending="1" ref="G3"/>
    </sortState>
  </autoFilter>
  <mergeCells count="3">
    <mergeCell ref="J2:L2"/>
    <mergeCell ref="A1:L1"/>
    <mergeCell ref="A7:L7"/>
  </mergeCells>
  <phoneticPr fontId="2" type="noConversion"/>
  <pageMargins left="0.47244094488188981" right="0.23622047244094491" top="0.35433070866141736" bottom="0.15" header="0.35433070866141736" footer="0.1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L7"/>
  <sheetViews>
    <sheetView workbookViewId="0">
      <selection activeCell="L4" sqref="L4"/>
    </sheetView>
  </sheetViews>
  <sheetFormatPr defaultRowHeight="13.5"/>
  <cols>
    <col min="1" max="1" width="9.625" customWidth="1"/>
    <col min="2" max="2" width="9.75" style="1" customWidth="1"/>
    <col min="3" max="3" width="8.25" customWidth="1"/>
    <col min="4" max="4" width="13" customWidth="1"/>
    <col min="5" max="5" width="14.75" customWidth="1"/>
    <col min="6" max="6" width="8.375" customWidth="1"/>
    <col min="7" max="7" width="16.375" customWidth="1"/>
    <col min="8" max="8" width="9.25" customWidth="1"/>
    <col min="9" max="9" width="11.5" customWidth="1"/>
    <col min="10" max="10" width="12.875" customWidth="1"/>
    <col min="11" max="11" width="11.75" customWidth="1"/>
    <col min="12" max="12" width="13.5" customWidth="1"/>
    <col min="13" max="13" width="19.375" customWidth="1"/>
    <col min="14" max="14" width="12.5" customWidth="1"/>
  </cols>
  <sheetData>
    <row r="1" spans="1:12" ht="39" customHeight="1">
      <c r="A1" s="39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5.5" customHeight="1">
      <c r="A2" s="20" t="s">
        <v>24</v>
      </c>
      <c r="B2" s="20"/>
      <c r="C2" s="20"/>
      <c r="D2" s="1"/>
      <c r="E2" s="4"/>
      <c r="F2" s="4"/>
      <c r="J2" s="45" t="s">
        <v>91</v>
      </c>
      <c r="K2" s="45"/>
      <c r="L2" s="45"/>
    </row>
    <row r="3" spans="1:12" ht="47.25" customHeight="1">
      <c r="A3" s="7" t="s">
        <v>76</v>
      </c>
      <c r="B3" s="7" t="s">
        <v>4</v>
      </c>
      <c r="C3" s="17" t="s">
        <v>5</v>
      </c>
      <c r="D3" s="14" t="s">
        <v>51</v>
      </c>
      <c r="E3" s="14" t="s">
        <v>52</v>
      </c>
      <c r="F3" s="14" t="s">
        <v>3</v>
      </c>
      <c r="G3" s="18" t="s">
        <v>74</v>
      </c>
      <c r="H3" s="7" t="s">
        <v>6</v>
      </c>
      <c r="I3" s="7" t="s">
        <v>86</v>
      </c>
      <c r="J3" s="26" t="s">
        <v>87</v>
      </c>
      <c r="K3" s="26" t="s">
        <v>88</v>
      </c>
      <c r="L3" s="7" t="s">
        <v>2</v>
      </c>
    </row>
    <row r="4" spans="1:12" ht="27" customHeight="1">
      <c r="A4" s="9" t="s">
        <v>23</v>
      </c>
      <c r="B4" s="8" t="s">
        <v>21</v>
      </c>
      <c r="C4" s="9">
        <v>7</v>
      </c>
      <c r="D4" s="9">
        <v>90</v>
      </c>
      <c r="E4" s="9">
        <v>87</v>
      </c>
      <c r="F4" s="9">
        <f>D4+E4</f>
        <v>177</v>
      </c>
      <c r="G4" s="9">
        <f>F4*0.25</f>
        <v>44.25</v>
      </c>
      <c r="H4" s="9">
        <v>1</v>
      </c>
      <c r="I4" s="9">
        <v>42.6</v>
      </c>
      <c r="J4" s="21">
        <f>G4+I4</f>
        <v>86.85</v>
      </c>
      <c r="K4" s="21">
        <v>1</v>
      </c>
      <c r="L4" s="9" t="s">
        <v>96</v>
      </c>
    </row>
    <row r="5" spans="1:12" ht="27" customHeight="1">
      <c r="A5" s="9" t="s">
        <v>22</v>
      </c>
      <c r="B5" s="8" t="s">
        <v>21</v>
      </c>
      <c r="C5" s="9">
        <v>2</v>
      </c>
      <c r="D5" s="9">
        <v>84</v>
      </c>
      <c r="E5" s="9">
        <v>87</v>
      </c>
      <c r="F5" s="9">
        <f>D5+E5</f>
        <v>171</v>
      </c>
      <c r="G5" s="9">
        <f>F5*0.25</f>
        <v>42.75</v>
      </c>
      <c r="H5" s="9">
        <v>2</v>
      </c>
      <c r="I5" s="9">
        <v>40.4</v>
      </c>
      <c r="J5" s="21">
        <f>G5+I5</f>
        <v>83.15</v>
      </c>
      <c r="K5" s="21">
        <v>2</v>
      </c>
      <c r="L5" s="25"/>
    </row>
    <row r="7" spans="1:12" ht="18.75">
      <c r="A7" s="42" t="s">
        <v>98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</sheetData>
  <autoFilter ref="A3:L3">
    <sortState ref="A4:J11">
      <sortCondition descending="1" ref="G3"/>
    </sortState>
  </autoFilter>
  <mergeCells count="3">
    <mergeCell ref="J2:L2"/>
    <mergeCell ref="A1:L1"/>
    <mergeCell ref="A7:L7"/>
  </mergeCells>
  <phoneticPr fontId="2" type="noConversion"/>
  <pageMargins left="0.45" right="0.39" top="1" bottom="1" header="0.5" footer="0.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L7"/>
  <sheetViews>
    <sheetView workbookViewId="0">
      <selection activeCell="J4" sqref="J4"/>
    </sheetView>
  </sheetViews>
  <sheetFormatPr defaultRowHeight="13.5"/>
  <cols>
    <col min="1" max="1" width="11.25" style="1" customWidth="1"/>
    <col min="2" max="2" width="9.625" style="1" customWidth="1"/>
    <col min="3" max="3" width="6.875" style="1" customWidth="1"/>
    <col min="4" max="4" width="11.125" customWidth="1"/>
    <col min="5" max="6" width="11.75" customWidth="1"/>
    <col min="7" max="7" width="17.5" customWidth="1"/>
    <col min="8" max="8" width="8.625" customWidth="1"/>
    <col min="9" max="9" width="12.25" customWidth="1"/>
    <col min="10" max="10" width="13.25" customWidth="1"/>
    <col min="11" max="11" width="11.375" customWidth="1"/>
    <col min="12" max="12" width="11.625" customWidth="1"/>
    <col min="13" max="13" width="19" customWidth="1"/>
    <col min="14" max="14" width="12.625" customWidth="1"/>
  </cols>
  <sheetData>
    <row r="1" spans="1:12" ht="48.75" customHeight="1">
      <c r="A1" s="39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>
      <c r="A2" s="20" t="s">
        <v>73</v>
      </c>
      <c r="B2" s="20"/>
      <c r="C2" s="20"/>
      <c r="D2" s="1"/>
      <c r="E2" s="4"/>
      <c r="F2" s="4"/>
      <c r="J2" s="41" t="s">
        <v>92</v>
      </c>
      <c r="K2" s="41"/>
      <c r="L2" s="41"/>
    </row>
    <row r="3" spans="1:12" ht="47.25" customHeight="1">
      <c r="A3" s="7" t="s">
        <v>76</v>
      </c>
      <c r="B3" s="7" t="s">
        <v>4</v>
      </c>
      <c r="C3" s="17" t="s">
        <v>5</v>
      </c>
      <c r="D3" s="14" t="s">
        <v>51</v>
      </c>
      <c r="E3" s="24" t="s">
        <v>52</v>
      </c>
      <c r="F3" s="14" t="s">
        <v>3</v>
      </c>
      <c r="G3" s="18" t="s">
        <v>74</v>
      </c>
      <c r="H3" s="7" t="s">
        <v>6</v>
      </c>
      <c r="I3" s="31" t="s">
        <v>86</v>
      </c>
      <c r="J3" s="26" t="s">
        <v>87</v>
      </c>
      <c r="K3" s="26" t="s">
        <v>88</v>
      </c>
      <c r="L3" s="7" t="s">
        <v>2</v>
      </c>
    </row>
    <row r="4" spans="1:12" ht="24" customHeight="1">
      <c r="A4" s="8" t="s">
        <v>26</v>
      </c>
      <c r="B4" s="8" t="s">
        <v>25</v>
      </c>
      <c r="C4" s="8">
        <v>2</v>
      </c>
      <c r="D4" s="9">
        <v>91</v>
      </c>
      <c r="E4" s="9">
        <v>80</v>
      </c>
      <c r="F4" s="9">
        <f>D4+E4</f>
        <v>171</v>
      </c>
      <c r="G4" s="9">
        <f>F4*0.25</f>
        <v>42.75</v>
      </c>
      <c r="H4" s="9">
        <v>1</v>
      </c>
      <c r="I4" s="32">
        <v>42.2</v>
      </c>
      <c r="J4" s="21">
        <f>G4+I4</f>
        <v>84.95</v>
      </c>
      <c r="K4" s="21">
        <v>1</v>
      </c>
      <c r="L4" s="9" t="s">
        <v>96</v>
      </c>
    </row>
    <row r="5" spans="1:12" ht="24" customHeight="1">
      <c r="A5" s="8" t="s">
        <v>27</v>
      </c>
      <c r="B5" s="8" t="s">
        <v>25</v>
      </c>
      <c r="C5" s="8">
        <v>4</v>
      </c>
      <c r="D5" s="9">
        <v>85</v>
      </c>
      <c r="E5" s="9">
        <v>85</v>
      </c>
      <c r="F5" s="9">
        <f>D5+E5</f>
        <v>170</v>
      </c>
      <c r="G5" s="9">
        <f>F5*0.25</f>
        <v>42.5</v>
      </c>
      <c r="H5" s="9">
        <v>2</v>
      </c>
      <c r="I5" s="32">
        <v>38.200000000000003</v>
      </c>
      <c r="J5" s="21">
        <f>G5+I5</f>
        <v>80.7</v>
      </c>
      <c r="K5" s="21">
        <v>2</v>
      </c>
      <c r="L5" s="25"/>
    </row>
    <row r="7" spans="1:12" ht="18.75">
      <c r="A7" s="42" t="s">
        <v>98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</sheetData>
  <autoFilter ref="A3:L3">
    <sortState ref="A4:J7">
      <sortCondition descending="1" ref="G3"/>
    </sortState>
  </autoFilter>
  <mergeCells count="3">
    <mergeCell ref="J2:L2"/>
    <mergeCell ref="A1:L1"/>
    <mergeCell ref="A7:L7"/>
  </mergeCells>
  <phoneticPr fontId="2" type="noConversion"/>
  <pageMargins left="0.75" right="0.36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52"/>
  </sheetPr>
  <dimension ref="A1:L7"/>
  <sheetViews>
    <sheetView tabSelected="1" workbookViewId="0">
      <selection activeCell="J4" sqref="J4"/>
    </sheetView>
  </sheetViews>
  <sheetFormatPr defaultRowHeight="13.5"/>
  <cols>
    <col min="1" max="1" width="9.875" style="1" customWidth="1"/>
    <col min="2" max="2" width="9.875" customWidth="1"/>
    <col min="3" max="3" width="6.625" customWidth="1"/>
    <col min="4" max="4" width="11.875" customWidth="1"/>
    <col min="5" max="5" width="10.5" customWidth="1"/>
    <col min="6" max="6" width="11.375" customWidth="1"/>
    <col min="7" max="7" width="15.5" customWidth="1"/>
    <col min="8" max="8" width="10" customWidth="1"/>
    <col min="9" max="9" width="12.875" customWidth="1"/>
    <col min="10" max="10" width="13.375" customWidth="1"/>
    <col min="11" max="11" width="9.75" customWidth="1"/>
    <col min="12" max="12" width="10.5" customWidth="1"/>
    <col min="13" max="13" width="19.5" customWidth="1"/>
    <col min="14" max="14" width="12.25" customWidth="1"/>
  </cols>
  <sheetData>
    <row r="1" spans="1:12" ht="33" customHeight="1">
      <c r="A1" s="39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33" customHeight="1">
      <c r="A2" s="20" t="s">
        <v>31</v>
      </c>
      <c r="B2" s="20"/>
      <c r="C2" s="20"/>
      <c r="D2" s="1"/>
      <c r="E2" s="4"/>
      <c r="F2" s="4"/>
      <c r="J2" s="41" t="s">
        <v>89</v>
      </c>
      <c r="K2" s="41"/>
      <c r="L2" s="41"/>
    </row>
    <row r="3" spans="1:12" ht="47.25" customHeight="1">
      <c r="A3" s="22" t="s">
        <v>76</v>
      </c>
      <c r="B3" s="22" t="s">
        <v>4</v>
      </c>
      <c r="C3" s="23" t="s">
        <v>5</v>
      </c>
      <c r="D3" s="24" t="s">
        <v>51</v>
      </c>
      <c r="E3" s="24" t="s">
        <v>52</v>
      </c>
      <c r="F3" s="24" t="s">
        <v>3</v>
      </c>
      <c r="G3" s="18" t="s">
        <v>74</v>
      </c>
      <c r="H3" s="22" t="s">
        <v>6</v>
      </c>
      <c r="I3" s="22" t="s">
        <v>86</v>
      </c>
      <c r="J3" s="29" t="s">
        <v>87</v>
      </c>
      <c r="K3" s="29" t="s">
        <v>88</v>
      </c>
      <c r="L3" s="22" t="s">
        <v>2</v>
      </c>
    </row>
    <row r="4" spans="1:12" ht="27.75" customHeight="1">
      <c r="A4" s="8" t="s">
        <v>29</v>
      </c>
      <c r="B4" s="8" t="s">
        <v>28</v>
      </c>
      <c r="C4" s="8">
        <v>2</v>
      </c>
      <c r="D4" s="8">
        <v>88</v>
      </c>
      <c r="E4" s="8">
        <v>80</v>
      </c>
      <c r="F4" s="8">
        <f>D4+E4</f>
        <v>168</v>
      </c>
      <c r="G4" s="8">
        <f>F4*0.25</f>
        <v>42</v>
      </c>
      <c r="H4" s="8">
        <v>1</v>
      </c>
      <c r="I4" s="9">
        <v>36.799999999999997</v>
      </c>
      <c r="J4" s="21">
        <f>G4+I4</f>
        <v>78.8</v>
      </c>
      <c r="K4" s="21">
        <v>1</v>
      </c>
      <c r="L4" s="9" t="s">
        <v>96</v>
      </c>
    </row>
    <row r="5" spans="1:12" ht="27.75" customHeight="1">
      <c r="A5" s="8" t="s">
        <v>30</v>
      </c>
      <c r="B5" s="8" t="s">
        <v>28</v>
      </c>
      <c r="C5" s="8">
        <v>5</v>
      </c>
      <c r="D5" s="8">
        <v>83</v>
      </c>
      <c r="E5" s="8">
        <v>75</v>
      </c>
      <c r="F5" s="8">
        <f>D5+E5</f>
        <v>158</v>
      </c>
      <c r="G5" s="8">
        <f>F5*0.25</f>
        <v>39.5</v>
      </c>
      <c r="H5" s="8">
        <v>2</v>
      </c>
      <c r="I5" s="9">
        <v>36.799999999999997</v>
      </c>
      <c r="J5" s="21">
        <f>G5+I5</f>
        <v>76.3</v>
      </c>
      <c r="K5" s="21">
        <v>2</v>
      </c>
      <c r="L5" s="25"/>
    </row>
    <row r="7" spans="1:12" ht="18.75">
      <c r="A7" s="42" t="s">
        <v>98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</sheetData>
  <autoFilter ref="A3:L3">
    <sortState ref="A4:J8">
      <sortCondition descending="1" ref="G3"/>
    </sortState>
  </autoFilter>
  <mergeCells count="3">
    <mergeCell ref="J2:L2"/>
    <mergeCell ref="A1:L1"/>
    <mergeCell ref="A7:L7"/>
  </mergeCells>
  <phoneticPr fontId="2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L9"/>
  <sheetViews>
    <sheetView workbookViewId="0">
      <selection activeCell="K5" sqref="K5"/>
    </sheetView>
  </sheetViews>
  <sheetFormatPr defaultRowHeight="13.5"/>
  <cols>
    <col min="1" max="1" width="11.625" style="1" customWidth="1"/>
    <col min="2" max="2" width="9.875" style="1" customWidth="1"/>
    <col min="3" max="3" width="9" style="1"/>
    <col min="4" max="4" width="12.125" customWidth="1"/>
    <col min="5" max="5" width="10.75" customWidth="1"/>
    <col min="6" max="6" width="11.5" customWidth="1"/>
    <col min="7" max="7" width="17.375" customWidth="1"/>
    <col min="8" max="8" width="9.75" customWidth="1"/>
    <col min="9" max="9" width="12.75" customWidth="1"/>
    <col min="10" max="10" width="14.125" customWidth="1"/>
    <col min="11" max="11" width="10.625" customWidth="1"/>
    <col min="12" max="12" width="11.75" customWidth="1"/>
    <col min="13" max="13" width="20.5" customWidth="1"/>
    <col min="14" max="14" width="13" customWidth="1"/>
  </cols>
  <sheetData>
    <row r="1" spans="1:12" ht="34.5" customHeight="1">
      <c r="A1" s="39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1.75" customHeight="1">
      <c r="A2" s="20" t="s">
        <v>32</v>
      </c>
      <c r="B2" s="20"/>
      <c r="C2" s="20"/>
      <c r="D2" s="1"/>
      <c r="E2" s="4"/>
      <c r="F2" s="4"/>
      <c r="J2" s="41" t="s">
        <v>89</v>
      </c>
      <c r="K2" s="41"/>
      <c r="L2" s="41"/>
    </row>
    <row r="3" spans="1:12" ht="47.25" customHeight="1">
      <c r="A3" s="22" t="s">
        <v>76</v>
      </c>
      <c r="B3" s="22" t="s">
        <v>4</v>
      </c>
      <c r="C3" s="23" t="s">
        <v>5</v>
      </c>
      <c r="D3" s="24" t="s">
        <v>51</v>
      </c>
      <c r="E3" s="24" t="s">
        <v>52</v>
      </c>
      <c r="F3" s="24" t="s">
        <v>3</v>
      </c>
      <c r="G3" s="18" t="s">
        <v>74</v>
      </c>
      <c r="H3" s="22" t="s">
        <v>6</v>
      </c>
      <c r="I3" s="22" t="s">
        <v>86</v>
      </c>
      <c r="J3" s="29" t="s">
        <v>87</v>
      </c>
      <c r="K3" s="29" t="s">
        <v>88</v>
      </c>
      <c r="L3" s="22" t="s">
        <v>2</v>
      </c>
    </row>
    <row r="4" spans="1:12" ht="25.5" customHeight="1">
      <c r="A4" s="8" t="s">
        <v>36</v>
      </c>
      <c r="B4" s="8" t="s">
        <v>33</v>
      </c>
      <c r="C4" s="8">
        <v>20</v>
      </c>
      <c r="D4" s="8">
        <v>91.5</v>
      </c>
      <c r="E4" s="8">
        <v>88</v>
      </c>
      <c r="F4" s="8">
        <f>D4+E4</f>
        <v>179.5</v>
      </c>
      <c r="G4" s="8">
        <v>44.88</v>
      </c>
      <c r="H4" s="8">
        <v>2</v>
      </c>
      <c r="I4" s="9">
        <v>44.8</v>
      </c>
      <c r="J4" s="21">
        <v>89.68</v>
      </c>
      <c r="K4" s="21">
        <v>1</v>
      </c>
      <c r="L4" s="9" t="s">
        <v>96</v>
      </c>
    </row>
    <row r="5" spans="1:12" ht="25.5" customHeight="1">
      <c r="A5" s="8" t="s">
        <v>35</v>
      </c>
      <c r="B5" s="8" t="s">
        <v>33</v>
      </c>
      <c r="C5" s="8">
        <v>13</v>
      </c>
      <c r="D5" s="8">
        <v>92.5</v>
      </c>
      <c r="E5" s="8">
        <v>87</v>
      </c>
      <c r="F5" s="8">
        <f>D5+E5</f>
        <v>179.5</v>
      </c>
      <c r="G5" s="8">
        <v>44.88</v>
      </c>
      <c r="H5" s="8">
        <v>2</v>
      </c>
      <c r="I5" s="9">
        <v>44</v>
      </c>
      <c r="J5" s="21">
        <v>88.88</v>
      </c>
      <c r="K5" s="21">
        <v>2</v>
      </c>
      <c r="L5" s="9" t="s">
        <v>96</v>
      </c>
    </row>
    <row r="6" spans="1:12" ht="25.5" customHeight="1">
      <c r="A6" s="8" t="s">
        <v>37</v>
      </c>
      <c r="B6" s="8" t="s">
        <v>33</v>
      </c>
      <c r="C6" s="8">
        <v>27</v>
      </c>
      <c r="D6" s="8">
        <v>90</v>
      </c>
      <c r="E6" s="8">
        <v>88</v>
      </c>
      <c r="F6" s="8">
        <f>D6+E6</f>
        <v>178</v>
      </c>
      <c r="G6" s="8">
        <f>F6*0.25</f>
        <v>44.5</v>
      </c>
      <c r="H6" s="8">
        <v>4</v>
      </c>
      <c r="I6" s="9">
        <v>41.8</v>
      </c>
      <c r="J6" s="21">
        <f>G6+I6</f>
        <v>86.3</v>
      </c>
      <c r="K6" s="21">
        <v>3</v>
      </c>
      <c r="L6" s="25"/>
    </row>
    <row r="7" spans="1:12" ht="25.5" customHeight="1">
      <c r="A7" s="8" t="s">
        <v>34</v>
      </c>
      <c r="B7" s="8" t="s">
        <v>33</v>
      </c>
      <c r="C7" s="8">
        <v>12</v>
      </c>
      <c r="D7" s="8">
        <v>91</v>
      </c>
      <c r="E7" s="8">
        <v>90</v>
      </c>
      <c r="F7" s="8">
        <f>D7+E7</f>
        <v>181</v>
      </c>
      <c r="G7" s="8">
        <f>F7*0.25</f>
        <v>45.25</v>
      </c>
      <c r="H7" s="8">
        <v>1</v>
      </c>
      <c r="I7" s="9">
        <v>39.200000000000003</v>
      </c>
      <c r="J7" s="21">
        <f>G7+I7</f>
        <v>84.45</v>
      </c>
      <c r="K7" s="21">
        <v>4</v>
      </c>
      <c r="L7" s="25"/>
    </row>
    <row r="9" spans="1:12" ht="18.75">
      <c r="A9" s="42" t="s">
        <v>98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</sheetData>
  <autoFilter ref="A3:L3">
    <sortState ref="A4:K68">
      <sortCondition descending="1" ref="G3"/>
    </sortState>
  </autoFilter>
  <mergeCells count="3">
    <mergeCell ref="J2:L2"/>
    <mergeCell ref="A1:L1"/>
    <mergeCell ref="A9:L9"/>
  </mergeCells>
  <phoneticPr fontId="2" type="noConversion"/>
  <pageMargins left="0.51" right="0.31" top="0.4" bottom="0.28999999999999998" header="0.37" footer="0.28000000000000003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L13"/>
  <sheetViews>
    <sheetView workbookViewId="0">
      <selection activeCell="K7" sqref="K7"/>
    </sheetView>
  </sheetViews>
  <sheetFormatPr defaultRowHeight="13.5"/>
  <cols>
    <col min="1" max="1" width="10.375" style="1" customWidth="1"/>
    <col min="2" max="2" width="8.125" style="1" customWidth="1"/>
    <col min="3" max="3" width="9.75" style="1" customWidth="1"/>
    <col min="4" max="4" width="13" customWidth="1"/>
    <col min="5" max="5" width="11.25" customWidth="1"/>
    <col min="6" max="6" width="14" customWidth="1"/>
    <col min="7" max="7" width="16.5" customWidth="1"/>
    <col min="8" max="8" width="10.5" customWidth="1"/>
    <col min="9" max="9" width="11.125" customWidth="1"/>
    <col min="10" max="10" width="11.25" customWidth="1"/>
    <col min="11" max="11" width="12.25" customWidth="1"/>
    <col min="12" max="12" width="12" customWidth="1"/>
    <col min="13" max="13" width="19.625" customWidth="1"/>
    <col min="14" max="14" width="13" customWidth="1"/>
  </cols>
  <sheetData>
    <row r="1" spans="1:12" ht="39.75" customHeight="1">
      <c r="A1" s="39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4" customHeight="1">
      <c r="A2" s="20" t="s">
        <v>46</v>
      </c>
      <c r="B2" s="20"/>
      <c r="C2" s="20"/>
      <c r="D2" s="1"/>
      <c r="E2" s="4"/>
      <c r="F2" s="4"/>
      <c r="J2" s="41" t="s">
        <v>93</v>
      </c>
      <c r="K2" s="41"/>
      <c r="L2" s="41"/>
    </row>
    <row r="3" spans="1:12" ht="47.25" customHeight="1">
      <c r="A3" s="22" t="s">
        <v>76</v>
      </c>
      <c r="B3" s="22" t="s">
        <v>4</v>
      </c>
      <c r="C3" s="23" t="s">
        <v>5</v>
      </c>
      <c r="D3" s="24" t="s">
        <v>51</v>
      </c>
      <c r="E3" s="24" t="s">
        <v>52</v>
      </c>
      <c r="F3" s="24" t="s">
        <v>3</v>
      </c>
      <c r="G3" s="18" t="s">
        <v>74</v>
      </c>
      <c r="H3" s="22" t="s">
        <v>6</v>
      </c>
      <c r="I3" s="22" t="s">
        <v>86</v>
      </c>
      <c r="J3" s="29" t="s">
        <v>87</v>
      </c>
      <c r="K3" s="29" t="s">
        <v>88</v>
      </c>
      <c r="L3" s="22" t="s">
        <v>2</v>
      </c>
    </row>
    <row r="4" spans="1:12" ht="24" customHeight="1">
      <c r="A4" s="8" t="s">
        <v>43</v>
      </c>
      <c r="B4" s="8" t="s">
        <v>39</v>
      </c>
      <c r="C4" s="8">
        <v>17</v>
      </c>
      <c r="D4" s="8">
        <v>79.5</v>
      </c>
      <c r="E4" s="8">
        <v>76</v>
      </c>
      <c r="F4" s="8">
        <f t="shared" ref="F4:F11" si="0">D4+E4</f>
        <v>155.5</v>
      </c>
      <c r="G4" s="8">
        <v>38.880000000000003</v>
      </c>
      <c r="H4" s="8">
        <v>4</v>
      </c>
      <c r="I4" s="9">
        <v>45.5</v>
      </c>
      <c r="J4" s="21">
        <f t="shared" ref="J4:J11" si="1">G4+I4</f>
        <v>84.38</v>
      </c>
      <c r="K4" s="37">
        <v>1</v>
      </c>
      <c r="L4" s="9" t="s">
        <v>96</v>
      </c>
    </row>
    <row r="5" spans="1:12" ht="24" customHeight="1">
      <c r="A5" s="8" t="s">
        <v>40</v>
      </c>
      <c r="B5" s="8" t="s">
        <v>39</v>
      </c>
      <c r="C5" s="8">
        <v>4</v>
      </c>
      <c r="D5" s="8">
        <v>71</v>
      </c>
      <c r="E5" s="8">
        <v>81</v>
      </c>
      <c r="F5" s="8">
        <f t="shared" si="0"/>
        <v>152</v>
      </c>
      <c r="G5" s="8">
        <f>F5*0.25</f>
        <v>38</v>
      </c>
      <c r="H5" s="8">
        <v>5</v>
      </c>
      <c r="I5" s="9">
        <v>44.4</v>
      </c>
      <c r="J5" s="21">
        <f t="shared" si="1"/>
        <v>82.4</v>
      </c>
      <c r="K5" s="38">
        <v>2</v>
      </c>
      <c r="L5" s="9" t="s">
        <v>96</v>
      </c>
    </row>
    <row r="6" spans="1:12" ht="24" customHeight="1">
      <c r="A6" s="8" t="s">
        <v>44</v>
      </c>
      <c r="B6" s="8" t="s">
        <v>39</v>
      </c>
      <c r="C6" s="8">
        <v>18</v>
      </c>
      <c r="D6" s="8">
        <v>70.5</v>
      </c>
      <c r="E6" s="8">
        <v>80</v>
      </c>
      <c r="F6" s="8">
        <f t="shared" si="0"/>
        <v>150.5</v>
      </c>
      <c r="G6" s="8">
        <v>37.630000000000003</v>
      </c>
      <c r="H6" s="8">
        <v>6</v>
      </c>
      <c r="I6" s="9">
        <v>44.3</v>
      </c>
      <c r="J6" s="21">
        <f t="shared" si="1"/>
        <v>81.93</v>
      </c>
      <c r="K6" s="37">
        <v>3</v>
      </c>
      <c r="L6" s="9" t="s">
        <v>96</v>
      </c>
    </row>
    <row r="7" spans="1:12" ht="24" customHeight="1">
      <c r="A7" s="8" t="s">
        <v>42</v>
      </c>
      <c r="B7" s="8" t="s">
        <v>39</v>
      </c>
      <c r="C7" s="8">
        <v>9</v>
      </c>
      <c r="D7" s="8">
        <v>70.5</v>
      </c>
      <c r="E7" s="8">
        <v>80</v>
      </c>
      <c r="F7" s="8">
        <f t="shared" si="0"/>
        <v>150.5</v>
      </c>
      <c r="G7" s="8">
        <v>37.630000000000003</v>
      </c>
      <c r="H7" s="8">
        <v>6</v>
      </c>
      <c r="I7" s="9">
        <v>43.4</v>
      </c>
      <c r="J7" s="21">
        <f t="shared" si="1"/>
        <v>81.03</v>
      </c>
      <c r="K7" s="38">
        <v>4</v>
      </c>
      <c r="L7" s="9" t="s">
        <v>96</v>
      </c>
    </row>
    <row r="8" spans="1:12" ht="24" customHeight="1">
      <c r="A8" s="8" t="s">
        <v>45</v>
      </c>
      <c r="B8" s="8" t="s">
        <v>39</v>
      </c>
      <c r="C8" s="8">
        <v>20</v>
      </c>
      <c r="D8" s="8">
        <v>83</v>
      </c>
      <c r="E8" s="8">
        <v>83</v>
      </c>
      <c r="F8" s="8">
        <f t="shared" si="0"/>
        <v>166</v>
      </c>
      <c r="G8" s="8">
        <f>F8*0.25</f>
        <v>41.5</v>
      </c>
      <c r="H8" s="8">
        <v>1</v>
      </c>
      <c r="I8" s="9">
        <v>38.799999999999997</v>
      </c>
      <c r="J8" s="21">
        <f t="shared" si="1"/>
        <v>80.3</v>
      </c>
      <c r="K8" s="36">
        <v>5</v>
      </c>
      <c r="L8" s="25"/>
    </row>
    <row r="9" spans="1:12" ht="24" customHeight="1">
      <c r="A9" s="8" t="s">
        <v>41</v>
      </c>
      <c r="B9" s="8" t="s">
        <v>39</v>
      </c>
      <c r="C9" s="8">
        <v>6</v>
      </c>
      <c r="D9" s="8">
        <v>64</v>
      </c>
      <c r="E9" s="8">
        <v>83</v>
      </c>
      <c r="F9" s="8">
        <f t="shared" si="0"/>
        <v>147</v>
      </c>
      <c r="G9" s="8">
        <f>F9*0.25</f>
        <v>36.75</v>
      </c>
      <c r="H9" s="8">
        <v>8</v>
      </c>
      <c r="I9" s="9">
        <v>42.8</v>
      </c>
      <c r="J9" s="21">
        <f t="shared" si="1"/>
        <v>79.55</v>
      </c>
      <c r="K9" s="33">
        <v>6</v>
      </c>
      <c r="L9" s="25"/>
    </row>
    <row r="10" spans="1:12" ht="24" customHeight="1">
      <c r="A10" s="8" t="s">
        <v>79</v>
      </c>
      <c r="B10" s="8" t="s">
        <v>39</v>
      </c>
      <c r="C10" s="8">
        <v>2</v>
      </c>
      <c r="D10" s="8">
        <v>67.5</v>
      </c>
      <c r="E10" s="8">
        <v>89</v>
      </c>
      <c r="F10" s="8">
        <f t="shared" si="0"/>
        <v>156.5</v>
      </c>
      <c r="G10" s="8">
        <v>39.130000000000003</v>
      </c>
      <c r="H10" s="8">
        <v>3</v>
      </c>
      <c r="I10" s="9">
        <v>39.1</v>
      </c>
      <c r="J10" s="21">
        <f t="shared" si="1"/>
        <v>78.23</v>
      </c>
      <c r="K10" s="36">
        <v>7</v>
      </c>
      <c r="L10" s="25"/>
    </row>
    <row r="11" spans="1:12" ht="24" customHeight="1">
      <c r="A11" s="8" t="s">
        <v>38</v>
      </c>
      <c r="B11" s="8" t="s">
        <v>39</v>
      </c>
      <c r="C11" s="8">
        <v>1</v>
      </c>
      <c r="D11" s="8">
        <v>76</v>
      </c>
      <c r="E11" s="8">
        <v>82</v>
      </c>
      <c r="F11" s="8">
        <f t="shared" si="0"/>
        <v>158</v>
      </c>
      <c r="G11" s="8">
        <f>F11*0.25</f>
        <v>39.5</v>
      </c>
      <c r="H11" s="8">
        <v>2</v>
      </c>
      <c r="I11" s="9">
        <v>32.1</v>
      </c>
      <c r="J11" s="21">
        <f t="shared" si="1"/>
        <v>71.599999999999994</v>
      </c>
      <c r="K11" s="33">
        <v>8</v>
      </c>
      <c r="L11" s="25"/>
    </row>
    <row r="12" spans="1:12" ht="20.25" customHeight="1"/>
    <row r="13" spans="1:12" ht="18.75">
      <c r="A13" s="42" t="s">
        <v>98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</sheetData>
  <autoFilter ref="A3:L3">
    <sortState ref="A4:J43">
      <sortCondition descending="1" ref="G3"/>
    </sortState>
  </autoFilter>
  <mergeCells count="3">
    <mergeCell ref="J2:L2"/>
    <mergeCell ref="A1:L1"/>
    <mergeCell ref="A13:L13"/>
  </mergeCells>
  <phoneticPr fontId="2" type="noConversion"/>
  <pageMargins left="0.64" right="0.16" top="0.35" bottom="0.28000000000000003" header="0.35" footer="0.3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L7"/>
  <sheetViews>
    <sheetView workbookViewId="0">
      <selection activeCell="K4" sqref="K4"/>
    </sheetView>
  </sheetViews>
  <sheetFormatPr defaultRowHeight="13.5"/>
  <cols>
    <col min="1" max="1" width="9.75" customWidth="1"/>
    <col min="2" max="2" width="11.625" style="1" customWidth="1"/>
    <col min="3" max="3" width="8.125" style="1" customWidth="1"/>
    <col min="4" max="4" width="12.875" customWidth="1"/>
    <col min="5" max="5" width="11" customWidth="1"/>
    <col min="6" max="6" width="11.125" customWidth="1"/>
    <col min="7" max="7" width="15.75" customWidth="1"/>
    <col min="8" max="8" width="9.875" customWidth="1"/>
    <col min="9" max="9" width="11.625" customWidth="1"/>
    <col min="10" max="10" width="13.5" customWidth="1"/>
    <col min="11" max="11" width="12.625" customWidth="1"/>
    <col min="12" max="12" width="11.75" customWidth="1"/>
    <col min="13" max="13" width="19.625" customWidth="1"/>
    <col min="14" max="14" width="13.5" customWidth="1"/>
  </cols>
  <sheetData>
    <row r="1" spans="1:12" ht="36.75" customHeight="1">
      <c r="A1" s="39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7.75" customHeight="1">
      <c r="A2" s="20" t="s">
        <v>49</v>
      </c>
      <c r="B2" s="20"/>
      <c r="C2" s="20"/>
      <c r="D2" s="10"/>
      <c r="E2" s="11"/>
      <c r="F2" s="11"/>
      <c r="J2" s="47" t="s">
        <v>94</v>
      </c>
      <c r="K2" s="47"/>
      <c r="L2" s="47"/>
    </row>
    <row r="3" spans="1:12" s="30" customFormat="1" ht="47.25" customHeight="1">
      <c r="A3" s="22" t="s">
        <v>76</v>
      </c>
      <c r="B3" s="22" t="s">
        <v>4</v>
      </c>
      <c r="C3" s="23" t="s">
        <v>5</v>
      </c>
      <c r="D3" s="24" t="s">
        <v>51</v>
      </c>
      <c r="E3" s="24" t="s">
        <v>52</v>
      </c>
      <c r="F3" s="24" t="s">
        <v>3</v>
      </c>
      <c r="G3" s="18" t="s">
        <v>74</v>
      </c>
      <c r="H3" s="22" t="s">
        <v>6</v>
      </c>
      <c r="I3" s="22" t="s">
        <v>86</v>
      </c>
      <c r="J3" s="29" t="s">
        <v>87</v>
      </c>
      <c r="K3" s="29" t="s">
        <v>88</v>
      </c>
      <c r="L3" s="22" t="s">
        <v>2</v>
      </c>
    </row>
    <row r="4" spans="1:12" s="2" customFormat="1" ht="28.5" customHeight="1">
      <c r="A4" s="8" t="s">
        <v>47</v>
      </c>
      <c r="B4" s="8" t="s">
        <v>50</v>
      </c>
      <c r="C4" s="8">
        <v>2</v>
      </c>
      <c r="D4" s="8">
        <v>78</v>
      </c>
      <c r="E4" s="8">
        <v>82</v>
      </c>
      <c r="F4" s="8">
        <f>D4+E4</f>
        <v>160</v>
      </c>
      <c r="G4" s="8">
        <f>F4*0.25</f>
        <v>40</v>
      </c>
      <c r="H4" s="8">
        <v>1</v>
      </c>
      <c r="I4" s="9">
        <v>42.1</v>
      </c>
      <c r="J4" s="21">
        <f>G4+I4</f>
        <v>82.1</v>
      </c>
      <c r="K4" s="21">
        <v>1</v>
      </c>
      <c r="L4" s="9" t="s">
        <v>96</v>
      </c>
    </row>
    <row r="5" spans="1:12" s="2" customFormat="1" ht="28.5" customHeight="1">
      <c r="A5" s="8" t="s">
        <v>48</v>
      </c>
      <c r="B5" s="8" t="s">
        <v>50</v>
      </c>
      <c r="C5" s="8">
        <v>8</v>
      </c>
      <c r="D5" s="8">
        <v>54</v>
      </c>
      <c r="E5" s="8">
        <v>74</v>
      </c>
      <c r="F5" s="8">
        <f>D5+E5</f>
        <v>128</v>
      </c>
      <c r="G5" s="8">
        <f>F5*0.25</f>
        <v>32</v>
      </c>
      <c r="H5" s="8">
        <v>2</v>
      </c>
      <c r="I5" s="9">
        <v>28.6</v>
      </c>
      <c r="J5" s="21">
        <f>G5+I5</f>
        <v>60.6</v>
      </c>
      <c r="K5" s="21">
        <v>2</v>
      </c>
      <c r="L5" s="9"/>
    </row>
    <row r="7" spans="1:12" ht="18.75">
      <c r="A7" s="42" t="s">
        <v>98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</sheetData>
  <autoFilter ref="A3:L3">
    <sortState ref="A4:J13">
      <sortCondition descending="1" ref="G3"/>
    </sortState>
  </autoFilter>
  <mergeCells count="3">
    <mergeCell ref="J2:L2"/>
    <mergeCell ref="A1:L1"/>
    <mergeCell ref="A7:L7"/>
  </mergeCells>
  <phoneticPr fontId="2" type="noConversion"/>
  <pageMargins left="0.51" right="0.45" top="0.51" bottom="1" header="0.5" footer="0.5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L7"/>
  <sheetViews>
    <sheetView workbookViewId="0">
      <selection activeCell="K4" sqref="K4"/>
    </sheetView>
  </sheetViews>
  <sheetFormatPr defaultRowHeight="13.5"/>
  <cols>
    <col min="1" max="1" width="10.375" customWidth="1"/>
    <col min="2" max="2" width="10.75" style="1" customWidth="1"/>
    <col min="3" max="3" width="8" style="1" customWidth="1"/>
    <col min="4" max="4" width="11.25" style="1" customWidth="1"/>
    <col min="5" max="5" width="11.125" style="1" customWidth="1"/>
    <col min="6" max="6" width="11" style="1" customWidth="1"/>
    <col min="7" max="7" width="16.25" style="1" customWidth="1"/>
    <col min="8" max="8" width="11.125" style="1" customWidth="1"/>
    <col min="9" max="9" width="12.125" style="1" customWidth="1"/>
    <col min="10" max="10" width="15.25" customWidth="1"/>
    <col min="11" max="11" width="12.875" customWidth="1"/>
    <col min="12" max="12" width="12" customWidth="1"/>
  </cols>
  <sheetData>
    <row r="1" spans="1:12" ht="35.25" customHeight="1">
      <c r="A1" s="39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8.5" customHeight="1">
      <c r="A2" s="20" t="s">
        <v>53</v>
      </c>
      <c r="B2" s="20"/>
      <c r="C2" s="20"/>
      <c r="D2" s="12"/>
      <c r="E2" s="13"/>
      <c r="F2" s="13"/>
      <c r="J2" s="48">
        <v>42918</v>
      </c>
      <c r="K2" s="47"/>
      <c r="L2" s="47"/>
    </row>
    <row r="3" spans="1:12" ht="47.25" customHeight="1">
      <c r="A3" s="22" t="s">
        <v>76</v>
      </c>
      <c r="B3" s="22" t="s">
        <v>4</v>
      </c>
      <c r="C3" s="23" t="s">
        <v>5</v>
      </c>
      <c r="D3" s="24" t="s">
        <v>51</v>
      </c>
      <c r="E3" s="24" t="s">
        <v>52</v>
      </c>
      <c r="F3" s="24" t="s">
        <v>3</v>
      </c>
      <c r="G3" s="18" t="s">
        <v>74</v>
      </c>
      <c r="H3" s="22" t="s">
        <v>6</v>
      </c>
      <c r="I3" s="22" t="s">
        <v>86</v>
      </c>
      <c r="J3" s="29" t="s">
        <v>87</v>
      </c>
      <c r="K3" s="29" t="s">
        <v>88</v>
      </c>
      <c r="L3" s="22" t="s">
        <v>2</v>
      </c>
    </row>
    <row r="4" spans="1:12" s="2" customFormat="1" ht="30.75" customHeight="1">
      <c r="A4" s="8" t="s">
        <v>0</v>
      </c>
      <c r="B4" s="8" t="s">
        <v>75</v>
      </c>
      <c r="C4" s="8">
        <v>15</v>
      </c>
      <c r="D4" s="8">
        <v>98</v>
      </c>
      <c r="E4" s="8">
        <v>88</v>
      </c>
      <c r="F4" s="8">
        <f>D4+E4</f>
        <v>186</v>
      </c>
      <c r="G4" s="8">
        <f>F4*0.25</f>
        <v>46.5</v>
      </c>
      <c r="H4" s="8">
        <v>1</v>
      </c>
      <c r="I4" s="8">
        <v>41.2</v>
      </c>
      <c r="J4" s="21">
        <f>G4+I4</f>
        <v>87.7</v>
      </c>
      <c r="K4" s="21">
        <v>1</v>
      </c>
      <c r="L4" s="9" t="s">
        <v>96</v>
      </c>
    </row>
    <row r="5" spans="1:12" s="2" customFormat="1" ht="30.75" customHeight="1">
      <c r="A5" s="8" t="s">
        <v>82</v>
      </c>
      <c r="B5" s="8" t="s">
        <v>75</v>
      </c>
      <c r="C5" s="8">
        <v>3</v>
      </c>
      <c r="D5" s="8">
        <v>92</v>
      </c>
      <c r="E5" s="8">
        <v>79</v>
      </c>
      <c r="F5" s="8">
        <f>D5+E5</f>
        <v>171</v>
      </c>
      <c r="G5" s="8">
        <f>F5*0.25</f>
        <v>42.75</v>
      </c>
      <c r="H5" s="8">
        <v>2</v>
      </c>
      <c r="I5" s="8">
        <v>39.6</v>
      </c>
      <c r="J5" s="21">
        <f>G5+I5</f>
        <v>82.35</v>
      </c>
      <c r="K5" s="21">
        <v>2</v>
      </c>
      <c r="L5" s="9"/>
    </row>
    <row r="6" spans="1:12" s="2" customFormat="1" ht="24" customHeight="1">
      <c r="A6" s="15"/>
      <c r="B6" s="15"/>
      <c r="C6" s="15"/>
      <c r="D6" s="15"/>
      <c r="E6" s="15"/>
      <c r="F6" s="15"/>
      <c r="G6" s="15"/>
      <c r="H6" s="15"/>
      <c r="I6" s="15"/>
    </row>
    <row r="7" spans="1:12" ht="18.75">
      <c r="A7" s="42" t="s">
        <v>98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</sheetData>
  <autoFilter ref="A3:L3">
    <sortState ref="A4:O19">
      <sortCondition descending="1" ref="G3"/>
    </sortState>
  </autoFilter>
  <mergeCells count="3">
    <mergeCell ref="J2:L2"/>
    <mergeCell ref="A1:L1"/>
    <mergeCell ref="A7:L7"/>
  </mergeCells>
  <phoneticPr fontId="2" type="noConversion"/>
  <pageMargins left="0.51" right="0.26" top="0.51" bottom="0.16" header="0.5" footer="0.15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L7"/>
  <sheetViews>
    <sheetView workbookViewId="0">
      <selection activeCell="J4" sqref="J4"/>
    </sheetView>
  </sheetViews>
  <sheetFormatPr defaultRowHeight="13.5"/>
  <cols>
    <col min="1" max="2" width="10.625" customWidth="1"/>
    <col min="3" max="3" width="7.125" customWidth="1"/>
    <col min="4" max="4" width="12.375" customWidth="1"/>
    <col min="5" max="5" width="12.125" customWidth="1"/>
    <col min="6" max="6" width="11" customWidth="1"/>
    <col min="7" max="7" width="16.75" customWidth="1"/>
    <col min="8" max="8" width="10.375" customWidth="1"/>
    <col min="9" max="9" width="12.375" customWidth="1"/>
    <col min="10" max="10" width="13.625" customWidth="1"/>
    <col min="11" max="11" width="14.25" customWidth="1"/>
    <col min="12" max="12" width="11" customWidth="1"/>
    <col min="13" max="13" width="19.75" customWidth="1"/>
    <col min="14" max="14" width="14" customWidth="1"/>
  </cols>
  <sheetData>
    <row r="1" spans="1:12" ht="38.25" customHeight="1">
      <c r="A1" s="39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0.25">
      <c r="A2" s="20" t="s">
        <v>54</v>
      </c>
      <c r="B2" s="20"/>
      <c r="C2" s="20"/>
      <c r="D2" s="12"/>
      <c r="E2" s="13"/>
      <c r="F2" s="13"/>
      <c r="J2" s="47" t="s">
        <v>95</v>
      </c>
      <c r="K2" s="47"/>
      <c r="L2" s="47"/>
    </row>
    <row r="3" spans="1:12" ht="47.25" customHeight="1">
      <c r="A3" s="22" t="s">
        <v>76</v>
      </c>
      <c r="B3" s="22" t="s">
        <v>4</v>
      </c>
      <c r="C3" s="23" t="s">
        <v>5</v>
      </c>
      <c r="D3" s="24" t="s">
        <v>51</v>
      </c>
      <c r="E3" s="24" t="s">
        <v>52</v>
      </c>
      <c r="F3" s="24" t="s">
        <v>3</v>
      </c>
      <c r="G3" s="18" t="s">
        <v>74</v>
      </c>
      <c r="H3" s="22" t="s">
        <v>6</v>
      </c>
      <c r="I3" s="22" t="s">
        <v>86</v>
      </c>
      <c r="J3" s="29" t="s">
        <v>87</v>
      </c>
      <c r="K3" s="29" t="s">
        <v>88</v>
      </c>
      <c r="L3" s="22" t="s">
        <v>2</v>
      </c>
    </row>
    <row r="4" spans="1:12" ht="28.5" customHeight="1">
      <c r="A4" s="8" t="s">
        <v>1</v>
      </c>
      <c r="B4" s="8" t="s">
        <v>81</v>
      </c>
      <c r="C4" s="8">
        <v>5</v>
      </c>
      <c r="D4" s="8">
        <v>77</v>
      </c>
      <c r="E4" s="8">
        <v>85</v>
      </c>
      <c r="F4" s="8">
        <f>D4+E4</f>
        <v>162</v>
      </c>
      <c r="G4" s="8">
        <f>F4*0.25</f>
        <v>40.5</v>
      </c>
      <c r="H4" s="8">
        <v>1</v>
      </c>
      <c r="I4" s="9">
        <v>43.4</v>
      </c>
      <c r="J4" s="21">
        <f>G4+I4</f>
        <v>83.9</v>
      </c>
      <c r="K4" s="21">
        <v>1</v>
      </c>
      <c r="L4" s="9" t="s">
        <v>96</v>
      </c>
    </row>
    <row r="5" spans="1:12" ht="28.5" customHeight="1">
      <c r="A5" s="8" t="s">
        <v>83</v>
      </c>
      <c r="B5" s="8" t="s">
        <v>81</v>
      </c>
      <c r="C5" s="8">
        <v>3</v>
      </c>
      <c r="D5" s="8">
        <v>69</v>
      </c>
      <c r="E5" s="8">
        <v>87</v>
      </c>
      <c r="F5" s="8">
        <f>D5+E5</f>
        <v>156</v>
      </c>
      <c r="G5" s="8">
        <v>39</v>
      </c>
      <c r="H5" s="8">
        <v>2</v>
      </c>
      <c r="I5" s="9">
        <v>39.4</v>
      </c>
      <c r="J5" s="21">
        <f>G5+I5</f>
        <v>78.400000000000006</v>
      </c>
      <c r="K5" s="21">
        <v>2</v>
      </c>
      <c r="L5" s="25"/>
    </row>
    <row r="6" spans="1:12" ht="18.75" customHeight="1"/>
    <row r="7" spans="1:12" ht="18.75" customHeight="1">
      <c r="A7" s="42" t="s">
        <v>98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</sheetData>
  <autoFilter ref="A3:L3">
    <sortState ref="A4:J13">
      <sortCondition descending="1" ref="G3"/>
    </sortState>
  </autoFilter>
  <mergeCells count="3">
    <mergeCell ref="J2:L2"/>
    <mergeCell ref="A1:L1"/>
    <mergeCell ref="A7:L7"/>
  </mergeCells>
  <phoneticPr fontId="2" type="noConversion"/>
  <pageMargins left="0.38" right="0.24" top="0.56999999999999995" bottom="1" header="0.5" footer="0.5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51"/>
  </sheetPr>
  <dimension ref="A1:M20"/>
  <sheetViews>
    <sheetView workbookViewId="0">
      <selection activeCell="L11" sqref="L11"/>
    </sheetView>
  </sheetViews>
  <sheetFormatPr defaultRowHeight="13.5"/>
  <cols>
    <col min="1" max="1" width="10" style="1" customWidth="1"/>
    <col min="2" max="2" width="12.375" style="1" customWidth="1"/>
    <col min="3" max="3" width="8.75" style="1" customWidth="1"/>
    <col min="5" max="5" width="9.75" customWidth="1"/>
    <col min="6" max="6" width="11.75" customWidth="1"/>
    <col min="7" max="7" width="10" customWidth="1"/>
    <col min="8" max="8" width="15.375" customWidth="1"/>
    <col min="10" max="10" width="11.625" customWidth="1"/>
    <col min="11" max="11" width="13" customWidth="1"/>
    <col min="12" max="12" width="12.125" customWidth="1"/>
    <col min="13" max="13" width="11.375" customWidth="1"/>
    <col min="14" max="14" width="19.375" customWidth="1"/>
    <col min="15" max="15" width="12.5" customWidth="1"/>
  </cols>
  <sheetData>
    <row r="1" spans="1:13" ht="37.5" customHeight="1">
      <c r="A1" s="39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30.75" customHeight="1">
      <c r="A2" s="20" t="s">
        <v>55</v>
      </c>
      <c r="B2" s="20"/>
      <c r="C2" s="20"/>
      <c r="D2" s="12"/>
      <c r="E2" s="12"/>
      <c r="F2" s="13"/>
      <c r="G2" s="13"/>
      <c r="K2" s="47" t="s">
        <v>90</v>
      </c>
      <c r="L2" s="47"/>
      <c r="M2" s="47"/>
    </row>
    <row r="3" spans="1:13" ht="47.25" customHeight="1">
      <c r="A3" s="27" t="s">
        <v>76</v>
      </c>
      <c r="B3" s="27" t="s">
        <v>85</v>
      </c>
      <c r="C3" s="27" t="s">
        <v>5</v>
      </c>
      <c r="D3" s="24" t="s">
        <v>80</v>
      </c>
      <c r="E3" s="24" t="s">
        <v>84</v>
      </c>
      <c r="F3" s="28" t="s">
        <v>52</v>
      </c>
      <c r="G3" s="28" t="s">
        <v>3</v>
      </c>
      <c r="H3" s="19" t="s">
        <v>74</v>
      </c>
      <c r="I3" s="27" t="s">
        <v>6</v>
      </c>
      <c r="J3" s="22" t="s">
        <v>86</v>
      </c>
      <c r="K3" s="29" t="s">
        <v>87</v>
      </c>
      <c r="L3" s="29" t="s">
        <v>88</v>
      </c>
      <c r="M3" s="22" t="s">
        <v>2</v>
      </c>
    </row>
    <row r="4" spans="1:13" s="2" customFormat="1" ht="22.5" customHeight="1">
      <c r="A4" s="16" t="s">
        <v>65</v>
      </c>
      <c r="B4" s="16" t="s">
        <v>63</v>
      </c>
      <c r="C4" s="16">
        <v>9</v>
      </c>
      <c r="D4" s="9">
        <v>42</v>
      </c>
      <c r="E4" s="9">
        <v>41</v>
      </c>
      <c r="F4" s="9">
        <v>88</v>
      </c>
      <c r="G4" s="9">
        <f t="shared" ref="G4:G18" si="0">D4+E4+F4</f>
        <v>171</v>
      </c>
      <c r="H4" s="9">
        <f t="shared" ref="H4:H18" si="1">G4*0.25</f>
        <v>42.75</v>
      </c>
      <c r="I4" s="9">
        <v>2</v>
      </c>
      <c r="J4" s="9">
        <v>43</v>
      </c>
      <c r="K4" s="21">
        <f t="shared" ref="K4:K18" si="2">H4+J4</f>
        <v>85.75</v>
      </c>
      <c r="L4" s="38">
        <v>1</v>
      </c>
      <c r="M4" s="9" t="s">
        <v>96</v>
      </c>
    </row>
    <row r="5" spans="1:13" s="2" customFormat="1" ht="22.5" customHeight="1">
      <c r="A5" s="8" t="s">
        <v>68</v>
      </c>
      <c r="B5" s="8" t="s">
        <v>63</v>
      </c>
      <c r="C5" s="8">
        <v>19</v>
      </c>
      <c r="D5" s="9">
        <v>43</v>
      </c>
      <c r="E5" s="9">
        <v>45</v>
      </c>
      <c r="F5" s="9">
        <v>80</v>
      </c>
      <c r="G5" s="9">
        <f t="shared" si="0"/>
        <v>168</v>
      </c>
      <c r="H5" s="9">
        <f t="shared" si="1"/>
        <v>42</v>
      </c>
      <c r="I5" s="9">
        <v>4</v>
      </c>
      <c r="J5" s="9">
        <v>43.2</v>
      </c>
      <c r="K5" s="21">
        <f t="shared" si="2"/>
        <v>85.2</v>
      </c>
      <c r="L5" s="38">
        <v>2</v>
      </c>
      <c r="M5" s="9" t="s">
        <v>96</v>
      </c>
    </row>
    <row r="6" spans="1:13" s="2" customFormat="1" ht="22.5" customHeight="1">
      <c r="A6" s="8" t="s">
        <v>58</v>
      </c>
      <c r="B6" s="8" t="s">
        <v>56</v>
      </c>
      <c r="C6" s="8">
        <v>7</v>
      </c>
      <c r="D6" s="9">
        <v>39</v>
      </c>
      <c r="E6" s="9">
        <v>48</v>
      </c>
      <c r="F6" s="9">
        <v>88</v>
      </c>
      <c r="G6" s="9">
        <f t="shared" si="0"/>
        <v>175</v>
      </c>
      <c r="H6" s="9">
        <f t="shared" si="1"/>
        <v>43.75</v>
      </c>
      <c r="I6" s="9">
        <v>1</v>
      </c>
      <c r="J6" s="9">
        <v>41</v>
      </c>
      <c r="K6" s="21">
        <f t="shared" si="2"/>
        <v>84.75</v>
      </c>
      <c r="L6" s="38">
        <v>3</v>
      </c>
      <c r="M6" s="9" t="s">
        <v>96</v>
      </c>
    </row>
    <row r="7" spans="1:13" s="2" customFormat="1" ht="22.5" customHeight="1">
      <c r="A7" s="8" t="s">
        <v>62</v>
      </c>
      <c r="B7" s="8" t="s">
        <v>56</v>
      </c>
      <c r="C7" s="8">
        <v>16</v>
      </c>
      <c r="D7" s="9">
        <v>41</v>
      </c>
      <c r="E7" s="9">
        <v>37</v>
      </c>
      <c r="F7" s="9">
        <v>91</v>
      </c>
      <c r="G7" s="9">
        <f t="shared" si="0"/>
        <v>169</v>
      </c>
      <c r="H7" s="9">
        <f t="shared" si="1"/>
        <v>42.25</v>
      </c>
      <c r="I7" s="9">
        <v>3</v>
      </c>
      <c r="J7" s="9">
        <v>42.2</v>
      </c>
      <c r="K7" s="21">
        <f t="shared" si="2"/>
        <v>84.45</v>
      </c>
      <c r="L7" s="38">
        <v>4</v>
      </c>
      <c r="M7" s="9" t="s">
        <v>96</v>
      </c>
    </row>
    <row r="8" spans="1:13" s="2" customFormat="1" ht="22.5" customHeight="1">
      <c r="A8" s="8" t="s">
        <v>72</v>
      </c>
      <c r="B8" s="8" t="s">
        <v>69</v>
      </c>
      <c r="C8" s="8">
        <v>25</v>
      </c>
      <c r="D8" s="9">
        <v>41</v>
      </c>
      <c r="E8" s="9">
        <v>37</v>
      </c>
      <c r="F8" s="9">
        <v>84</v>
      </c>
      <c r="G8" s="9">
        <f t="shared" si="0"/>
        <v>162</v>
      </c>
      <c r="H8" s="9">
        <f t="shared" si="1"/>
        <v>40.5</v>
      </c>
      <c r="I8" s="9">
        <v>10</v>
      </c>
      <c r="J8" s="9">
        <v>43.2</v>
      </c>
      <c r="K8" s="21">
        <f t="shared" si="2"/>
        <v>83.7</v>
      </c>
      <c r="L8" s="38">
        <v>5</v>
      </c>
      <c r="M8" s="9" t="s">
        <v>96</v>
      </c>
    </row>
    <row r="9" spans="1:13" s="2" customFormat="1" ht="22.5" customHeight="1">
      <c r="A9" s="8" t="s">
        <v>60</v>
      </c>
      <c r="B9" s="8" t="s">
        <v>56</v>
      </c>
      <c r="C9" s="8">
        <v>9</v>
      </c>
      <c r="D9" s="9">
        <v>32</v>
      </c>
      <c r="E9" s="9">
        <v>47</v>
      </c>
      <c r="F9" s="9">
        <v>81</v>
      </c>
      <c r="G9" s="9">
        <f t="shared" si="0"/>
        <v>160</v>
      </c>
      <c r="H9" s="9">
        <f t="shared" si="1"/>
        <v>40</v>
      </c>
      <c r="I9" s="9">
        <v>13</v>
      </c>
      <c r="J9" s="9">
        <v>43.4</v>
      </c>
      <c r="K9" s="21">
        <f t="shared" si="2"/>
        <v>83.4</v>
      </c>
      <c r="L9" s="38">
        <v>6</v>
      </c>
      <c r="M9" s="9" t="s">
        <v>96</v>
      </c>
    </row>
    <row r="10" spans="1:13" s="2" customFormat="1" ht="22.5" customHeight="1">
      <c r="A10" s="8" t="s">
        <v>57</v>
      </c>
      <c r="B10" s="8" t="s">
        <v>56</v>
      </c>
      <c r="C10" s="8">
        <v>5</v>
      </c>
      <c r="D10" s="9">
        <v>43</v>
      </c>
      <c r="E10" s="9">
        <v>38</v>
      </c>
      <c r="F10" s="9">
        <v>87</v>
      </c>
      <c r="G10" s="9">
        <f t="shared" si="0"/>
        <v>168</v>
      </c>
      <c r="H10" s="9">
        <f t="shared" si="1"/>
        <v>42</v>
      </c>
      <c r="I10" s="9">
        <v>4</v>
      </c>
      <c r="J10" s="9">
        <v>41.2</v>
      </c>
      <c r="K10" s="21">
        <f t="shared" si="2"/>
        <v>83.2</v>
      </c>
      <c r="L10" s="38">
        <v>7</v>
      </c>
      <c r="M10" s="9" t="s">
        <v>96</v>
      </c>
    </row>
    <row r="11" spans="1:13" s="2" customFormat="1" ht="22.5" customHeight="1">
      <c r="A11" s="8" t="s">
        <v>66</v>
      </c>
      <c r="B11" s="8" t="s">
        <v>63</v>
      </c>
      <c r="C11" s="8">
        <v>13</v>
      </c>
      <c r="D11" s="9">
        <v>41</v>
      </c>
      <c r="E11" s="9">
        <v>35</v>
      </c>
      <c r="F11" s="9">
        <v>88</v>
      </c>
      <c r="G11" s="9">
        <f t="shared" si="0"/>
        <v>164</v>
      </c>
      <c r="H11" s="9">
        <f t="shared" si="1"/>
        <v>41</v>
      </c>
      <c r="I11" s="9">
        <v>8</v>
      </c>
      <c r="J11" s="9">
        <v>41.6</v>
      </c>
      <c r="K11" s="21">
        <f t="shared" si="2"/>
        <v>82.6</v>
      </c>
      <c r="L11" s="33">
        <v>8</v>
      </c>
      <c r="M11" s="34"/>
    </row>
    <row r="12" spans="1:13" s="2" customFormat="1" ht="22.5" customHeight="1">
      <c r="A12" s="8" t="s">
        <v>78</v>
      </c>
      <c r="B12" s="8" t="s">
        <v>56</v>
      </c>
      <c r="C12" s="8">
        <v>1</v>
      </c>
      <c r="D12" s="9">
        <v>42</v>
      </c>
      <c r="E12" s="9">
        <v>40</v>
      </c>
      <c r="F12" s="9">
        <v>83</v>
      </c>
      <c r="G12" s="9">
        <f t="shared" si="0"/>
        <v>165</v>
      </c>
      <c r="H12" s="9">
        <f t="shared" si="1"/>
        <v>41.25</v>
      </c>
      <c r="I12" s="9">
        <v>7</v>
      </c>
      <c r="J12" s="9">
        <v>41.2</v>
      </c>
      <c r="K12" s="21">
        <f t="shared" si="2"/>
        <v>82.45</v>
      </c>
      <c r="L12" s="33">
        <v>9</v>
      </c>
      <c r="M12" s="9"/>
    </row>
    <row r="13" spans="1:13" s="2" customFormat="1" ht="22.5" customHeight="1">
      <c r="A13" s="8" t="s">
        <v>64</v>
      </c>
      <c r="B13" s="8" t="s">
        <v>63</v>
      </c>
      <c r="C13" s="8">
        <v>4</v>
      </c>
      <c r="D13" s="9">
        <v>40</v>
      </c>
      <c r="E13" s="9">
        <v>41</v>
      </c>
      <c r="F13" s="9">
        <v>87</v>
      </c>
      <c r="G13" s="9">
        <f t="shared" si="0"/>
        <v>168</v>
      </c>
      <c r="H13" s="9">
        <f t="shared" si="1"/>
        <v>42</v>
      </c>
      <c r="I13" s="9">
        <v>4</v>
      </c>
      <c r="J13" s="9">
        <v>40.200000000000003</v>
      </c>
      <c r="K13" s="21">
        <f t="shared" si="2"/>
        <v>82.2</v>
      </c>
      <c r="L13" s="33">
        <v>10</v>
      </c>
      <c r="M13" s="9"/>
    </row>
    <row r="14" spans="1:13" s="2" customFormat="1" ht="22.5" customHeight="1">
      <c r="A14" s="8" t="s">
        <v>70</v>
      </c>
      <c r="B14" s="8" t="s">
        <v>69</v>
      </c>
      <c r="C14" s="8">
        <v>5</v>
      </c>
      <c r="D14" s="9">
        <v>40</v>
      </c>
      <c r="E14" s="9">
        <v>35</v>
      </c>
      <c r="F14" s="9">
        <v>87</v>
      </c>
      <c r="G14" s="9">
        <f t="shared" si="0"/>
        <v>162</v>
      </c>
      <c r="H14" s="9">
        <f t="shared" si="1"/>
        <v>40.5</v>
      </c>
      <c r="I14" s="9">
        <v>10</v>
      </c>
      <c r="J14" s="9">
        <v>40.200000000000003</v>
      </c>
      <c r="K14" s="21">
        <f t="shared" si="2"/>
        <v>80.7</v>
      </c>
      <c r="L14" s="33">
        <v>11</v>
      </c>
      <c r="M14" s="9"/>
    </row>
    <row r="15" spans="1:13" s="2" customFormat="1" ht="22.5" customHeight="1">
      <c r="A15" s="8" t="s">
        <v>61</v>
      </c>
      <c r="B15" s="8" t="s">
        <v>56</v>
      </c>
      <c r="C15" s="8">
        <v>10</v>
      </c>
      <c r="D15" s="9">
        <v>43</v>
      </c>
      <c r="E15" s="9">
        <v>34</v>
      </c>
      <c r="F15" s="9">
        <v>86</v>
      </c>
      <c r="G15" s="9">
        <f t="shared" si="0"/>
        <v>163</v>
      </c>
      <c r="H15" s="9">
        <f t="shared" si="1"/>
        <v>40.75</v>
      </c>
      <c r="I15" s="9">
        <v>9</v>
      </c>
      <c r="J15" s="9">
        <v>39.799999999999997</v>
      </c>
      <c r="K15" s="21">
        <f t="shared" si="2"/>
        <v>80.55</v>
      </c>
      <c r="L15" s="33">
        <v>12</v>
      </c>
      <c r="M15" s="9"/>
    </row>
    <row r="16" spans="1:13" s="2" customFormat="1" ht="22.5" customHeight="1">
      <c r="A16" s="8" t="s">
        <v>59</v>
      </c>
      <c r="B16" s="8" t="s">
        <v>56</v>
      </c>
      <c r="C16" s="8">
        <v>8</v>
      </c>
      <c r="D16" s="9">
        <v>37</v>
      </c>
      <c r="E16" s="9">
        <v>39</v>
      </c>
      <c r="F16" s="9">
        <v>85</v>
      </c>
      <c r="G16" s="9">
        <f t="shared" si="0"/>
        <v>161</v>
      </c>
      <c r="H16" s="9">
        <f t="shared" si="1"/>
        <v>40.25</v>
      </c>
      <c r="I16" s="9">
        <v>12</v>
      </c>
      <c r="J16" s="9">
        <v>39.200000000000003</v>
      </c>
      <c r="K16" s="21">
        <f t="shared" si="2"/>
        <v>79.45</v>
      </c>
      <c r="L16" s="33">
        <v>13</v>
      </c>
      <c r="M16" s="9"/>
    </row>
    <row r="17" spans="1:13" s="2" customFormat="1" ht="22.5" customHeight="1">
      <c r="A17" s="8" t="s">
        <v>71</v>
      </c>
      <c r="B17" s="8" t="s">
        <v>69</v>
      </c>
      <c r="C17" s="8">
        <v>7</v>
      </c>
      <c r="D17" s="9">
        <v>31</v>
      </c>
      <c r="E17" s="9">
        <v>46</v>
      </c>
      <c r="F17" s="9">
        <v>83</v>
      </c>
      <c r="G17" s="9">
        <f t="shared" si="0"/>
        <v>160</v>
      </c>
      <c r="H17" s="9">
        <f t="shared" si="1"/>
        <v>40</v>
      </c>
      <c r="I17" s="9">
        <v>13</v>
      </c>
      <c r="J17" s="9">
        <v>39</v>
      </c>
      <c r="K17" s="21">
        <f t="shared" si="2"/>
        <v>79</v>
      </c>
      <c r="L17" s="33">
        <v>14</v>
      </c>
      <c r="M17" s="9"/>
    </row>
    <row r="18" spans="1:13" s="2" customFormat="1" ht="22.5" customHeight="1">
      <c r="A18" s="8" t="s">
        <v>67</v>
      </c>
      <c r="B18" s="8" t="s">
        <v>63</v>
      </c>
      <c r="C18" s="8">
        <v>14</v>
      </c>
      <c r="D18" s="9">
        <v>39</v>
      </c>
      <c r="E18" s="9">
        <v>34</v>
      </c>
      <c r="F18" s="9">
        <v>87</v>
      </c>
      <c r="G18" s="9">
        <f t="shared" si="0"/>
        <v>160</v>
      </c>
      <c r="H18" s="9">
        <f t="shared" si="1"/>
        <v>40</v>
      </c>
      <c r="I18" s="9">
        <v>13</v>
      </c>
      <c r="J18" s="9">
        <v>35.799999999999997</v>
      </c>
      <c r="K18" s="21">
        <f t="shared" si="2"/>
        <v>75.8</v>
      </c>
      <c r="L18" s="33">
        <v>15</v>
      </c>
      <c r="M18" s="9"/>
    </row>
    <row r="20" spans="1:13" ht="18.75">
      <c r="A20" s="42" t="s">
        <v>98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</sheetData>
  <autoFilter ref="A3:M3">
    <sortState ref="A4:K110">
      <sortCondition descending="1" ref="H3"/>
    </sortState>
  </autoFilter>
  <mergeCells count="3">
    <mergeCell ref="K2:M2"/>
    <mergeCell ref="A1:M1"/>
    <mergeCell ref="A20:L20"/>
  </mergeCells>
  <phoneticPr fontId="2" type="noConversion"/>
  <pageMargins left="0.44" right="0.33" top="0.3" bottom="0.18" header="0.27" footer="0.18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4</vt:i4>
      </vt:variant>
    </vt:vector>
  </HeadingPairs>
  <TitlesOfParts>
    <vt:vector size="17" baseType="lpstr">
      <vt:lpstr>语文</vt:lpstr>
      <vt:lpstr>数学</vt:lpstr>
      <vt:lpstr>物理</vt:lpstr>
      <vt:lpstr>政治</vt:lpstr>
      <vt:lpstr>历史</vt:lpstr>
      <vt:lpstr>生物</vt:lpstr>
      <vt:lpstr>地理</vt:lpstr>
      <vt:lpstr>英语</vt:lpstr>
      <vt:lpstr>体育</vt:lpstr>
      <vt:lpstr>音乐学科</vt:lpstr>
      <vt:lpstr>美术</vt:lpstr>
      <vt:lpstr>计算机</vt:lpstr>
      <vt:lpstr>小学教育</vt:lpstr>
      <vt:lpstr>体育!Print_Titles</vt:lpstr>
      <vt:lpstr>小学教育!Print_Titles</vt:lpstr>
      <vt:lpstr>英语!Print_Titles</vt:lpstr>
      <vt:lpstr>政治!Print_Titles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2017-07-03T02:43:45Z</cp:lastPrinted>
  <dcterms:created xsi:type="dcterms:W3CDTF">2016-10-22T12:29:07Z</dcterms:created>
  <dcterms:modified xsi:type="dcterms:W3CDTF">2017-07-03T06:07:26Z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