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汇总表" sheetId="1" r:id="rId1"/>
    <sheet name="Sheet1" sheetId="2" r:id="rId2"/>
  </sheets>
  <definedNames>
    <definedName name="_xlnm._FilterDatabase" localSheetId="0" hidden="1">'成绩汇总表'!$A$2:$I$875</definedName>
    <definedName name="_xlnm.Print_Area" localSheetId="0">'成绩汇总表'!$A$1:$I$875</definedName>
    <definedName name="_xlnm.Print_Titles" localSheetId="0">'成绩汇总表'!$2:$3</definedName>
  </definedNames>
  <calcPr fullCalcOnLoad="1"/>
</workbook>
</file>

<file path=xl/sharedStrings.xml><?xml version="1.0" encoding="utf-8"?>
<sst xmlns="http://schemas.openxmlformats.org/spreadsheetml/2006/main" count="4033" uniqueCount="1530">
  <si>
    <t>总序号</t>
  </si>
  <si>
    <t>主管部门</t>
  </si>
  <si>
    <t>招考人数</t>
  </si>
  <si>
    <t>单位</t>
  </si>
  <si>
    <t>岗位</t>
  </si>
  <si>
    <t>考生姓名</t>
  </si>
  <si>
    <t>面试成绩</t>
  </si>
  <si>
    <t>排名</t>
  </si>
  <si>
    <t>进入体检考核</t>
  </si>
  <si>
    <t>南平市教育局</t>
  </si>
  <si>
    <t>南平四中(403)</t>
  </si>
  <si>
    <t>初中思想政治教师(14)</t>
  </si>
  <si>
    <t>张埔华</t>
  </si>
  <si>
    <t>黄爱琴</t>
  </si>
  <si>
    <t>陈静</t>
  </si>
  <si>
    <t>周明瑶</t>
  </si>
  <si>
    <t>林飞羽</t>
  </si>
  <si>
    <t>王佳</t>
  </si>
  <si>
    <t>颜艳萍</t>
  </si>
  <si>
    <t>盛琳</t>
  </si>
  <si>
    <t>邹淑珍</t>
  </si>
  <si>
    <t>张燕萍</t>
  </si>
  <si>
    <t>浦城县教育局</t>
  </si>
  <si>
    <t>浦城县属农村中学(436)</t>
  </si>
  <si>
    <t>中学政治教师(14)</t>
  </si>
  <si>
    <t>刘欢</t>
  </si>
  <si>
    <t>郑武</t>
  </si>
  <si>
    <t>江明桂</t>
  </si>
  <si>
    <t>黄瑞诗</t>
  </si>
  <si>
    <t>光泽县教育局</t>
  </si>
  <si>
    <t>光泽县茶富中学(441)</t>
  </si>
  <si>
    <t>初中思想政治教师(11)</t>
  </si>
  <si>
    <t>王静</t>
  </si>
  <si>
    <t>吴育萍</t>
  </si>
  <si>
    <t>周雨虹</t>
  </si>
  <si>
    <t>政和县教育局</t>
  </si>
  <si>
    <t>政和一中(444)</t>
  </si>
  <si>
    <t>高中政治教师(15)</t>
  </si>
  <si>
    <t>杨喜</t>
  </si>
  <si>
    <t>蔡太芝</t>
  </si>
  <si>
    <t>吴丹丹</t>
  </si>
  <si>
    <t>林倩</t>
  </si>
  <si>
    <t>张荣芝</t>
  </si>
  <si>
    <t>李娜</t>
  </si>
  <si>
    <t>曹周超</t>
  </si>
  <si>
    <t>陈李丹</t>
  </si>
  <si>
    <t>蔡华富</t>
  </si>
  <si>
    <t>张丽丽</t>
  </si>
  <si>
    <t>吴若琳</t>
  </si>
  <si>
    <t>邵武市教育局</t>
  </si>
  <si>
    <t>邵武第一中学(407)</t>
  </si>
  <si>
    <t>高中历史教师(15)</t>
  </si>
  <si>
    <t>严欢</t>
  </si>
  <si>
    <t>张路灵</t>
  </si>
  <si>
    <t>范昕颖</t>
  </si>
  <si>
    <t>阮培钦</t>
  </si>
  <si>
    <t>周宇</t>
  </si>
  <si>
    <t>张蕾</t>
  </si>
  <si>
    <t>林洁</t>
  </si>
  <si>
    <t>张秋梅</t>
  </si>
  <si>
    <t>江娟玉</t>
  </si>
  <si>
    <t>覃荣显</t>
  </si>
  <si>
    <t>杨金帅</t>
  </si>
  <si>
    <t>郑铖</t>
  </si>
  <si>
    <t>浦城县第二中学(434)</t>
  </si>
  <si>
    <t>高中历史教师(14)</t>
  </si>
  <si>
    <t>余俊强</t>
  </si>
  <si>
    <t>彭雪英</t>
  </si>
  <si>
    <t>林青辉</t>
  </si>
  <si>
    <t>谢海芳</t>
  </si>
  <si>
    <t>刘佳</t>
  </si>
  <si>
    <t>顺昌县教育局</t>
  </si>
  <si>
    <t>顺昌县第一中学(424)</t>
  </si>
  <si>
    <t>高中历史教师(16)</t>
  </si>
  <si>
    <t>陈君</t>
  </si>
  <si>
    <t>谢欣湄</t>
  </si>
  <si>
    <t>赵靖君</t>
  </si>
  <si>
    <t>程飘</t>
  </si>
  <si>
    <t>高琼</t>
  </si>
  <si>
    <t>吴艳红</t>
  </si>
  <si>
    <t>金珍珍</t>
  </si>
  <si>
    <t>顺昌县第二中学(425)</t>
  </si>
  <si>
    <t>高中历史教师(13)</t>
  </si>
  <si>
    <t>黄晓娟</t>
  </si>
  <si>
    <t>郑钰</t>
  </si>
  <si>
    <t>林裕德</t>
  </si>
  <si>
    <t>松溪县教育局</t>
  </si>
  <si>
    <t>松溪一中(443)</t>
  </si>
  <si>
    <t>沈小莲</t>
  </si>
  <si>
    <t>汤锦锋</t>
  </si>
  <si>
    <t>伊玉冰</t>
  </si>
  <si>
    <t>黄艺婷</t>
  </si>
  <si>
    <t>吴丹萍</t>
  </si>
  <si>
    <t>蒙雪支</t>
  </si>
  <si>
    <t>李慧萍</t>
  </si>
  <si>
    <t>南平市高级中学(401)</t>
  </si>
  <si>
    <t>高中地理教师(13)</t>
  </si>
  <si>
    <t>罗娟</t>
  </si>
  <si>
    <t>陈丹妍</t>
  </si>
  <si>
    <t>张金敏</t>
  </si>
  <si>
    <t>阮宇宁</t>
  </si>
  <si>
    <t>黄静</t>
  </si>
  <si>
    <t>张作诚</t>
  </si>
  <si>
    <t>黄荣昌</t>
  </si>
  <si>
    <t>吴秀连</t>
  </si>
  <si>
    <t>符潮燕</t>
  </si>
  <si>
    <t>陈娟</t>
  </si>
  <si>
    <t>张青青</t>
  </si>
  <si>
    <t>陈曦</t>
  </si>
  <si>
    <t>车柏林</t>
  </si>
  <si>
    <t>浦城第一中学(433)</t>
  </si>
  <si>
    <t>高中地理教师(14)</t>
  </si>
  <si>
    <t>邓宇</t>
  </si>
  <si>
    <t>郑加伟</t>
  </si>
  <si>
    <t>顾祥</t>
  </si>
  <si>
    <t>陈洪森</t>
  </si>
  <si>
    <t>毛美美</t>
  </si>
  <si>
    <t>顺昌县大历中学(426)</t>
  </si>
  <si>
    <t>初中地理教师(12)</t>
  </si>
  <si>
    <t>何青云</t>
  </si>
  <si>
    <t>光泽一中(438)</t>
  </si>
  <si>
    <t>高中地理教师(12)</t>
  </si>
  <si>
    <t>邓会英</t>
  </si>
  <si>
    <t>任寅榜</t>
  </si>
  <si>
    <t>周倩</t>
  </si>
  <si>
    <t>肖敏</t>
  </si>
  <si>
    <t>建瓯市教育局</t>
  </si>
  <si>
    <t>建瓯市第一中学(415)</t>
  </si>
  <si>
    <t>高中地理教师(16)</t>
  </si>
  <si>
    <t>蓝红萍</t>
  </si>
  <si>
    <t>陈文华</t>
  </si>
  <si>
    <t>游深钦</t>
  </si>
  <si>
    <t>李盛福</t>
  </si>
  <si>
    <t>李奕锋</t>
  </si>
  <si>
    <t>吴晓红</t>
  </si>
  <si>
    <t>杨丹莉</t>
  </si>
  <si>
    <t>熊梦婷</t>
  </si>
  <si>
    <t>毛征军</t>
  </si>
  <si>
    <t>刘畅</t>
  </si>
  <si>
    <t>李建强</t>
  </si>
  <si>
    <t>徐曦</t>
  </si>
  <si>
    <t>叶青</t>
  </si>
  <si>
    <t>叶郑珠</t>
  </si>
  <si>
    <t>建瓯市第三中学(417)</t>
  </si>
  <si>
    <t>高中物理教师(12)</t>
  </si>
  <si>
    <t>张丽梅</t>
  </si>
  <si>
    <t>陈淑娟</t>
  </si>
  <si>
    <t>陈丽彩</t>
  </si>
  <si>
    <t>郑丹</t>
  </si>
  <si>
    <t>吴善酞</t>
  </si>
  <si>
    <t>武夷山市教育局</t>
  </si>
  <si>
    <t>武夷山一中(411)</t>
  </si>
  <si>
    <t>中学物理教师(12)</t>
  </si>
  <si>
    <t>吴安</t>
  </si>
  <si>
    <t>陈智娇</t>
  </si>
  <si>
    <t>张立豪</t>
  </si>
  <si>
    <t>刘佳熹</t>
  </si>
  <si>
    <t>吴家英</t>
  </si>
  <si>
    <t>祝光宇</t>
  </si>
  <si>
    <t>黄华继</t>
  </si>
  <si>
    <t>陈舒伟</t>
  </si>
  <si>
    <t>林燕</t>
  </si>
  <si>
    <t>范佳佳</t>
  </si>
  <si>
    <t>祝小芳</t>
  </si>
  <si>
    <t>高中物理教师(13)</t>
  </si>
  <si>
    <t>郑大超</t>
  </si>
  <si>
    <t>蔡珍</t>
  </si>
  <si>
    <t>李晶晶</t>
  </si>
  <si>
    <t>林婉萍</t>
  </si>
  <si>
    <t>罗炜炜</t>
  </si>
  <si>
    <t>张年丰</t>
  </si>
  <si>
    <t>张建聪</t>
  </si>
  <si>
    <t>高中物理教师(17)</t>
  </si>
  <si>
    <t>周丽霞</t>
  </si>
  <si>
    <t>林梦婷</t>
  </si>
  <si>
    <t>黄秋艳</t>
  </si>
  <si>
    <t>吴紫君</t>
  </si>
  <si>
    <t>张广兴</t>
  </si>
  <si>
    <t>邓春辉</t>
  </si>
  <si>
    <t>杨丽丽</t>
  </si>
  <si>
    <t>林华颖</t>
  </si>
  <si>
    <t>建阳区教育局</t>
  </si>
  <si>
    <t>建阳第一中学(420)</t>
  </si>
  <si>
    <t>季哲莹</t>
  </si>
  <si>
    <t>邹佳辰</t>
  </si>
  <si>
    <t>谢桂捷</t>
  </si>
  <si>
    <t>梁美琪</t>
  </si>
  <si>
    <t>叶茜</t>
  </si>
  <si>
    <t>陈丽敏</t>
  </si>
  <si>
    <t>梁永达</t>
  </si>
  <si>
    <t>张曼婷</t>
  </si>
  <si>
    <t>王青涛</t>
  </si>
  <si>
    <t>唐亮</t>
  </si>
  <si>
    <t>常城</t>
  </si>
  <si>
    <t>揭茜</t>
  </si>
  <si>
    <t>刘璐</t>
  </si>
  <si>
    <t>江小龙</t>
  </si>
  <si>
    <t>高中物理教师(11)</t>
  </si>
  <si>
    <t>黄旻鑫</t>
  </si>
  <si>
    <t>方剑华</t>
  </si>
  <si>
    <t>苏华军</t>
  </si>
  <si>
    <t>建瓯市房道中学(418)</t>
  </si>
  <si>
    <t>初中物理教师(11)</t>
  </si>
  <si>
    <t>叶建丽</t>
  </si>
  <si>
    <t>陆雯冰</t>
  </si>
  <si>
    <t>陈露</t>
  </si>
  <si>
    <t>汪淑怡</t>
  </si>
  <si>
    <t>王娜芹</t>
  </si>
  <si>
    <t>王丽兹</t>
  </si>
  <si>
    <t>张卫溦</t>
  </si>
  <si>
    <t>浦城县第三中学(435)</t>
  </si>
  <si>
    <t>高中物理教师(14)</t>
  </si>
  <si>
    <t>吴铭鑫</t>
  </si>
  <si>
    <t>朱盛才</t>
  </si>
  <si>
    <t>黄通</t>
  </si>
  <si>
    <t>朱峰</t>
  </si>
  <si>
    <t>中学物理教师(16)</t>
  </si>
  <si>
    <t>吴宗敏</t>
  </si>
  <si>
    <t>黄明敏</t>
  </si>
  <si>
    <t>吴大卫</t>
  </si>
  <si>
    <t>吴德伟</t>
  </si>
  <si>
    <t>吴晓烨</t>
  </si>
  <si>
    <t>高中化学教师(14)</t>
  </si>
  <si>
    <t>闫敏燕</t>
  </si>
  <si>
    <t>魏斌</t>
  </si>
  <si>
    <t>王东晨</t>
  </si>
  <si>
    <t>沈小玲</t>
  </si>
  <si>
    <t>谢根招</t>
  </si>
  <si>
    <t>张子越</t>
  </si>
  <si>
    <t>于省委</t>
  </si>
  <si>
    <t>郑楚珺</t>
  </si>
  <si>
    <t>叶冬丽</t>
  </si>
  <si>
    <t>揭佳莉</t>
  </si>
  <si>
    <t>徐晓霞</t>
  </si>
  <si>
    <t>高中化学教师(13)</t>
  </si>
  <si>
    <t>李雯雯</t>
  </si>
  <si>
    <t>吴爱锦</t>
  </si>
  <si>
    <t>吴玉梅</t>
  </si>
  <si>
    <t>杨云平</t>
  </si>
  <si>
    <t>李婷</t>
  </si>
  <si>
    <t>陈淑芳</t>
  </si>
  <si>
    <t>郑桂兰</t>
  </si>
  <si>
    <t>曾丽清</t>
  </si>
  <si>
    <t>魏文馨</t>
  </si>
  <si>
    <t>黄梦思</t>
  </si>
  <si>
    <t>江帆</t>
  </si>
  <si>
    <t>建瓯市第二中学(416)</t>
  </si>
  <si>
    <t>高中化学教师(12)</t>
  </si>
  <si>
    <t>魏慧玲</t>
  </si>
  <si>
    <t>黄梦琳</t>
  </si>
  <si>
    <t>杨静</t>
  </si>
  <si>
    <t>谢利飞</t>
  </si>
  <si>
    <t>王咪</t>
  </si>
  <si>
    <t>高中化学教师(15)</t>
  </si>
  <si>
    <t>余慧</t>
  </si>
  <si>
    <t>李红</t>
  </si>
  <si>
    <t>初中化学教师(15)</t>
  </si>
  <si>
    <t>王淼</t>
  </si>
  <si>
    <t>吴晶</t>
  </si>
  <si>
    <t>叶泉</t>
  </si>
  <si>
    <t>张茜</t>
  </si>
  <si>
    <t>叶萍</t>
  </si>
  <si>
    <t>林茂榕</t>
  </si>
  <si>
    <t>叶陈玉</t>
  </si>
  <si>
    <t>李晓霞</t>
  </si>
  <si>
    <t>李颖</t>
  </si>
  <si>
    <t>陈琦</t>
  </si>
  <si>
    <t>林玉婷</t>
  </si>
  <si>
    <t>暨靓</t>
  </si>
  <si>
    <t>肖剑聪</t>
  </si>
  <si>
    <t>王娟</t>
  </si>
  <si>
    <t>谢灵杰</t>
  </si>
  <si>
    <t>陈笑谙</t>
  </si>
  <si>
    <t>官美琴</t>
  </si>
  <si>
    <t>姚烨</t>
  </si>
  <si>
    <t>陈龙</t>
  </si>
  <si>
    <t>黄妃</t>
  </si>
  <si>
    <t>吴婷</t>
  </si>
  <si>
    <t>黄学敏</t>
  </si>
  <si>
    <t>陈蕊</t>
  </si>
  <si>
    <t>叶嘉玮</t>
  </si>
  <si>
    <t>雷玉芳</t>
  </si>
  <si>
    <t>苏萍</t>
  </si>
  <si>
    <t>曾利娜</t>
  </si>
  <si>
    <t>阮承芳</t>
  </si>
  <si>
    <t>吴必丹</t>
  </si>
  <si>
    <t>高中生物教师(12)</t>
  </si>
  <si>
    <t>粟琳</t>
  </si>
  <si>
    <t>江晓洁</t>
  </si>
  <si>
    <t>尹越</t>
  </si>
  <si>
    <t>徐跃平</t>
  </si>
  <si>
    <t>杨晓萃</t>
  </si>
  <si>
    <t>徐文珍</t>
  </si>
  <si>
    <t>魏婷婷</t>
  </si>
  <si>
    <t>饶明星</t>
  </si>
  <si>
    <t>王美婷</t>
  </si>
  <si>
    <t>叶慧</t>
  </si>
  <si>
    <t>崔文斌</t>
  </si>
  <si>
    <t>雷晴媛</t>
  </si>
  <si>
    <t>童人虹</t>
  </si>
  <si>
    <t>高中生物教师(15)</t>
  </si>
  <si>
    <t>吴程凯</t>
  </si>
  <si>
    <t>陈春艳</t>
  </si>
  <si>
    <t>何冬锦</t>
  </si>
  <si>
    <t>高中生物教师(16)</t>
  </si>
  <si>
    <t>李丹</t>
  </si>
  <si>
    <t>叶智文</t>
  </si>
  <si>
    <t>谢丽琴</t>
  </si>
  <si>
    <t>徐德秀</t>
  </si>
  <si>
    <t>陈成中</t>
  </si>
  <si>
    <t>江峡芳</t>
  </si>
  <si>
    <t>余雪梅</t>
  </si>
  <si>
    <t>吴静</t>
  </si>
  <si>
    <t>陈丽芳</t>
  </si>
  <si>
    <t>方丽</t>
  </si>
  <si>
    <t>谢婕</t>
  </si>
  <si>
    <t>刘飞飞</t>
  </si>
  <si>
    <t>熊舒婷</t>
  </si>
  <si>
    <t>林欣欣</t>
  </si>
  <si>
    <t>陈珺雯</t>
  </si>
  <si>
    <t>邓子奇</t>
  </si>
  <si>
    <t>方丹杨</t>
  </si>
  <si>
    <t>薛宇庭</t>
  </si>
  <si>
    <t>李艺龙</t>
  </si>
  <si>
    <t>袁晓侦</t>
  </si>
  <si>
    <t>朱倩倩</t>
  </si>
  <si>
    <t>叶璇</t>
  </si>
  <si>
    <t>黄镇华</t>
  </si>
  <si>
    <t>林晶晶</t>
  </si>
  <si>
    <t>徐慧源</t>
  </si>
  <si>
    <t>陈颖</t>
  </si>
  <si>
    <t>中学生物教师(17)</t>
  </si>
  <si>
    <t>杨铭</t>
  </si>
  <si>
    <t>李鹭</t>
  </si>
  <si>
    <t>高中生物教师(17)</t>
  </si>
  <si>
    <t>翁烨炜</t>
  </si>
  <si>
    <t>陈东扬</t>
  </si>
  <si>
    <t>林晨雪</t>
  </si>
  <si>
    <t>廖振华</t>
  </si>
  <si>
    <t>魏婷</t>
  </si>
  <si>
    <t>陈功</t>
  </si>
  <si>
    <t>单选琦</t>
  </si>
  <si>
    <t>周秀丽</t>
  </si>
  <si>
    <t>张晴</t>
  </si>
  <si>
    <t>刘小燕</t>
  </si>
  <si>
    <t>张小秀</t>
  </si>
  <si>
    <t>周丽敏</t>
  </si>
  <si>
    <t>高中生物教师(11)</t>
  </si>
  <si>
    <t>李鹏玲</t>
  </si>
  <si>
    <t>廖丽君</t>
  </si>
  <si>
    <t>魏小洁</t>
  </si>
  <si>
    <t>张鹭婷</t>
  </si>
  <si>
    <t>余彬红</t>
  </si>
  <si>
    <t>吴惟茜</t>
  </si>
  <si>
    <t>范杰</t>
  </si>
  <si>
    <t>高中生物教师(13)</t>
  </si>
  <si>
    <t>吴跃</t>
  </si>
  <si>
    <t>张定椿</t>
  </si>
  <si>
    <t>何刘惠</t>
  </si>
  <si>
    <t>蔡琳珊</t>
  </si>
  <si>
    <t>李文珍</t>
  </si>
  <si>
    <t>许萍萍</t>
  </si>
  <si>
    <t>黄凯腾</t>
  </si>
  <si>
    <t>吴晓敏</t>
  </si>
  <si>
    <t>黄维芳</t>
  </si>
  <si>
    <t>李晓永</t>
  </si>
  <si>
    <t>徐颖</t>
  </si>
  <si>
    <t>温荣济</t>
  </si>
  <si>
    <t>南平实验小学(404)</t>
  </si>
  <si>
    <t>小学体育教师(13)</t>
  </si>
  <si>
    <t>柯郑圆</t>
  </si>
  <si>
    <t>陆昌兴</t>
  </si>
  <si>
    <t>彭新明</t>
  </si>
  <si>
    <t>林腾</t>
  </si>
  <si>
    <t>小学体育教师(21)</t>
  </si>
  <si>
    <t>何建祥</t>
  </si>
  <si>
    <t>林联芳</t>
  </si>
  <si>
    <t>杨倩</t>
  </si>
  <si>
    <t>黄蓝波</t>
  </si>
  <si>
    <t>丁思远</t>
  </si>
  <si>
    <t>赵骥</t>
  </si>
  <si>
    <t>胡恩</t>
  </si>
  <si>
    <t>叶辰敏</t>
  </si>
  <si>
    <t>毛彦轩</t>
  </si>
  <si>
    <t>刘佳炜</t>
  </si>
  <si>
    <t>谢湛宇</t>
  </si>
  <si>
    <t>王慧</t>
  </si>
  <si>
    <t>王函</t>
  </si>
  <si>
    <t>南平剑津中学(402)</t>
  </si>
  <si>
    <t>初中体育教师(12)</t>
  </si>
  <si>
    <t>黄燕红</t>
  </si>
  <si>
    <t>龚翔</t>
  </si>
  <si>
    <t>郑燕飞</t>
  </si>
  <si>
    <t>黄加伟</t>
  </si>
  <si>
    <t>武立涛</t>
  </si>
  <si>
    <t>凌雅燕</t>
  </si>
  <si>
    <t>乐加生</t>
  </si>
  <si>
    <t>刘宏</t>
  </si>
  <si>
    <t>林救妹</t>
  </si>
  <si>
    <t>刘陈东</t>
  </si>
  <si>
    <t>吴斯悦</t>
  </si>
  <si>
    <t>高中体育教师(13)</t>
  </si>
  <si>
    <t>吴健</t>
  </si>
  <si>
    <t>陈立成</t>
  </si>
  <si>
    <t>郑长宏</t>
  </si>
  <si>
    <t>陈骁涵</t>
  </si>
  <si>
    <t>邱月琴</t>
  </si>
  <si>
    <t>虞道彬</t>
  </si>
  <si>
    <t>南平师范附小(405)</t>
  </si>
  <si>
    <t>肖立洪</t>
  </si>
  <si>
    <t>梁晓涛</t>
  </si>
  <si>
    <t>薛振旺</t>
  </si>
  <si>
    <t>刘少伟</t>
  </si>
  <si>
    <t>胡振祥</t>
  </si>
  <si>
    <t>建阳区属农村小学(423)</t>
  </si>
  <si>
    <t>吴盛平</t>
  </si>
  <si>
    <t>王琴</t>
  </si>
  <si>
    <t>翁志伟</t>
  </si>
  <si>
    <t>程鹏</t>
  </si>
  <si>
    <t>邵斯文</t>
  </si>
  <si>
    <t>傅聪</t>
  </si>
  <si>
    <t>曾赵煌</t>
  </si>
  <si>
    <t>林楷亮</t>
  </si>
  <si>
    <t>章新帆</t>
  </si>
  <si>
    <t>李泓轩</t>
  </si>
  <si>
    <t>谢宝山</t>
  </si>
  <si>
    <t>浦城县属农村小学(437)</t>
  </si>
  <si>
    <t>小学体育教师(15)</t>
  </si>
  <si>
    <t>黄子敬</t>
  </si>
  <si>
    <t>南平第一中学(400)</t>
  </si>
  <si>
    <t>高中体育教师(11)</t>
  </si>
  <si>
    <t>顾鹏飞</t>
  </si>
  <si>
    <t>欧忠仁</t>
  </si>
  <si>
    <t>戴文昊</t>
  </si>
  <si>
    <t>刘毅</t>
  </si>
  <si>
    <t>林锋</t>
  </si>
  <si>
    <t>叶陈杰</t>
  </si>
  <si>
    <t>吴厚敏</t>
  </si>
  <si>
    <t>甘振昆</t>
  </si>
  <si>
    <t>魏超</t>
  </si>
  <si>
    <t>郭智鸿</t>
  </si>
  <si>
    <t>建阳区黄坑中学(421)</t>
  </si>
  <si>
    <t>初中体育教师(11)</t>
  </si>
  <si>
    <t>程丹</t>
  </si>
  <si>
    <t>龙易</t>
  </si>
  <si>
    <t>张建辉</t>
  </si>
  <si>
    <t>徐健</t>
  </si>
  <si>
    <t>许杰龙</t>
  </si>
  <si>
    <t>程基</t>
  </si>
  <si>
    <t>施少华</t>
  </si>
  <si>
    <t>延平区教育局</t>
  </si>
  <si>
    <t>延平区属农村小学(406)</t>
  </si>
  <si>
    <t>小学体育教师(14)</t>
  </si>
  <si>
    <t>高文杰</t>
  </si>
  <si>
    <t>张金庆</t>
  </si>
  <si>
    <t>刘方方</t>
  </si>
  <si>
    <t>张为</t>
  </si>
  <si>
    <t>建瓯市属农村小学(419)</t>
  </si>
  <si>
    <t>张鹏飞</t>
  </si>
  <si>
    <t>阙雪花</t>
  </si>
  <si>
    <t>陈风华</t>
  </si>
  <si>
    <t>姚金弟</t>
  </si>
  <si>
    <t>张振尧</t>
  </si>
  <si>
    <t>吴乃太</t>
  </si>
  <si>
    <t>杨正山</t>
  </si>
  <si>
    <t>政和县属农村小学(445)</t>
  </si>
  <si>
    <t>许佳贵</t>
  </si>
  <si>
    <t>张瑛</t>
  </si>
  <si>
    <t>吴诗妹</t>
  </si>
  <si>
    <t>林长庆</t>
  </si>
  <si>
    <t>高中体育教师(17)</t>
  </si>
  <si>
    <t>邱文强</t>
  </si>
  <si>
    <t>朱建川</t>
  </si>
  <si>
    <t>李冬凯</t>
  </si>
  <si>
    <t>邱思强</t>
  </si>
  <si>
    <t>陈俐如</t>
  </si>
  <si>
    <t>罗磊</t>
  </si>
  <si>
    <t>郑荣烽</t>
  </si>
  <si>
    <t>王振鸿</t>
  </si>
  <si>
    <t>黄福全</t>
  </si>
  <si>
    <t>李章铨</t>
  </si>
  <si>
    <t>陈小小</t>
  </si>
  <si>
    <t>顺昌县际会中学(428)</t>
  </si>
  <si>
    <t>田光蕊</t>
  </si>
  <si>
    <t>高中体育教师(15)</t>
  </si>
  <si>
    <t>祝昕夏</t>
  </si>
  <si>
    <t>何应聪</t>
  </si>
  <si>
    <t>高中音乐教师(18)</t>
  </si>
  <si>
    <t>罗越哲</t>
  </si>
  <si>
    <t>郭高珺婕</t>
  </si>
  <si>
    <t>罗渝闽</t>
  </si>
  <si>
    <t>饶郑颖</t>
  </si>
  <si>
    <t>黄诗雨</t>
  </si>
  <si>
    <t>谢曼文</t>
  </si>
  <si>
    <t>王烨昭</t>
  </si>
  <si>
    <t>林强</t>
  </si>
  <si>
    <t>初中音乐教师(17)</t>
  </si>
  <si>
    <t>吴倩</t>
  </si>
  <si>
    <t>陈斓</t>
  </si>
  <si>
    <t>叶晗笑</t>
  </si>
  <si>
    <t>周子涵</t>
  </si>
  <si>
    <t>陈瀚林</t>
  </si>
  <si>
    <t>谢伦资</t>
  </si>
  <si>
    <t>高中音乐教师(19)</t>
  </si>
  <si>
    <t>肖佳钦</t>
  </si>
  <si>
    <t>魏珊</t>
  </si>
  <si>
    <t>易海燕</t>
  </si>
  <si>
    <t>郭文韵</t>
  </si>
  <si>
    <t>江玲</t>
  </si>
  <si>
    <t>小学音乐教师(20)</t>
  </si>
  <si>
    <t>陈桦榕</t>
  </si>
  <si>
    <t>邵凯钰</t>
  </si>
  <si>
    <t>陈莹</t>
  </si>
  <si>
    <t>彭叶云</t>
  </si>
  <si>
    <t>蒋艺芳</t>
  </si>
  <si>
    <t>徐欣</t>
  </si>
  <si>
    <t>王冰钰</t>
  </si>
  <si>
    <t>凌嘉雯</t>
  </si>
  <si>
    <t>魏安敏</t>
  </si>
  <si>
    <t>孙祎</t>
  </si>
  <si>
    <t>李想</t>
  </si>
  <si>
    <t>俞延洁</t>
  </si>
  <si>
    <t>小学音乐教师(13)</t>
  </si>
  <si>
    <t>林简妮</t>
  </si>
  <si>
    <t>高中音乐教师(13)</t>
  </si>
  <si>
    <t>陈佳媛</t>
  </si>
  <si>
    <t>武夷山岚谷中小(414)</t>
  </si>
  <si>
    <t>小学音乐教师(11)</t>
  </si>
  <si>
    <t>韩晗</t>
  </si>
  <si>
    <t>小学音乐教师(15)</t>
  </si>
  <si>
    <t>游从容</t>
  </si>
  <si>
    <t>叶宁</t>
  </si>
  <si>
    <t>谢盼盼</t>
  </si>
  <si>
    <t>初中美术教师(16)</t>
  </si>
  <si>
    <t>李丹丹</t>
  </si>
  <si>
    <t>陈维婧</t>
  </si>
  <si>
    <t>董婷婷</t>
  </si>
  <si>
    <t>王贺</t>
  </si>
  <si>
    <t>金燕炼</t>
  </si>
  <si>
    <t>卞玲欣</t>
  </si>
  <si>
    <t>王正</t>
  </si>
  <si>
    <t>刘铭敏</t>
  </si>
  <si>
    <t>刘婕</t>
  </si>
  <si>
    <t>许阳阳</t>
  </si>
  <si>
    <t>小学美术教师(14)</t>
  </si>
  <si>
    <t>陈星尹</t>
  </si>
  <si>
    <t>钟琳琳</t>
  </si>
  <si>
    <t>吴春莲</t>
  </si>
  <si>
    <t>柏丛</t>
  </si>
  <si>
    <t>邱宇洁</t>
  </si>
  <si>
    <t>刘钰</t>
  </si>
  <si>
    <t>陈旻</t>
  </si>
  <si>
    <t>小学美术教师(15)</t>
  </si>
  <si>
    <t>邱园杰</t>
  </si>
  <si>
    <t>武夷山星村中小(412)</t>
  </si>
  <si>
    <t>幼儿教师(14)</t>
  </si>
  <si>
    <t>吴邦丽</t>
  </si>
  <si>
    <t>艾倩雯</t>
  </si>
  <si>
    <t>倪泽茜</t>
  </si>
  <si>
    <t>张琦</t>
  </si>
  <si>
    <t>武夷山兴田中小(413)</t>
  </si>
  <si>
    <t>张莹</t>
  </si>
  <si>
    <t>熊雅琴</t>
  </si>
  <si>
    <t>洪蕾</t>
  </si>
  <si>
    <t>高中美术教师(20)</t>
  </si>
  <si>
    <t>林丽洪</t>
  </si>
  <si>
    <t>刘汉林</t>
  </si>
  <si>
    <t>苏忠炙</t>
  </si>
  <si>
    <t>江林</t>
  </si>
  <si>
    <t>李华贞</t>
  </si>
  <si>
    <t>幼儿教师(19)</t>
  </si>
  <si>
    <t>张滢</t>
  </si>
  <si>
    <t>小学数学教师(12)</t>
  </si>
  <si>
    <t>吴宇宁</t>
  </si>
  <si>
    <t>黄雨欣</t>
  </si>
  <si>
    <t>林丽英</t>
  </si>
  <si>
    <t>黄芳</t>
  </si>
  <si>
    <t>吴丽君</t>
  </si>
  <si>
    <t>钟玲丽</t>
  </si>
  <si>
    <t>小学数学教师(14)</t>
  </si>
  <si>
    <t>吴若岚</t>
  </si>
  <si>
    <t>唐思欣</t>
  </si>
  <si>
    <t>周颖</t>
  </si>
  <si>
    <t>黄晨</t>
  </si>
  <si>
    <t>欧阳丹丹</t>
  </si>
  <si>
    <t>葛优</t>
  </si>
  <si>
    <t>叶娟</t>
  </si>
  <si>
    <t>徐安安</t>
  </si>
  <si>
    <t>曾莹</t>
  </si>
  <si>
    <t>罗祺</t>
  </si>
  <si>
    <t>小学数学教师(17)</t>
  </si>
  <si>
    <t>唐颖泓</t>
  </si>
  <si>
    <t>张诗婕</t>
  </si>
  <si>
    <t>周宗德</t>
  </si>
  <si>
    <t>吴永福</t>
  </si>
  <si>
    <t>黄丽花</t>
  </si>
  <si>
    <t>郑丽萍</t>
  </si>
  <si>
    <t>杨红</t>
  </si>
  <si>
    <t>陈晓玉</t>
  </si>
  <si>
    <t>王则宇</t>
  </si>
  <si>
    <t>蔡晓华</t>
  </si>
  <si>
    <t>郑丹怡</t>
  </si>
  <si>
    <t>朱锦秀</t>
  </si>
  <si>
    <t>伍小倩</t>
  </si>
  <si>
    <t>高中数学教师(11)</t>
  </si>
  <si>
    <t>黄睿之</t>
  </si>
  <si>
    <t>邓菊花</t>
  </si>
  <si>
    <t>葛茜</t>
  </si>
  <si>
    <t>姚洁</t>
  </si>
  <si>
    <t>彭腾飞</t>
  </si>
  <si>
    <t>林琼</t>
  </si>
  <si>
    <t>官小玲</t>
  </si>
  <si>
    <t>叶雯琴</t>
  </si>
  <si>
    <t>涂晓颖</t>
  </si>
  <si>
    <t>虞晨瑶</t>
  </si>
  <si>
    <t>游梦雪</t>
  </si>
  <si>
    <t>建阳区漳墩民族中学(422)</t>
  </si>
  <si>
    <t>初中数学教师(11)</t>
  </si>
  <si>
    <t>方琳琳</t>
  </si>
  <si>
    <t>周志浩</t>
  </si>
  <si>
    <t>罗钰云</t>
  </si>
  <si>
    <t>王越莉</t>
  </si>
  <si>
    <t>邓莹莹</t>
  </si>
  <si>
    <t>高中数学教师(12)</t>
  </si>
  <si>
    <t>黄章灼</t>
  </si>
  <si>
    <t>吴康文</t>
  </si>
  <si>
    <t>张烨美</t>
  </si>
  <si>
    <t>杨林玉</t>
  </si>
  <si>
    <t>吴先章</t>
  </si>
  <si>
    <t>刘佳慧</t>
  </si>
  <si>
    <t>吴琼</t>
  </si>
  <si>
    <t>胡婕惠</t>
  </si>
  <si>
    <t>陈道程</t>
  </si>
  <si>
    <t>陈佳慧</t>
  </si>
  <si>
    <t>阙晓雅</t>
  </si>
  <si>
    <t>黄洁雨</t>
  </si>
  <si>
    <t>郝雪</t>
  </si>
  <si>
    <t>林竹明</t>
  </si>
  <si>
    <t>郭伟</t>
  </si>
  <si>
    <t>林碧珍</t>
  </si>
  <si>
    <t>丁瑶</t>
  </si>
  <si>
    <t>小学数学教师(11)</t>
  </si>
  <si>
    <t>黄华涛</t>
  </si>
  <si>
    <t>邱梦湘</t>
  </si>
  <si>
    <t>连灵婷</t>
  </si>
  <si>
    <t>陈雨慧</t>
  </si>
  <si>
    <t>王婷</t>
  </si>
  <si>
    <t>初中数学教师(12)</t>
  </si>
  <si>
    <t>应倩雯</t>
  </si>
  <si>
    <t>刘颖</t>
  </si>
  <si>
    <t>肖巧懿</t>
  </si>
  <si>
    <t>温梦晴</t>
  </si>
  <si>
    <t>张琳珍</t>
  </si>
  <si>
    <t>范玉荣</t>
  </si>
  <si>
    <t>林姿婷</t>
  </si>
  <si>
    <t>黄琳珊</t>
  </si>
  <si>
    <t>卢相羽</t>
  </si>
  <si>
    <t>吴惠东</t>
  </si>
  <si>
    <t>潘泽琳</t>
  </si>
  <si>
    <t>简昌宽</t>
  </si>
  <si>
    <t>许伟</t>
  </si>
  <si>
    <t>张文锋</t>
  </si>
  <si>
    <t>邵武市故县中心小学(408)</t>
  </si>
  <si>
    <t>肖寒蕾</t>
  </si>
  <si>
    <t>黄光维</t>
  </si>
  <si>
    <t>吴世雄</t>
  </si>
  <si>
    <t>中学数学教师(13)</t>
  </si>
  <si>
    <t>陈宏</t>
  </si>
  <si>
    <t>朱赟敏</t>
  </si>
  <si>
    <t>卢雪菁</t>
  </si>
  <si>
    <t>傅婷</t>
  </si>
  <si>
    <t>黄伟娜</t>
  </si>
  <si>
    <t>高中数学教师(14)</t>
  </si>
  <si>
    <t>陈文婷</t>
  </si>
  <si>
    <t>黄飞龙</t>
  </si>
  <si>
    <t>陈玉莲</t>
  </si>
  <si>
    <t>蓝惠芬</t>
  </si>
  <si>
    <t>张方毅</t>
  </si>
  <si>
    <t>杨坤</t>
  </si>
  <si>
    <t>李小勇</t>
  </si>
  <si>
    <t>王婉</t>
  </si>
  <si>
    <t>何健</t>
  </si>
  <si>
    <t>徐佳敏</t>
  </si>
  <si>
    <t>王微</t>
  </si>
  <si>
    <t>孙永鑫</t>
  </si>
  <si>
    <t>杨钰雯</t>
  </si>
  <si>
    <t>中学数学教师(12)</t>
  </si>
  <si>
    <t>黎丹</t>
  </si>
  <si>
    <t>光泽三中(440)</t>
  </si>
  <si>
    <t>李静业</t>
  </si>
  <si>
    <t>叶冬梅</t>
  </si>
  <si>
    <t>李式凤</t>
  </si>
  <si>
    <t>黄慧美</t>
  </si>
  <si>
    <t>程婉婷</t>
  </si>
  <si>
    <t>初中信息技术教师(18)</t>
  </si>
  <si>
    <t>陈飞飞</t>
  </si>
  <si>
    <t>肖璐燕</t>
  </si>
  <si>
    <t>杨双珠</t>
  </si>
  <si>
    <t>小学信息技术教师(18)</t>
  </si>
  <si>
    <t>张浩翔</t>
  </si>
  <si>
    <t>林相玲</t>
  </si>
  <si>
    <t>陈丽华</t>
  </si>
  <si>
    <t>高中信息技术教师(18)</t>
  </si>
  <si>
    <t>张丽</t>
  </si>
  <si>
    <t>李通妹</t>
  </si>
  <si>
    <t>李细荣</t>
  </si>
  <si>
    <t>苏晓云</t>
  </si>
  <si>
    <t>吴月萍</t>
  </si>
  <si>
    <t>小学信息技术教师(16)</t>
  </si>
  <si>
    <t>彭宏敏</t>
  </si>
  <si>
    <t>曹琴</t>
  </si>
  <si>
    <t>林慧珍</t>
  </si>
  <si>
    <t>任荣标</t>
  </si>
  <si>
    <t>邓珍彭</t>
  </si>
  <si>
    <t>江萍娜</t>
  </si>
  <si>
    <t>黄桂美</t>
  </si>
  <si>
    <t>黎群霞</t>
  </si>
  <si>
    <t>高中信息技术教师(16)</t>
  </si>
  <si>
    <t>朱志玲</t>
  </si>
  <si>
    <t>邹艳春</t>
  </si>
  <si>
    <t>张婷婷</t>
  </si>
  <si>
    <t>林琳</t>
  </si>
  <si>
    <t>高中英语教师(12)</t>
  </si>
  <si>
    <t>杨月媛</t>
  </si>
  <si>
    <t>蔡雯</t>
  </si>
  <si>
    <t>徐红红</t>
  </si>
  <si>
    <t>谢小婧</t>
  </si>
  <si>
    <t>陈小春</t>
  </si>
  <si>
    <t>余柳钰</t>
  </si>
  <si>
    <t>陈若兰</t>
  </si>
  <si>
    <t>林晓婷</t>
  </si>
  <si>
    <t>翁梦丽</t>
  </si>
  <si>
    <t>詹志勇</t>
  </si>
  <si>
    <t>林珺仪</t>
  </si>
  <si>
    <t>叶文芳</t>
  </si>
  <si>
    <t>陈靖霞</t>
  </si>
  <si>
    <t>张婷</t>
  </si>
  <si>
    <t>汪涵</t>
  </si>
  <si>
    <t>郑雅雯</t>
  </si>
  <si>
    <t>郑文婷</t>
  </si>
  <si>
    <t>郑慧</t>
  </si>
  <si>
    <t>刘妍荟</t>
  </si>
  <si>
    <t>黄艳</t>
  </si>
  <si>
    <t>方梦圆</t>
  </si>
  <si>
    <t>苏江庆</t>
  </si>
  <si>
    <t>陈婷婷</t>
  </si>
  <si>
    <t>李冠霞</t>
  </si>
  <si>
    <t>刘宁</t>
  </si>
  <si>
    <t>高中英语教师(15)</t>
  </si>
  <si>
    <t>廖飞阳</t>
  </si>
  <si>
    <t>吴冬兰</t>
  </si>
  <si>
    <t>黄艳华</t>
  </si>
  <si>
    <t>潘翔洁</t>
  </si>
  <si>
    <t>吴延芳</t>
  </si>
  <si>
    <t>郑玲妃</t>
  </si>
  <si>
    <t>练文静</t>
  </si>
  <si>
    <t>林楚楚</t>
  </si>
  <si>
    <t>袁何芳</t>
  </si>
  <si>
    <t>黄燕秋</t>
  </si>
  <si>
    <t>熊俊</t>
  </si>
  <si>
    <t>尤云</t>
  </si>
  <si>
    <t>初中英语教师(13)</t>
  </si>
  <si>
    <t>林杰</t>
  </si>
  <si>
    <t>梁婷</t>
  </si>
  <si>
    <t>赖雪梅</t>
  </si>
  <si>
    <t>林浩</t>
  </si>
  <si>
    <t>郑文秀</t>
  </si>
  <si>
    <t>林小兰</t>
  </si>
  <si>
    <t>黄梅霞</t>
  </si>
  <si>
    <t>黄燕</t>
  </si>
  <si>
    <t>肖文静</t>
  </si>
  <si>
    <t>徐智玲</t>
  </si>
  <si>
    <t>苏城红</t>
  </si>
  <si>
    <t>张莎</t>
  </si>
  <si>
    <t>赵敏</t>
  </si>
  <si>
    <t>庄舒婷</t>
  </si>
  <si>
    <t>罗劭旸</t>
  </si>
  <si>
    <t>胡丽丽</t>
  </si>
  <si>
    <t>中学英语教师(11)</t>
  </si>
  <si>
    <t>江美英</t>
  </si>
  <si>
    <t>陈淑娴</t>
  </si>
  <si>
    <t>苏枝金</t>
  </si>
  <si>
    <t>尤晶晶</t>
  </si>
  <si>
    <t>陆琼英</t>
  </si>
  <si>
    <t>吴淑楠</t>
  </si>
  <si>
    <t>占敏</t>
  </si>
  <si>
    <t>黄李娜</t>
  </si>
  <si>
    <t>李思雨</t>
  </si>
  <si>
    <t>江琦</t>
  </si>
  <si>
    <t>王娜</t>
  </si>
  <si>
    <t>胡倩</t>
  </si>
  <si>
    <t>高燕</t>
  </si>
  <si>
    <t>林翠茹</t>
  </si>
  <si>
    <t>章丽燕</t>
  </si>
  <si>
    <t>杨娜</t>
  </si>
  <si>
    <t>翁霖烨</t>
  </si>
  <si>
    <t>高中英语教师(18)</t>
  </si>
  <si>
    <t>李丽华</t>
  </si>
  <si>
    <t>魏熵</t>
  </si>
  <si>
    <t>曾翼龙</t>
  </si>
  <si>
    <t>李欣</t>
  </si>
  <si>
    <t>唐小晓</t>
  </si>
  <si>
    <t>伊梅</t>
  </si>
  <si>
    <t>张汶</t>
  </si>
  <si>
    <t>徐涵</t>
  </si>
  <si>
    <t>李慧琳</t>
  </si>
  <si>
    <t>张建华</t>
  </si>
  <si>
    <t>高中英语教师(11)</t>
  </si>
  <si>
    <t>谢丹</t>
  </si>
  <si>
    <t>饶静红</t>
  </si>
  <si>
    <t>郑美燕</t>
  </si>
  <si>
    <t>陈贵妹</t>
  </si>
  <si>
    <t>周佩青</t>
  </si>
  <si>
    <t>沙林婷</t>
  </si>
  <si>
    <t>谢施祺</t>
  </si>
  <si>
    <t>高中英语教师(13)</t>
  </si>
  <si>
    <t>李淑琴</t>
  </si>
  <si>
    <t>连小倩</t>
  </si>
  <si>
    <t>中学英语教师(13)</t>
  </si>
  <si>
    <t>钟友泉</t>
  </si>
  <si>
    <t>蒋燕鸯</t>
  </si>
  <si>
    <t>林新姬</t>
  </si>
  <si>
    <t>小学英语教师(13)</t>
  </si>
  <si>
    <t>范惠青</t>
  </si>
  <si>
    <t>陈玲</t>
  </si>
  <si>
    <t>陈艳香</t>
  </si>
  <si>
    <t>游恋姗</t>
  </si>
  <si>
    <t>连凯超</t>
  </si>
  <si>
    <t>卓茹雪</t>
  </si>
  <si>
    <t>黎灵</t>
  </si>
  <si>
    <t>李陈玉</t>
  </si>
  <si>
    <t>陈丽玲</t>
  </si>
  <si>
    <t>张忠鹏</t>
  </si>
  <si>
    <t>林素洁</t>
  </si>
  <si>
    <t>卓玉芳</t>
  </si>
  <si>
    <t>陈正云</t>
  </si>
  <si>
    <t>陆秀梅</t>
  </si>
  <si>
    <t>黄佳敏</t>
  </si>
  <si>
    <t>黄荣乔</t>
  </si>
  <si>
    <t>小学英语教师(12)</t>
  </si>
  <si>
    <t>胡舒婕</t>
  </si>
  <si>
    <t>廖银</t>
  </si>
  <si>
    <t>陈亚男</t>
  </si>
  <si>
    <t>谢妍</t>
  </si>
  <si>
    <t>廖晨</t>
  </si>
  <si>
    <t>小学英语教师(14)</t>
  </si>
  <si>
    <t>葛玲</t>
  </si>
  <si>
    <t>郑美荣</t>
  </si>
  <si>
    <t>丁丽媛</t>
  </si>
  <si>
    <t>江丽</t>
  </si>
  <si>
    <t>林枫</t>
  </si>
  <si>
    <t>小学英语教师(15)</t>
  </si>
  <si>
    <t>谢圆虹</t>
  </si>
  <si>
    <t>杨烨琳</t>
  </si>
  <si>
    <t>胡诗苑</t>
  </si>
  <si>
    <t>杨嫒华</t>
  </si>
  <si>
    <t>刘美兰</t>
  </si>
  <si>
    <t>黄丽媛</t>
  </si>
  <si>
    <t>曹红霞</t>
  </si>
  <si>
    <t>胡李煌</t>
  </si>
  <si>
    <t>吴玉浩</t>
  </si>
  <si>
    <t>徐晓小</t>
  </si>
  <si>
    <t>郑碧芳</t>
  </si>
  <si>
    <t>赖倩雯</t>
  </si>
  <si>
    <t>陈杰</t>
  </si>
  <si>
    <t>邵晓清</t>
  </si>
  <si>
    <t>周红霞</t>
  </si>
  <si>
    <t>陈文君</t>
  </si>
  <si>
    <t>游娟娟</t>
  </si>
  <si>
    <t>张妮</t>
  </si>
  <si>
    <t>朱泳霏</t>
  </si>
  <si>
    <t>吕靖秋</t>
  </si>
  <si>
    <t>韩舒婷</t>
  </si>
  <si>
    <t>彭微</t>
  </si>
  <si>
    <t>郗思</t>
  </si>
  <si>
    <t>杨婷</t>
  </si>
  <si>
    <t>丁毅诗</t>
  </si>
  <si>
    <t>官万伟</t>
  </si>
  <si>
    <t>武翠</t>
  </si>
  <si>
    <t>小学语文教师(11)</t>
  </si>
  <si>
    <t>包梦婷</t>
  </si>
  <si>
    <t>郑晗倩</t>
  </si>
  <si>
    <t>穆露玲</t>
  </si>
  <si>
    <t>张倩芳</t>
  </si>
  <si>
    <t>温倩婷</t>
  </si>
  <si>
    <t>王丽雯</t>
  </si>
  <si>
    <t>小学语文教师(16)</t>
  </si>
  <si>
    <t>叶家琪</t>
  </si>
  <si>
    <t>周漂</t>
  </si>
  <si>
    <t>叶芷珊</t>
  </si>
  <si>
    <t>高妙柳</t>
  </si>
  <si>
    <t>张欣妮</t>
  </si>
  <si>
    <t>邱容</t>
  </si>
  <si>
    <t>吴燕</t>
  </si>
  <si>
    <t>郑希</t>
  </si>
  <si>
    <t>高中语文教师(11)</t>
  </si>
  <si>
    <t>林凤钦</t>
  </si>
  <si>
    <t>汤城芳</t>
  </si>
  <si>
    <t>刘旭超</t>
  </si>
  <si>
    <t>肖文娟</t>
  </si>
  <si>
    <t>张慧敏</t>
  </si>
  <si>
    <t>李秋星</t>
  </si>
  <si>
    <t>金莹</t>
  </si>
  <si>
    <t>陈越美</t>
  </si>
  <si>
    <t>高畅</t>
  </si>
  <si>
    <t>林强华</t>
  </si>
  <si>
    <t>陈雨亭</t>
  </si>
  <si>
    <t>严宇雁</t>
  </si>
  <si>
    <t>张利</t>
  </si>
  <si>
    <t>李丹阳</t>
  </si>
  <si>
    <t>魏仪芳</t>
  </si>
  <si>
    <t>吴伟贞</t>
  </si>
  <si>
    <t>温丽媛</t>
  </si>
  <si>
    <t>魏源</t>
  </si>
  <si>
    <t>王帅琪</t>
  </si>
  <si>
    <t>刘更辉</t>
  </si>
  <si>
    <t>叶乔云</t>
  </si>
  <si>
    <t>朱俊蓉</t>
  </si>
  <si>
    <t>吴霖</t>
  </si>
  <si>
    <t>林熙阳</t>
  </si>
  <si>
    <t>黄明秀</t>
  </si>
  <si>
    <t>谢子涵</t>
  </si>
  <si>
    <t>高中语文教师(13)</t>
  </si>
  <si>
    <t>张文君</t>
  </si>
  <si>
    <t>林茜</t>
  </si>
  <si>
    <t>吴文娟</t>
  </si>
  <si>
    <t>何洋</t>
  </si>
  <si>
    <t>卢琳一慧</t>
  </si>
  <si>
    <t>何晓非</t>
  </si>
  <si>
    <t>蒋玲凤</t>
  </si>
  <si>
    <t>黄红红</t>
  </si>
  <si>
    <t>李轶婷</t>
  </si>
  <si>
    <t>初中语文教师(11)</t>
  </si>
  <si>
    <t>吴琪敏</t>
  </si>
  <si>
    <t>郑慧雯</t>
  </si>
  <si>
    <t>江颖</t>
  </si>
  <si>
    <t>赵慧灵</t>
  </si>
  <si>
    <t>余昕恬</t>
  </si>
  <si>
    <t>李雪</t>
  </si>
  <si>
    <t>卢莹</t>
  </si>
  <si>
    <t>高中语文教师(14)</t>
  </si>
  <si>
    <t>邹庆梦</t>
  </si>
  <si>
    <t>涂晓萍</t>
  </si>
  <si>
    <t>曾根珠</t>
  </si>
  <si>
    <t>黄红</t>
  </si>
  <si>
    <t>刘慧婷</t>
  </si>
  <si>
    <t>许梦琳</t>
  </si>
  <si>
    <t>肖鹏洋</t>
  </si>
  <si>
    <t>陈丹彤</t>
  </si>
  <si>
    <t>钟媛</t>
  </si>
  <si>
    <t>邵武市拿口中心小学(409)</t>
  </si>
  <si>
    <t>熊惠玲</t>
  </si>
  <si>
    <t>小学语文教师(12)</t>
  </si>
  <si>
    <t>庄燕慈</t>
  </si>
  <si>
    <t>雷蕾</t>
  </si>
  <si>
    <t>董国龙</t>
  </si>
  <si>
    <t>王一帆</t>
  </si>
  <si>
    <t>高晨曦</t>
  </si>
  <si>
    <t>熊巧兰</t>
  </si>
  <si>
    <t>张莉</t>
  </si>
  <si>
    <t>潘明珍</t>
  </si>
  <si>
    <t>田小红</t>
  </si>
  <si>
    <t>林镁茹</t>
  </si>
  <si>
    <t>张玉娟</t>
  </si>
  <si>
    <t>马鑫敏</t>
  </si>
  <si>
    <t>黄倩倩</t>
  </si>
  <si>
    <t>吴燕婷</t>
  </si>
  <si>
    <t>周杨慧</t>
  </si>
  <si>
    <t>刘佳苗</t>
  </si>
  <si>
    <t>许琪琪</t>
  </si>
  <si>
    <t>小学科学教师(15)</t>
  </si>
  <si>
    <t>葛楚灵</t>
  </si>
  <si>
    <t>叶美玲</t>
  </si>
  <si>
    <t>叶银凤</t>
  </si>
  <si>
    <t>邓玲瑶</t>
  </si>
  <si>
    <t>黄茜施</t>
  </si>
  <si>
    <t>小学科学教师(16)</t>
  </si>
  <si>
    <t>陈雁</t>
  </si>
  <si>
    <t>杨俊亚</t>
  </si>
  <si>
    <t>王悦</t>
  </si>
  <si>
    <t>陈佳文</t>
  </si>
  <si>
    <t>吴惠慈</t>
  </si>
  <si>
    <t>郭倩云</t>
  </si>
  <si>
    <t>赖凯倩</t>
  </si>
  <si>
    <t>小学科学教师(14)</t>
  </si>
  <si>
    <t>范俊双</t>
  </si>
  <si>
    <t>邵亚军</t>
  </si>
  <si>
    <t>小学科学教师(17)</t>
  </si>
  <si>
    <t>林玉梅</t>
  </si>
  <si>
    <t>张怡超</t>
  </si>
  <si>
    <t>赵议燕</t>
  </si>
  <si>
    <t>吴百辉</t>
  </si>
  <si>
    <t>小学心理健康教师(19)</t>
  </si>
  <si>
    <t>邓水霞</t>
  </si>
  <si>
    <t>廖小莲</t>
  </si>
  <si>
    <t>梁娅兰</t>
  </si>
  <si>
    <t>叶增炎</t>
  </si>
  <si>
    <t>陈鸯鸯</t>
  </si>
  <si>
    <t>高中心理健康教师(16)</t>
  </si>
  <si>
    <t>黄丽琴</t>
  </si>
  <si>
    <t>王靖</t>
  </si>
  <si>
    <t>张贵祥</t>
  </si>
  <si>
    <t>杨广墅</t>
  </si>
  <si>
    <t>刘宇飞</t>
  </si>
  <si>
    <t>郑艺璇</t>
  </si>
  <si>
    <t>黄桂妹</t>
  </si>
  <si>
    <t>侯建伟</t>
  </si>
  <si>
    <t>杨少君</t>
  </si>
  <si>
    <t>光泽县属农村小学(442)</t>
  </si>
  <si>
    <t>小学综合实践教师(16)</t>
  </si>
  <si>
    <t>何道萍</t>
  </si>
  <si>
    <t>小学心理健康教师(18)</t>
  </si>
  <si>
    <t>蔡花</t>
  </si>
  <si>
    <t>李佳美</t>
  </si>
  <si>
    <t>饶谢清</t>
  </si>
  <si>
    <r>
      <t>7</t>
    </r>
    <r>
      <rPr>
        <sz val="10"/>
        <color indexed="8"/>
        <rFont val="宋体"/>
        <family val="0"/>
      </rPr>
      <t>9.42</t>
    </r>
  </si>
  <si>
    <r>
      <t>8</t>
    </r>
    <r>
      <rPr>
        <sz val="10"/>
        <color indexed="8"/>
        <rFont val="宋体"/>
        <family val="0"/>
      </rPr>
      <t>4.35</t>
    </r>
  </si>
  <si>
    <r>
      <t>7</t>
    </r>
    <r>
      <rPr>
        <sz val="10"/>
        <color indexed="8"/>
        <rFont val="宋体"/>
        <family val="0"/>
      </rPr>
      <t>9.82</t>
    </r>
  </si>
  <si>
    <r>
      <t>8</t>
    </r>
    <r>
      <rPr>
        <sz val="10"/>
        <color indexed="8"/>
        <rFont val="宋体"/>
        <family val="0"/>
      </rPr>
      <t>1.97</t>
    </r>
  </si>
  <si>
    <r>
      <t>8</t>
    </r>
    <r>
      <rPr>
        <sz val="10"/>
        <color indexed="8"/>
        <rFont val="宋体"/>
        <family val="0"/>
      </rPr>
      <t>0.78</t>
    </r>
  </si>
  <si>
    <r>
      <t>8</t>
    </r>
    <r>
      <rPr>
        <sz val="10"/>
        <color indexed="8"/>
        <rFont val="宋体"/>
        <family val="0"/>
      </rPr>
      <t>0.54</t>
    </r>
  </si>
  <si>
    <r>
      <t>8</t>
    </r>
    <r>
      <rPr>
        <sz val="10"/>
        <color indexed="8"/>
        <rFont val="宋体"/>
        <family val="0"/>
      </rPr>
      <t>8.03</t>
    </r>
  </si>
  <si>
    <r>
      <t>8</t>
    </r>
    <r>
      <rPr>
        <sz val="10"/>
        <color indexed="8"/>
        <rFont val="宋体"/>
        <family val="0"/>
      </rPr>
      <t>0.56</t>
    </r>
  </si>
  <si>
    <r>
      <t>8</t>
    </r>
    <r>
      <rPr>
        <sz val="10"/>
        <color indexed="8"/>
        <rFont val="宋体"/>
        <family val="0"/>
      </rPr>
      <t>5.57</t>
    </r>
  </si>
  <si>
    <r>
      <t>8</t>
    </r>
    <r>
      <rPr>
        <sz val="10"/>
        <color indexed="8"/>
        <rFont val="宋体"/>
        <family val="0"/>
      </rPr>
      <t>2.12</t>
    </r>
  </si>
  <si>
    <r>
      <t>7</t>
    </r>
    <r>
      <rPr>
        <sz val="10"/>
        <color indexed="8"/>
        <rFont val="宋体"/>
        <family val="0"/>
      </rPr>
      <t>9.92</t>
    </r>
  </si>
  <si>
    <r>
      <t>7</t>
    </r>
    <r>
      <rPr>
        <sz val="10"/>
        <color indexed="8"/>
        <rFont val="宋体"/>
        <family val="0"/>
      </rPr>
      <t>8.95</t>
    </r>
  </si>
  <si>
    <r>
      <t>8</t>
    </r>
    <r>
      <rPr>
        <sz val="10"/>
        <color indexed="8"/>
        <rFont val="宋体"/>
        <family val="0"/>
      </rPr>
      <t>1.93</t>
    </r>
  </si>
  <si>
    <r>
      <t>8</t>
    </r>
    <r>
      <rPr>
        <sz val="10"/>
        <color indexed="8"/>
        <rFont val="宋体"/>
        <family val="0"/>
      </rPr>
      <t>1.63</t>
    </r>
  </si>
  <si>
    <r>
      <t>8</t>
    </r>
    <r>
      <rPr>
        <sz val="10"/>
        <color indexed="8"/>
        <rFont val="宋体"/>
        <family val="0"/>
      </rPr>
      <t>1.46</t>
    </r>
  </si>
  <si>
    <r>
      <t>8</t>
    </r>
    <r>
      <rPr>
        <sz val="10"/>
        <color indexed="8"/>
        <rFont val="宋体"/>
        <family val="0"/>
      </rPr>
      <t>3.75</t>
    </r>
  </si>
  <si>
    <r>
      <t>8</t>
    </r>
    <r>
      <rPr>
        <sz val="10"/>
        <color indexed="8"/>
        <rFont val="宋体"/>
        <family val="0"/>
      </rPr>
      <t>2.37</t>
    </r>
  </si>
  <si>
    <r>
      <t>8</t>
    </r>
    <r>
      <rPr>
        <sz val="10"/>
        <color indexed="8"/>
        <rFont val="宋体"/>
        <family val="0"/>
      </rPr>
      <t>0.57</t>
    </r>
  </si>
  <si>
    <r>
      <t>7</t>
    </r>
    <r>
      <rPr>
        <sz val="10"/>
        <color indexed="8"/>
        <rFont val="宋体"/>
        <family val="0"/>
      </rPr>
      <t>9.53</t>
    </r>
  </si>
  <si>
    <r>
      <t>8</t>
    </r>
    <r>
      <rPr>
        <sz val="10"/>
        <color indexed="8"/>
        <rFont val="宋体"/>
        <family val="0"/>
      </rPr>
      <t>3.67</t>
    </r>
  </si>
  <si>
    <r>
      <t>8</t>
    </r>
    <r>
      <rPr>
        <sz val="10"/>
        <color indexed="8"/>
        <rFont val="宋体"/>
        <family val="0"/>
      </rPr>
      <t>4.97</t>
    </r>
  </si>
  <si>
    <r>
      <t>8</t>
    </r>
    <r>
      <rPr>
        <sz val="10"/>
        <color indexed="8"/>
        <rFont val="宋体"/>
        <family val="0"/>
      </rPr>
      <t>2.27</t>
    </r>
  </si>
  <si>
    <r>
      <t>8</t>
    </r>
    <r>
      <rPr>
        <sz val="10"/>
        <color indexed="8"/>
        <rFont val="宋体"/>
        <family val="0"/>
      </rPr>
      <t>1.87</t>
    </r>
  </si>
  <si>
    <r>
      <t>8</t>
    </r>
    <r>
      <rPr>
        <sz val="10"/>
        <color indexed="8"/>
        <rFont val="宋体"/>
        <family val="0"/>
      </rPr>
      <t>0.53</t>
    </r>
  </si>
  <si>
    <r>
      <t>7</t>
    </r>
    <r>
      <rPr>
        <sz val="10"/>
        <color indexed="8"/>
        <rFont val="宋体"/>
        <family val="0"/>
      </rPr>
      <t>4.33</t>
    </r>
  </si>
  <si>
    <t>81.91</t>
  </si>
  <si>
    <t>82.16</t>
  </si>
  <si>
    <t>79.62</t>
  </si>
  <si>
    <t>84.47</t>
  </si>
  <si>
    <t>76.16</t>
  </si>
  <si>
    <t>84.12</t>
  </si>
  <si>
    <t>87.03</t>
  </si>
  <si>
    <t>80.06</t>
  </si>
  <si>
    <t>80.39</t>
  </si>
  <si>
    <t>78.48</t>
  </si>
  <si>
    <t>79.39</t>
  </si>
  <si>
    <t>78.25</t>
  </si>
  <si>
    <t>76.73</t>
  </si>
  <si>
    <t>85.66</t>
  </si>
  <si>
    <t>81.55</t>
  </si>
  <si>
    <t>79.40</t>
  </si>
  <si>
    <t>82.52</t>
  </si>
  <si>
    <t>79.43</t>
  </si>
  <si>
    <t>87.63</t>
  </si>
  <si>
    <t>84.97</t>
  </si>
  <si>
    <t>84.07</t>
  </si>
  <si>
    <t>86.37</t>
  </si>
  <si>
    <t>79.43</t>
  </si>
  <si>
    <t>85.91</t>
  </si>
  <si>
    <t>84.97</t>
  </si>
  <si>
    <t>84.35</t>
  </si>
  <si>
    <t>82.07</t>
  </si>
  <si>
    <t>84.24</t>
  </si>
  <si>
    <t>80.29</t>
  </si>
  <si>
    <t>84.47</t>
  </si>
  <si>
    <t>82.49</t>
  </si>
  <si>
    <t>85.73</t>
  </si>
  <si>
    <t>86.07</t>
  </si>
  <si>
    <t>85.07</t>
  </si>
  <si>
    <t>86.2</t>
  </si>
  <si>
    <t>82.23</t>
  </si>
  <si>
    <t>85.33</t>
  </si>
  <si>
    <t>87.83</t>
  </si>
  <si>
    <t>84.88</t>
  </si>
  <si>
    <t>79.14</t>
  </si>
  <si>
    <t>72.57</t>
  </si>
  <si>
    <t>84.72</t>
  </si>
  <si>
    <t>83.45</t>
  </si>
  <si>
    <t>75.67</t>
  </si>
  <si>
    <t>82.93</t>
  </si>
  <si>
    <t>85.25</t>
  </si>
  <si>
    <t>81.42</t>
  </si>
  <si>
    <t>76.15</t>
  </si>
  <si>
    <t>89.83</t>
  </si>
  <si>
    <t>87.11</t>
  </si>
  <si>
    <t>81.75</t>
  </si>
  <si>
    <t>91.43</t>
  </si>
  <si>
    <t>84.08</t>
  </si>
  <si>
    <t>85.78</t>
  </si>
  <si>
    <t>83.13</t>
  </si>
  <si>
    <t>84.27</t>
  </si>
  <si>
    <t>81.90</t>
  </si>
  <si>
    <t>83.91</t>
  </si>
  <si>
    <t>79.52</t>
  </si>
  <si>
    <t>85.08</t>
  </si>
  <si>
    <t>85.60</t>
  </si>
  <si>
    <t>82.43</t>
  </si>
  <si>
    <t>81.93</t>
  </si>
  <si>
    <t>82.13</t>
  </si>
  <si>
    <t>80.60</t>
  </si>
  <si>
    <t>85.83</t>
  </si>
  <si>
    <t>77.80</t>
  </si>
  <si>
    <t>79.83</t>
  </si>
  <si>
    <t>81.90</t>
  </si>
  <si>
    <t>80.53</t>
  </si>
  <si>
    <t>82.40</t>
  </si>
  <si>
    <t>76.10</t>
  </si>
  <si>
    <t>86.83</t>
  </si>
  <si>
    <t>77.25</t>
  </si>
  <si>
    <t>72.12</t>
  </si>
  <si>
    <t>77.35</t>
  </si>
  <si>
    <t>77.21</t>
  </si>
  <si>
    <t>73.65</t>
  </si>
  <si>
    <t>83.30</t>
  </si>
  <si>
    <t>80.19</t>
  </si>
  <si>
    <t>84.14</t>
  </si>
  <si>
    <t>72.67</t>
  </si>
  <si>
    <t>73.78</t>
  </si>
  <si>
    <t>86.42</t>
  </si>
  <si>
    <t>85.58</t>
  </si>
  <si>
    <t>87.90</t>
  </si>
  <si>
    <t>89.60</t>
  </si>
  <si>
    <t>82.39</t>
  </si>
  <si>
    <t>88.55</t>
  </si>
  <si>
    <t>89.70</t>
  </si>
  <si>
    <t>84.15</t>
  </si>
  <si>
    <t>86.62</t>
  </si>
  <si>
    <t>83.57</t>
  </si>
  <si>
    <t>84.24</t>
  </si>
  <si>
    <t>84.03</t>
  </si>
  <si>
    <t>80.90</t>
  </si>
  <si>
    <t>80.50</t>
  </si>
  <si>
    <t>83.43</t>
  </si>
  <si>
    <t>82.03</t>
  </si>
  <si>
    <t>84.00</t>
  </si>
  <si>
    <t>83.00</t>
  </si>
  <si>
    <t>75.90</t>
  </si>
  <si>
    <t>81.18</t>
  </si>
  <si>
    <t>86.37</t>
  </si>
  <si>
    <t>80.10</t>
  </si>
  <si>
    <t>75.82</t>
  </si>
  <si>
    <t>84.50</t>
  </si>
  <si>
    <t>84.98</t>
  </si>
  <si>
    <t>85.37</t>
  </si>
  <si>
    <t>84.77</t>
  </si>
  <si>
    <t>86.46</t>
  </si>
  <si>
    <t>82.53</t>
  </si>
  <si>
    <t>73.47</t>
  </si>
  <si>
    <t>82.48</t>
  </si>
  <si>
    <t>85.23</t>
  </si>
  <si>
    <t>85.60</t>
  </si>
  <si>
    <t>86.60</t>
  </si>
  <si>
    <t>84.90</t>
  </si>
  <si>
    <t>85.80</t>
  </si>
  <si>
    <t>82.60</t>
  </si>
  <si>
    <t>83.70</t>
  </si>
  <si>
    <t>76.40</t>
  </si>
  <si>
    <t>88.90</t>
  </si>
  <si>
    <t>84.53</t>
  </si>
  <si>
    <t>85.47</t>
  </si>
  <si>
    <t>80.07</t>
  </si>
  <si>
    <t>87.47</t>
  </si>
  <si>
    <t>82.40</t>
  </si>
  <si>
    <t>83.60</t>
  </si>
  <si>
    <t>84.83</t>
  </si>
  <si>
    <t>87.53</t>
  </si>
  <si>
    <t>81.80</t>
  </si>
  <si>
    <t>82.67</t>
  </si>
  <si>
    <t>87.57</t>
  </si>
  <si>
    <t>83.63</t>
  </si>
  <si>
    <t>80.90</t>
  </si>
  <si>
    <t>89.77</t>
  </si>
  <si>
    <t>76.08</t>
  </si>
  <si>
    <t>83.55</t>
  </si>
  <si>
    <t>87.32</t>
  </si>
  <si>
    <t>82.42</t>
  </si>
  <si>
    <t>82.21</t>
  </si>
  <si>
    <t>83.82</t>
  </si>
  <si>
    <t>78.18</t>
  </si>
  <si>
    <t>73.63</t>
  </si>
  <si>
    <t>87.85</t>
  </si>
  <si>
    <t>84.10</t>
  </si>
  <si>
    <t>78.52</t>
  </si>
  <si>
    <t>84.65</t>
  </si>
  <si>
    <t>80.99</t>
  </si>
  <si>
    <t>77.62</t>
  </si>
  <si>
    <t>82.28</t>
  </si>
  <si>
    <t>79.40</t>
  </si>
  <si>
    <t>76.10</t>
  </si>
  <si>
    <t>85.20</t>
  </si>
  <si>
    <t>87.20</t>
  </si>
  <si>
    <t>77.40</t>
  </si>
  <si>
    <t>79.10</t>
  </si>
  <si>
    <t>84.10</t>
  </si>
  <si>
    <t>86.70</t>
  </si>
  <si>
    <t>78.50</t>
  </si>
  <si>
    <t>82.80</t>
  </si>
  <si>
    <t>79.40</t>
  </si>
  <si>
    <t>85.17</t>
  </si>
  <si>
    <t>81.30</t>
  </si>
  <si>
    <t>78.97</t>
  </si>
  <si>
    <t>82.23</t>
  </si>
  <si>
    <t>86.43</t>
  </si>
  <si>
    <t>85.33</t>
  </si>
  <si>
    <t>77.90</t>
  </si>
  <si>
    <t>87.84</t>
  </si>
  <si>
    <t>81.73</t>
  </si>
  <si>
    <t>79.80</t>
  </si>
  <si>
    <t>81.20</t>
  </si>
  <si>
    <t>84.70</t>
  </si>
  <si>
    <t>83.80</t>
  </si>
  <si>
    <t>84.63</t>
  </si>
  <si>
    <t>84.40</t>
  </si>
  <si>
    <t>80.40</t>
  </si>
  <si>
    <t>80.00</t>
  </si>
  <si>
    <t>79.60</t>
  </si>
  <si>
    <t>78.50</t>
  </si>
  <si>
    <t>82.60</t>
  </si>
  <si>
    <t>84.57</t>
  </si>
  <si>
    <t>81.33</t>
  </si>
  <si>
    <t>83.10</t>
  </si>
  <si>
    <t>83.17</t>
  </si>
  <si>
    <t>82.13</t>
  </si>
  <si>
    <t>87.27</t>
  </si>
  <si>
    <t>83.80</t>
  </si>
  <si>
    <t>81.77</t>
  </si>
  <si>
    <t>86.27</t>
  </si>
  <si>
    <t>84.87</t>
  </si>
  <si>
    <t>81.93</t>
  </si>
  <si>
    <t>80.03</t>
  </si>
  <si>
    <t>79.23</t>
  </si>
  <si>
    <t>81.77</t>
  </si>
  <si>
    <t>81.07</t>
  </si>
  <si>
    <t>84.83</t>
  </si>
  <si>
    <t>89.27</t>
  </si>
  <si>
    <t>89.60</t>
  </si>
  <si>
    <r>
      <t>8</t>
    </r>
    <r>
      <rPr>
        <sz val="10"/>
        <color indexed="8"/>
        <rFont val="宋体"/>
        <family val="0"/>
      </rPr>
      <t>3.13</t>
    </r>
  </si>
  <si>
    <t>81.13</t>
  </si>
  <si>
    <r>
      <t>8</t>
    </r>
    <r>
      <rPr>
        <sz val="10"/>
        <color indexed="8"/>
        <rFont val="宋体"/>
        <family val="0"/>
      </rPr>
      <t>1.20</t>
    </r>
  </si>
  <si>
    <r>
      <t>8</t>
    </r>
    <r>
      <rPr>
        <sz val="10"/>
        <color indexed="8"/>
        <rFont val="宋体"/>
        <family val="0"/>
      </rPr>
      <t>1.10</t>
    </r>
  </si>
  <si>
    <r>
      <t>8</t>
    </r>
    <r>
      <rPr>
        <sz val="10"/>
        <color indexed="8"/>
        <rFont val="宋体"/>
        <family val="0"/>
      </rPr>
      <t>4.77</t>
    </r>
  </si>
  <si>
    <r>
      <t>8</t>
    </r>
    <r>
      <rPr>
        <sz val="10"/>
        <color indexed="8"/>
        <rFont val="宋体"/>
        <family val="0"/>
      </rPr>
      <t>0.50</t>
    </r>
  </si>
  <si>
    <r>
      <t>8</t>
    </r>
    <r>
      <rPr>
        <sz val="10"/>
        <color indexed="8"/>
        <rFont val="宋体"/>
        <family val="0"/>
      </rPr>
      <t>2.20</t>
    </r>
  </si>
  <si>
    <r>
      <t>8</t>
    </r>
    <r>
      <rPr>
        <sz val="10"/>
        <color indexed="8"/>
        <rFont val="宋体"/>
        <family val="0"/>
      </rPr>
      <t>6.03</t>
    </r>
  </si>
  <si>
    <r>
      <t>8</t>
    </r>
    <r>
      <rPr>
        <sz val="10"/>
        <color indexed="8"/>
        <rFont val="宋体"/>
        <family val="0"/>
      </rPr>
      <t>3.60</t>
    </r>
  </si>
  <si>
    <r>
      <t>8</t>
    </r>
    <r>
      <rPr>
        <sz val="10"/>
        <color indexed="8"/>
        <rFont val="宋体"/>
        <family val="0"/>
      </rPr>
      <t>4.10</t>
    </r>
  </si>
  <si>
    <r>
      <t>8</t>
    </r>
    <r>
      <rPr>
        <sz val="10"/>
        <color indexed="8"/>
        <rFont val="宋体"/>
        <family val="0"/>
      </rPr>
      <t>2.53</t>
    </r>
  </si>
  <si>
    <r>
      <t>7</t>
    </r>
    <r>
      <rPr>
        <sz val="10"/>
        <color indexed="8"/>
        <rFont val="宋体"/>
        <family val="0"/>
      </rPr>
      <t>9.70</t>
    </r>
  </si>
  <si>
    <r>
      <t>8</t>
    </r>
    <r>
      <rPr>
        <sz val="10"/>
        <color indexed="8"/>
        <rFont val="宋体"/>
        <family val="0"/>
      </rPr>
      <t>4.60</t>
    </r>
  </si>
  <si>
    <r>
      <t>7</t>
    </r>
    <r>
      <rPr>
        <sz val="10"/>
        <color indexed="8"/>
        <rFont val="宋体"/>
        <family val="0"/>
      </rPr>
      <t>9.27</t>
    </r>
  </si>
  <si>
    <r>
      <t>7</t>
    </r>
    <r>
      <rPr>
        <sz val="10"/>
        <color indexed="8"/>
        <rFont val="宋体"/>
        <family val="0"/>
      </rPr>
      <t>9.80</t>
    </r>
  </si>
  <si>
    <r>
      <t>7</t>
    </r>
    <r>
      <rPr>
        <sz val="10"/>
        <color indexed="8"/>
        <rFont val="宋体"/>
        <family val="0"/>
      </rPr>
      <t>6.67</t>
    </r>
  </si>
  <si>
    <r>
      <t>8</t>
    </r>
    <r>
      <rPr>
        <sz val="10"/>
        <color indexed="8"/>
        <rFont val="宋体"/>
        <family val="0"/>
      </rPr>
      <t>0.43</t>
    </r>
  </si>
  <si>
    <r>
      <t>8</t>
    </r>
    <r>
      <rPr>
        <sz val="10"/>
        <color indexed="8"/>
        <rFont val="宋体"/>
        <family val="0"/>
      </rPr>
      <t>0.17</t>
    </r>
  </si>
  <si>
    <r>
      <t>7</t>
    </r>
    <r>
      <rPr>
        <sz val="10"/>
        <color indexed="8"/>
        <rFont val="宋体"/>
        <family val="0"/>
      </rPr>
      <t>9.73</t>
    </r>
  </si>
  <si>
    <r>
      <t>8</t>
    </r>
    <r>
      <rPr>
        <sz val="10"/>
        <color indexed="8"/>
        <rFont val="宋体"/>
        <family val="0"/>
      </rPr>
      <t>8.37</t>
    </r>
  </si>
  <si>
    <r>
      <t>8</t>
    </r>
    <r>
      <rPr>
        <sz val="10"/>
        <color indexed="8"/>
        <rFont val="宋体"/>
        <family val="0"/>
      </rPr>
      <t>8.90</t>
    </r>
  </si>
  <si>
    <r>
      <t>8</t>
    </r>
    <r>
      <rPr>
        <sz val="10"/>
        <color indexed="8"/>
        <rFont val="宋体"/>
        <family val="0"/>
      </rPr>
      <t>4.83</t>
    </r>
  </si>
  <si>
    <r>
      <t>8</t>
    </r>
    <r>
      <rPr>
        <sz val="10"/>
        <color indexed="8"/>
        <rFont val="宋体"/>
        <family val="0"/>
      </rPr>
      <t>4.43</t>
    </r>
  </si>
  <si>
    <r>
      <t>8</t>
    </r>
    <r>
      <rPr>
        <sz val="10"/>
        <color indexed="8"/>
        <rFont val="宋体"/>
        <family val="0"/>
      </rPr>
      <t>5.77</t>
    </r>
  </si>
  <si>
    <r>
      <t>8</t>
    </r>
    <r>
      <rPr>
        <sz val="10"/>
        <color indexed="8"/>
        <rFont val="宋体"/>
        <family val="0"/>
      </rPr>
      <t>3.97</t>
    </r>
  </si>
  <si>
    <r>
      <t>8</t>
    </r>
    <r>
      <rPr>
        <sz val="10"/>
        <color indexed="8"/>
        <rFont val="宋体"/>
        <family val="0"/>
      </rPr>
      <t>3.87</t>
    </r>
  </si>
  <si>
    <r>
      <t>8</t>
    </r>
    <r>
      <rPr>
        <sz val="10"/>
        <color indexed="8"/>
        <rFont val="宋体"/>
        <family val="0"/>
      </rPr>
      <t>7.66</t>
    </r>
  </si>
  <si>
    <r>
      <t>8</t>
    </r>
    <r>
      <rPr>
        <sz val="10"/>
        <color indexed="8"/>
        <rFont val="宋体"/>
        <family val="0"/>
      </rPr>
      <t>8.85</t>
    </r>
  </si>
  <si>
    <r>
      <t>7</t>
    </r>
    <r>
      <rPr>
        <sz val="10"/>
        <color indexed="8"/>
        <rFont val="宋体"/>
        <family val="0"/>
      </rPr>
      <t>7.32</t>
    </r>
  </si>
  <si>
    <r>
      <t>8</t>
    </r>
    <r>
      <rPr>
        <sz val="10"/>
        <color indexed="8"/>
        <rFont val="宋体"/>
        <family val="0"/>
      </rPr>
      <t>0.12</t>
    </r>
  </si>
  <si>
    <r>
      <t>8</t>
    </r>
    <r>
      <rPr>
        <sz val="10"/>
        <color indexed="8"/>
        <rFont val="宋体"/>
        <family val="0"/>
      </rPr>
      <t>5.50</t>
    </r>
  </si>
  <si>
    <r>
      <t>8</t>
    </r>
    <r>
      <rPr>
        <sz val="10"/>
        <color indexed="8"/>
        <rFont val="宋体"/>
        <family val="0"/>
      </rPr>
      <t>5.30</t>
    </r>
  </si>
  <si>
    <r>
      <t>8</t>
    </r>
    <r>
      <rPr>
        <sz val="10"/>
        <color indexed="8"/>
        <rFont val="宋体"/>
        <family val="0"/>
      </rPr>
      <t>5.67</t>
    </r>
  </si>
  <si>
    <t>81.79</t>
  </si>
  <si>
    <r>
      <t>8</t>
    </r>
    <r>
      <rPr>
        <sz val="10"/>
        <color indexed="8"/>
        <rFont val="宋体"/>
        <family val="0"/>
      </rPr>
      <t>2.69</t>
    </r>
  </si>
  <si>
    <r>
      <t>8</t>
    </r>
    <r>
      <rPr>
        <sz val="10"/>
        <color indexed="8"/>
        <rFont val="宋体"/>
        <family val="0"/>
      </rPr>
      <t>5.04</t>
    </r>
  </si>
  <si>
    <r>
      <t>8</t>
    </r>
    <r>
      <rPr>
        <sz val="10"/>
        <color indexed="8"/>
        <rFont val="宋体"/>
        <family val="0"/>
      </rPr>
      <t>3.14</t>
    </r>
  </si>
  <si>
    <r>
      <t>8</t>
    </r>
    <r>
      <rPr>
        <sz val="10"/>
        <color indexed="8"/>
        <rFont val="宋体"/>
        <family val="0"/>
      </rPr>
      <t>3.52</t>
    </r>
  </si>
  <si>
    <r>
      <t>8</t>
    </r>
    <r>
      <rPr>
        <sz val="10"/>
        <color indexed="8"/>
        <rFont val="宋体"/>
        <family val="0"/>
      </rPr>
      <t>1.17</t>
    </r>
  </si>
  <si>
    <r>
      <t>8</t>
    </r>
    <r>
      <rPr>
        <sz val="10"/>
        <color indexed="8"/>
        <rFont val="宋体"/>
        <family val="0"/>
      </rPr>
      <t>3.33</t>
    </r>
  </si>
  <si>
    <r>
      <t>8</t>
    </r>
    <r>
      <rPr>
        <sz val="10"/>
        <color indexed="8"/>
        <rFont val="宋体"/>
        <family val="0"/>
      </rPr>
      <t>4.52</t>
    </r>
  </si>
  <si>
    <r>
      <t>8</t>
    </r>
    <r>
      <rPr>
        <sz val="10"/>
        <color indexed="8"/>
        <rFont val="宋体"/>
        <family val="0"/>
      </rPr>
      <t>4.33</t>
    </r>
  </si>
  <si>
    <r>
      <t>8</t>
    </r>
    <r>
      <rPr>
        <sz val="10"/>
        <color indexed="8"/>
        <rFont val="宋体"/>
        <family val="0"/>
      </rPr>
      <t>3.90</t>
    </r>
  </si>
  <si>
    <r>
      <t>8</t>
    </r>
    <r>
      <rPr>
        <sz val="10"/>
        <color indexed="8"/>
        <rFont val="宋体"/>
        <family val="0"/>
      </rPr>
      <t>9.98</t>
    </r>
  </si>
  <si>
    <r>
      <t>8</t>
    </r>
    <r>
      <rPr>
        <sz val="10"/>
        <color indexed="8"/>
        <rFont val="宋体"/>
        <family val="0"/>
      </rPr>
      <t>6.45</t>
    </r>
  </si>
  <si>
    <r>
      <t>8</t>
    </r>
    <r>
      <rPr>
        <sz val="10"/>
        <color indexed="8"/>
        <rFont val="宋体"/>
        <family val="0"/>
      </rPr>
      <t>9.29</t>
    </r>
  </si>
  <si>
    <r>
      <t>8</t>
    </r>
    <r>
      <rPr>
        <sz val="10"/>
        <color indexed="8"/>
        <rFont val="宋体"/>
        <family val="0"/>
      </rPr>
      <t>4.71</t>
    </r>
  </si>
  <si>
    <r>
      <t>8</t>
    </r>
    <r>
      <rPr>
        <sz val="10"/>
        <color indexed="8"/>
        <rFont val="宋体"/>
        <family val="0"/>
      </rPr>
      <t>6.32</t>
    </r>
  </si>
  <si>
    <r>
      <t>8</t>
    </r>
    <r>
      <rPr>
        <sz val="10"/>
        <color indexed="8"/>
        <rFont val="宋体"/>
        <family val="0"/>
      </rPr>
      <t>4.57</t>
    </r>
  </si>
  <si>
    <t>81.40</t>
  </si>
  <si>
    <t>74.40</t>
  </si>
  <si>
    <t>79.58</t>
  </si>
  <si>
    <t>85.50</t>
  </si>
  <si>
    <t>76.20</t>
  </si>
  <si>
    <t>76.51</t>
  </si>
  <si>
    <t>84.04</t>
  </si>
  <si>
    <t>80.10</t>
  </si>
  <si>
    <t>81.77</t>
  </si>
  <si>
    <t>85.05</t>
  </si>
  <si>
    <t>86.09</t>
  </si>
  <si>
    <t>83.10</t>
  </si>
  <si>
    <t>82.07</t>
  </si>
  <si>
    <t>82.93</t>
  </si>
  <si>
    <t>83.97</t>
  </si>
  <si>
    <t>81.70</t>
  </si>
  <si>
    <t>85.37</t>
  </si>
  <si>
    <t>81.20</t>
  </si>
  <si>
    <t>78.45</t>
  </si>
  <si>
    <t>51.20</t>
  </si>
  <si>
    <t>85.46</t>
  </si>
  <si>
    <t>82.89</t>
  </si>
  <si>
    <t>85.07</t>
  </si>
  <si>
    <t>84.05</t>
  </si>
  <si>
    <t>80.17</t>
  </si>
  <si>
    <t>83.30</t>
  </si>
  <si>
    <t>79.53</t>
  </si>
  <si>
    <t>83.33</t>
  </si>
  <si>
    <t>83.02</t>
  </si>
  <si>
    <t>87.50</t>
  </si>
  <si>
    <t>82.46</t>
  </si>
  <si>
    <t>85.42</t>
  </si>
  <si>
    <t>82.45</t>
  </si>
  <si>
    <t>83.82</t>
  </si>
  <si>
    <t>85.84</t>
  </si>
  <si>
    <t>82.54</t>
  </si>
  <si>
    <t>85.02</t>
  </si>
  <si>
    <t>86.11</t>
  </si>
  <si>
    <t>84.89</t>
  </si>
  <si>
    <t>84.52</t>
  </si>
  <si>
    <t>84.46</t>
  </si>
  <si>
    <t>84.90</t>
  </si>
  <si>
    <t>84.26</t>
  </si>
  <si>
    <t>81.27</t>
  </si>
  <si>
    <t>76.77</t>
  </si>
  <si>
    <t>82.87</t>
  </si>
  <si>
    <t>83.57</t>
  </si>
  <si>
    <t>82.77</t>
  </si>
  <si>
    <t>78.50</t>
  </si>
  <si>
    <t>89.27</t>
  </si>
  <si>
    <t>84.60</t>
  </si>
  <si>
    <t>86.60</t>
  </si>
  <si>
    <t>80.03</t>
  </si>
  <si>
    <t>83.76</t>
  </si>
  <si>
    <t>82.28</t>
  </si>
  <si>
    <t>82.78</t>
  </si>
  <si>
    <t>78.63</t>
  </si>
  <si>
    <t>71.85</t>
  </si>
  <si>
    <t>84.12</t>
  </si>
  <si>
    <t>79.06</t>
  </si>
  <si>
    <t>84.40</t>
  </si>
  <si>
    <t>85.21</t>
  </si>
  <si>
    <t>81.43</t>
  </si>
  <si>
    <t>83.47</t>
  </si>
  <si>
    <t>80.27</t>
  </si>
  <si>
    <t>81.90</t>
  </si>
  <si>
    <t>77.33</t>
  </si>
  <si>
    <t>84.30</t>
  </si>
  <si>
    <t>86.03</t>
  </si>
  <si>
    <t>82.37</t>
  </si>
  <si>
    <t>80.73</t>
  </si>
  <si>
    <t>83.17</t>
  </si>
  <si>
    <t>77.55</t>
  </si>
  <si>
    <t>85.86</t>
  </si>
  <si>
    <t>82.88</t>
  </si>
  <si>
    <t>82.80</t>
  </si>
  <si>
    <t>82.16</t>
  </si>
  <si>
    <t>79.93</t>
  </si>
  <si>
    <t>84.80</t>
  </si>
  <si>
    <t>70.53</t>
  </si>
  <si>
    <t>78.96</t>
  </si>
  <si>
    <t>84.01</t>
  </si>
  <si>
    <t>83.12</t>
  </si>
  <si>
    <t>82.07</t>
  </si>
  <si>
    <t>82.23</t>
  </si>
  <si>
    <t>83.25</t>
  </si>
  <si>
    <t>83.49</t>
  </si>
  <si>
    <t>84.82</t>
  </si>
  <si>
    <t>82.38</t>
  </si>
  <si>
    <t>83.06</t>
  </si>
  <si>
    <t>85.28</t>
  </si>
  <si>
    <t>80.09</t>
  </si>
  <si>
    <t>84.49</t>
  </si>
  <si>
    <t>89.23</t>
  </si>
  <si>
    <t>83.39</t>
  </si>
  <si>
    <t>85.01</t>
  </si>
  <si>
    <t>82.05</t>
  </si>
  <si>
    <t>85.70</t>
  </si>
  <si>
    <t>85.36</t>
  </si>
  <si>
    <t>84.98</t>
  </si>
  <si>
    <t>81.06</t>
  </si>
  <si>
    <t>75.63</t>
  </si>
  <si>
    <t>73.24</t>
  </si>
  <si>
    <t>80.93</t>
  </si>
  <si>
    <t>78.69</t>
  </si>
  <si>
    <t>73.79</t>
  </si>
  <si>
    <t>79.08</t>
  </si>
  <si>
    <t>72.95</t>
  </si>
  <si>
    <t>74.53</t>
  </si>
  <si>
    <t>79.89</t>
  </si>
  <si>
    <t>75.26</t>
  </si>
  <si>
    <t>84.13</t>
  </si>
  <si>
    <t>82.43</t>
  </si>
  <si>
    <t>80.70</t>
  </si>
  <si>
    <t>86.03</t>
  </si>
  <si>
    <t>82.93</t>
  </si>
  <si>
    <t>81.20</t>
  </si>
  <si>
    <t>84.20</t>
  </si>
  <si>
    <t>82.30</t>
  </si>
  <si>
    <t>83.13</t>
  </si>
  <si>
    <t>86.46</t>
  </si>
  <si>
    <t>81.27</t>
  </si>
  <si>
    <t>83.97</t>
  </si>
  <si>
    <t>83.70</t>
  </si>
  <si>
    <t>82.90</t>
  </si>
  <si>
    <t>80.72</t>
  </si>
  <si>
    <t>81.58</t>
  </si>
  <si>
    <t>82.53</t>
  </si>
  <si>
    <t>83.96</t>
  </si>
  <si>
    <t>83.75</t>
  </si>
  <si>
    <t>84.56</t>
  </si>
  <si>
    <t>78.55</t>
  </si>
  <si>
    <t>83.85</t>
  </si>
  <si>
    <t>83.81</t>
  </si>
  <si>
    <t>80.92</t>
  </si>
  <si>
    <t>84.25</t>
  </si>
  <si>
    <t>84.54</t>
  </si>
  <si>
    <t>85.43</t>
  </si>
  <si>
    <t>80.40</t>
  </si>
  <si>
    <t>87.47</t>
  </si>
  <si>
    <t>82.67</t>
  </si>
  <si>
    <t>75.97</t>
  </si>
  <si>
    <t>85.07</t>
  </si>
  <si>
    <t>79.73</t>
  </si>
  <si>
    <t>82.07</t>
  </si>
  <si>
    <t>82.23</t>
  </si>
  <si>
    <t>83.40</t>
  </si>
  <si>
    <t>83.00</t>
  </si>
  <si>
    <t>85.87</t>
  </si>
  <si>
    <t>86.33</t>
  </si>
  <si>
    <t>86.71</t>
  </si>
  <si>
    <t>86.85</t>
  </si>
  <si>
    <t>87.18</t>
  </si>
  <si>
    <t>83.83</t>
  </si>
  <si>
    <t>81.50</t>
  </si>
  <si>
    <t>83.00</t>
  </si>
  <si>
    <t>87.75</t>
  </si>
  <si>
    <t>85.86</t>
  </si>
  <si>
    <t>84.66</t>
  </si>
  <si>
    <t>83.63</t>
  </si>
  <si>
    <t>79.40</t>
  </si>
  <si>
    <t>81.37</t>
  </si>
  <si>
    <t>81.43</t>
  </si>
  <si>
    <t>82.63</t>
  </si>
  <si>
    <t>84.40</t>
  </si>
  <si>
    <t>88.60</t>
  </si>
  <si>
    <t>82.03</t>
  </si>
  <si>
    <t>77.37</t>
  </si>
  <si>
    <t>81.27</t>
  </si>
  <si>
    <t>83.70</t>
  </si>
  <si>
    <t>83.23</t>
  </si>
  <si>
    <t>81.07</t>
  </si>
  <si>
    <t>79.10</t>
  </si>
  <si>
    <t>81.73</t>
  </si>
  <si>
    <t>82.90</t>
  </si>
  <si>
    <t>84.60</t>
  </si>
  <si>
    <t>84.37</t>
  </si>
  <si>
    <t>84.87</t>
  </si>
  <si>
    <t>87.37</t>
  </si>
  <si>
    <t>82.47</t>
  </si>
  <si>
    <t>79.77</t>
  </si>
  <si>
    <t>75.97</t>
  </si>
  <si>
    <t>80.10</t>
  </si>
  <si>
    <t>80.80</t>
  </si>
  <si>
    <t>84.10</t>
  </si>
  <si>
    <t>85.27</t>
  </si>
  <si>
    <t>82.57</t>
  </si>
  <si>
    <t>79.50</t>
  </si>
  <si>
    <t>84.95</t>
  </si>
  <si>
    <t>80.91</t>
  </si>
  <si>
    <t>86.37</t>
  </si>
  <si>
    <t>87.34</t>
  </si>
  <si>
    <t>85.54</t>
  </si>
  <si>
    <t>80.14</t>
  </si>
  <si>
    <t>82.03</t>
  </si>
  <si>
    <t>87.66</t>
  </si>
  <si>
    <t>86.69</t>
  </si>
  <si>
    <t>86.26</t>
  </si>
  <si>
    <t>85.17</t>
  </si>
  <si>
    <t>86.82</t>
  </si>
  <si>
    <t>80.70</t>
  </si>
  <si>
    <t>81.80</t>
  </si>
  <si>
    <t>83.97</t>
  </si>
  <si>
    <t>79.47</t>
  </si>
  <si>
    <t>80.20</t>
  </si>
  <si>
    <t>84.10</t>
  </si>
  <si>
    <t>84.43</t>
  </si>
  <si>
    <t>82.17</t>
  </si>
  <si>
    <t>81.80</t>
  </si>
  <si>
    <t>83.07</t>
  </si>
  <si>
    <t>81.43</t>
  </si>
  <si>
    <t>81.67</t>
  </si>
  <si>
    <t>83.50</t>
  </si>
  <si>
    <t>83.10</t>
  </si>
  <si>
    <t>80.90</t>
  </si>
  <si>
    <t>80.50</t>
  </si>
  <si>
    <t>82.13</t>
  </si>
  <si>
    <t>82.33</t>
  </si>
  <si>
    <t>83.93</t>
  </si>
  <si>
    <t>83.37</t>
  </si>
  <si>
    <t>80.07</t>
  </si>
  <si>
    <t>80.37</t>
  </si>
  <si>
    <t>80.47</t>
  </si>
  <si>
    <t>84.17</t>
  </si>
  <si>
    <t>85.33</t>
  </si>
  <si>
    <t>83.77</t>
  </si>
  <si>
    <t>86.27</t>
  </si>
  <si>
    <t>82.93</t>
  </si>
  <si>
    <t>84.33</t>
  </si>
  <si>
    <t>87.83</t>
  </si>
  <si>
    <t>83.73</t>
  </si>
  <si>
    <t>84.83</t>
  </si>
  <si>
    <t>84.83</t>
  </si>
  <si>
    <t>86.47</t>
  </si>
  <si>
    <t>84.77</t>
  </si>
  <si>
    <t>81.53</t>
  </si>
  <si>
    <t>86.30</t>
  </si>
  <si>
    <t>85.20</t>
  </si>
  <si>
    <t>邵武市洪墩中心小学(410)</t>
  </si>
  <si>
    <t>2017“人才南平校园行”教育系统岗位面试成绩公示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</si>
</sst>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76"/>
  <sheetViews>
    <sheetView tabSelected="1" view="pageBreakPreview" zoomScale="115" zoomScaleSheetLayoutView="115" zoomScalePageLayoutView="0" workbookViewId="0" topLeftCell="A590">
      <selection activeCell="J596" sqref="J596"/>
    </sheetView>
  </sheetViews>
  <sheetFormatPr defaultColWidth="9.00390625" defaultRowHeight="12.75" customHeight="1"/>
  <cols>
    <col min="1" max="1" width="4.8515625" style="0" customWidth="1"/>
    <col min="2" max="2" width="18.140625" style="1" customWidth="1"/>
    <col min="3" max="3" width="5.140625" style="1" customWidth="1"/>
    <col min="4" max="4" width="24.28125" style="1" customWidth="1"/>
    <col min="5" max="5" width="22.28125" style="1" customWidth="1"/>
    <col min="6" max="6" width="9.421875" style="1" customWidth="1"/>
    <col min="7" max="7" width="7.140625" style="14" customWidth="1"/>
    <col min="8" max="8" width="7.140625" style="1" customWidth="1"/>
    <col min="9" max="9" width="6.7109375" style="1" customWidth="1"/>
  </cols>
  <sheetData>
    <row r="1" spans="1:9" ht="69.75" customHeight="1">
      <c r="A1" s="25" t="s">
        <v>1529</v>
      </c>
      <c r="B1" s="25"/>
      <c r="C1" s="25"/>
      <c r="D1" s="25"/>
      <c r="E1" s="25"/>
      <c r="F1" s="25"/>
      <c r="G1" s="25"/>
      <c r="H1" s="25"/>
      <c r="I1" s="25"/>
    </row>
    <row r="2" spans="1:9" ht="30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1" t="s">
        <v>6</v>
      </c>
      <c r="H2" s="3" t="s">
        <v>7</v>
      </c>
      <c r="I2" s="3" t="s">
        <v>8</v>
      </c>
    </row>
    <row r="3" spans="1:9" ht="12.75" customHeight="1">
      <c r="A3" s="4">
        <v>1</v>
      </c>
      <c r="B3" s="5" t="s">
        <v>9</v>
      </c>
      <c r="C3" s="22">
        <v>1</v>
      </c>
      <c r="D3" s="6" t="s">
        <v>10</v>
      </c>
      <c r="E3" s="5" t="s">
        <v>11</v>
      </c>
      <c r="F3" s="5" t="s">
        <v>12</v>
      </c>
      <c r="G3" s="12"/>
      <c r="H3" s="5"/>
      <c r="I3" s="4"/>
    </row>
    <row r="4" spans="1:9" ht="12.75" customHeight="1">
      <c r="A4" s="4">
        <v>2</v>
      </c>
      <c r="B4" s="5" t="s">
        <v>9</v>
      </c>
      <c r="C4" s="21"/>
      <c r="D4" s="6" t="s">
        <v>10</v>
      </c>
      <c r="E4" s="5" t="s">
        <v>11</v>
      </c>
      <c r="F4" s="5" t="s">
        <v>13</v>
      </c>
      <c r="G4" s="13">
        <v>81.47</v>
      </c>
      <c r="H4" s="10">
        <f>SUMPRODUCT(($D$4:$D$875=D4)*($E$4:$E$875=E4)*($G$4:$G$875&gt;G4))+1</f>
        <v>3</v>
      </c>
      <c r="I4" s="4">
        <f>IF(H4&lt;=SUMPRODUCT(($D$4:$D$875=D4)*($E$4:$E$875=E4)*($C$4:$C$875&gt;0)),"是","")</f>
      </c>
    </row>
    <row r="5" spans="1:9" ht="12.75" customHeight="1">
      <c r="A5" s="4">
        <v>3</v>
      </c>
      <c r="B5" s="5" t="s">
        <v>9</v>
      </c>
      <c r="C5" s="21"/>
      <c r="D5" s="6" t="s">
        <v>10</v>
      </c>
      <c r="E5" s="5" t="s">
        <v>11</v>
      </c>
      <c r="F5" s="5" t="s">
        <v>14</v>
      </c>
      <c r="G5" s="13">
        <v>81.67</v>
      </c>
      <c r="H5" s="15">
        <f>SUMPRODUCT(($D$4:$D$875=D5)*($E$4:$E$875=E5)*($G$4:$G$875&gt;G5))+1</f>
        <v>2</v>
      </c>
      <c r="I5" s="4">
        <f>IF(H5&lt;=1,"是","")</f>
      </c>
    </row>
    <row r="6" spans="1:9" ht="12.75" customHeight="1">
      <c r="A6" s="4">
        <v>4</v>
      </c>
      <c r="B6" s="5" t="s">
        <v>9</v>
      </c>
      <c r="C6" s="23"/>
      <c r="D6" s="6" t="s">
        <v>10</v>
      </c>
      <c r="E6" s="5" t="s">
        <v>11</v>
      </c>
      <c r="F6" s="5" t="s">
        <v>15</v>
      </c>
      <c r="G6" s="12"/>
      <c r="H6" s="10"/>
      <c r="I6" s="4"/>
    </row>
    <row r="7" spans="1:9" ht="12.75" customHeight="1">
      <c r="A7" s="4">
        <v>5</v>
      </c>
      <c r="B7" s="5" t="s">
        <v>9</v>
      </c>
      <c r="C7" s="23"/>
      <c r="D7" s="6" t="s">
        <v>10</v>
      </c>
      <c r="E7" s="5" t="s">
        <v>11</v>
      </c>
      <c r="F7" s="5" t="s">
        <v>16</v>
      </c>
      <c r="G7" s="12"/>
      <c r="H7" s="10"/>
      <c r="I7" s="4"/>
    </row>
    <row r="8" spans="1:9" ht="12.75" customHeight="1">
      <c r="A8" s="4">
        <v>6</v>
      </c>
      <c r="B8" s="5" t="s">
        <v>9</v>
      </c>
      <c r="C8" s="23"/>
      <c r="D8" s="6" t="s">
        <v>10</v>
      </c>
      <c r="E8" s="5" t="s">
        <v>11</v>
      </c>
      <c r="F8" s="5" t="s">
        <v>17</v>
      </c>
      <c r="G8" s="12"/>
      <c r="H8" s="10"/>
      <c r="I8" s="4"/>
    </row>
    <row r="9" spans="1:9" ht="12.75" customHeight="1">
      <c r="A9" s="4">
        <v>7</v>
      </c>
      <c r="B9" s="5" t="s">
        <v>9</v>
      </c>
      <c r="C9" s="21"/>
      <c r="D9" s="6" t="s">
        <v>10</v>
      </c>
      <c r="E9" s="5" t="s">
        <v>11</v>
      </c>
      <c r="F9" s="5" t="s">
        <v>18</v>
      </c>
      <c r="G9" s="13">
        <v>78.83</v>
      </c>
      <c r="H9" s="15">
        <f>SUMPRODUCT(($D$4:$D$875=D9)*($E$4:$E$875=E9)*($G$4:$G$875&gt;G9))+1</f>
        <v>5</v>
      </c>
      <c r="I9" s="4">
        <f>IF(H9&lt;=1,"是","")</f>
      </c>
    </row>
    <row r="10" spans="1:9" ht="12.75" customHeight="1">
      <c r="A10" s="4">
        <v>8</v>
      </c>
      <c r="B10" s="5" t="s">
        <v>9</v>
      </c>
      <c r="C10" s="21"/>
      <c r="D10" s="6" t="s">
        <v>10</v>
      </c>
      <c r="E10" s="5" t="s">
        <v>11</v>
      </c>
      <c r="F10" s="5" t="s">
        <v>19</v>
      </c>
      <c r="G10" s="13">
        <v>80.9</v>
      </c>
      <c r="H10" s="15">
        <f>SUMPRODUCT(($D$4:$D$875=D10)*($E$4:$E$875=E10)*($G$4:$G$875&gt;G10))+1</f>
        <v>4</v>
      </c>
      <c r="I10" s="4">
        <f>IF(H10&lt;=1,"是","")</f>
      </c>
    </row>
    <row r="11" spans="1:9" ht="12.75" customHeight="1">
      <c r="A11" s="4">
        <v>9</v>
      </c>
      <c r="B11" s="5" t="s">
        <v>9</v>
      </c>
      <c r="C11" s="23"/>
      <c r="D11" s="6" t="s">
        <v>10</v>
      </c>
      <c r="E11" s="5" t="s">
        <v>11</v>
      </c>
      <c r="F11" s="5" t="s">
        <v>20</v>
      </c>
      <c r="G11" s="12"/>
      <c r="H11" s="10"/>
      <c r="I11" s="4"/>
    </row>
    <row r="12" spans="1:9" ht="12.75" customHeight="1">
      <c r="A12" s="4">
        <v>10</v>
      </c>
      <c r="B12" s="5" t="s">
        <v>9</v>
      </c>
      <c r="C12" s="21"/>
      <c r="D12" s="6" t="s">
        <v>10</v>
      </c>
      <c r="E12" s="5" t="s">
        <v>11</v>
      </c>
      <c r="F12" s="5" t="s">
        <v>21</v>
      </c>
      <c r="G12" s="13">
        <v>84.97</v>
      </c>
      <c r="H12" s="15">
        <f>SUMPRODUCT(($D$4:$D$875=D12)*($E$4:$E$875=E12)*($G$4:$G$875&gt;G12))+1</f>
        <v>1</v>
      </c>
      <c r="I12" s="4" t="str">
        <f>IF(H12&lt;=1,"是","")</f>
        <v>是</v>
      </c>
    </row>
    <row r="13" spans="1:9" ht="12.75" customHeight="1">
      <c r="A13" s="4">
        <v>11</v>
      </c>
      <c r="B13" s="5" t="s">
        <v>22</v>
      </c>
      <c r="C13" s="21">
        <v>1</v>
      </c>
      <c r="D13" s="6" t="s">
        <v>23</v>
      </c>
      <c r="E13" s="5" t="s">
        <v>24</v>
      </c>
      <c r="F13" s="5" t="s">
        <v>25</v>
      </c>
      <c r="G13" s="13">
        <v>78.23</v>
      </c>
      <c r="H13" s="15">
        <f>SUMPRODUCT(($D$4:$D$875=D13)*($E$4:$E$875=E13)*($G$4:$G$875&gt;G13))+1</f>
        <v>3</v>
      </c>
      <c r="I13" s="4">
        <f>IF(H13&lt;=2,"是","")</f>
      </c>
    </row>
    <row r="14" spans="1:9" ht="12.75" customHeight="1">
      <c r="A14" s="4">
        <v>12</v>
      </c>
      <c r="B14" s="5" t="s">
        <v>22</v>
      </c>
      <c r="C14" s="21"/>
      <c r="D14" s="6" t="s">
        <v>23</v>
      </c>
      <c r="E14" s="5" t="s">
        <v>24</v>
      </c>
      <c r="F14" s="5" t="s">
        <v>26</v>
      </c>
      <c r="G14" s="13">
        <v>79.6</v>
      </c>
      <c r="H14" s="15">
        <f>SUMPRODUCT(($D$4:$D$875=D14)*($E$4:$E$875=E14)*($G$4:$G$875&gt;G14))+1</f>
        <v>2</v>
      </c>
      <c r="I14" s="4"/>
    </row>
    <row r="15" spans="1:9" ht="12.75" customHeight="1">
      <c r="A15" s="4">
        <v>13</v>
      </c>
      <c r="B15" s="5" t="s">
        <v>22</v>
      </c>
      <c r="C15" s="21"/>
      <c r="D15" s="6" t="s">
        <v>23</v>
      </c>
      <c r="E15" s="5" t="s">
        <v>24</v>
      </c>
      <c r="F15" s="5" t="s">
        <v>27</v>
      </c>
      <c r="G15" s="12"/>
      <c r="H15" s="5"/>
      <c r="I15" s="4"/>
    </row>
    <row r="16" spans="1:9" ht="12.75" customHeight="1">
      <c r="A16" s="4">
        <v>14</v>
      </c>
      <c r="B16" s="5" t="s">
        <v>22</v>
      </c>
      <c r="C16" s="21"/>
      <c r="D16" s="6" t="s">
        <v>23</v>
      </c>
      <c r="E16" s="5" t="s">
        <v>24</v>
      </c>
      <c r="F16" s="5" t="s">
        <v>28</v>
      </c>
      <c r="G16" s="13">
        <v>83.4</v>
      </c>
      <c r="H16" s="15">
        <f>SUMPRODUCT(($D$4:$D$875=D16)*($E$4:$E$875=E16)*($G$4:$G$875&gt;G16))+1</f>
        <v>1</v>
      </c>
      <c r="I16" s="4" t="str">
        <f>IF(H16&lt;=2,"是","")</f>
        <v>是</v>
      </c>
    </row>
    <row r="17" spans="1:9" ht="12.75" customHeight="1">
      <c r="A17" s="4">
        <v>15</v>
      </c>
      <c r="B17" s="5" t="s">
        <v>29</v>
      </c>
      <c r="C17" s="21">
        <v>1</v>
      </c>
      <c r="D17" s="6" t="s">
        <v>30</v>
      </c>
      <c r="E17" s="5" t="s">
        <v>31</v>
      </c>
      <c r="F17" s="5" t="s">
        <v>32</v>
      </c>
      <c r="G17" s="12"/>
      <c r="H17" s="5"/>
      <c r="I17" s="4"/>
    </row>
    <row r="18" spans="1:9" ht="12.75" customHeight="1">
      <c r="A18" s="4">
        <v>16</v>
      </c>
      <c r="B18" s="5" t="s">
        <v>29</v>
      </c>
      <c r="C18" s="21"/>
      <c r="D18" s="6" t="s">
        <v>30</v>
      </c>
      <c r="E18" s="5" t="s">
        <v>31</v>
      </c>
      <c r="F18" s="5" t="s">
        <v>33</v>
      </c>
      <c r="G18" s="12">
        <v>79.07</v>
      </c>
      <c r="H18" s="15">
        <f>SUMPRODUCT(($D$4:$D$875=D18)*($E$4:$E$875=E18)*($G$4:$G$875&gt;G18))+1</f>
        <v>1</v>
      </c>
      <c r="I18" s="4" t="str">
        <f>IF(H18&lt;=1,"是","")</f>
        <v>是</v>
      </c>
    </row>
    <row r="19" spans="1:9" ht="12.75" customHeight="1">
      <c r="A19" s="4">
        <v>17</v>
      </c>
      <c r="B19" s="5" t="s">
        <v>29</v>
      </c>
      <c r="C19" s="21"/>
      <c r="D19" s="6" t="s">
        <v>30</v>
      </c>
      <c r="E19" s="5" t="s">
        <v>31</v>
      </c>
      <c r="F19" s="5" t="s">
        <v>34</v>
      </c>
      <c r="G19" s="12"/>
      <c r="H19" s="5"/>
      <c r="I19" s="4"/>
    </row>
    <row r="20" spans="1:9" ht="12.75" customHeight="1">
      <c r="A20" s="4">
        <v>18</v>
      </c>
      <c r="B20" s="5" t="s">
        <v>35</v>
      </c>
      <c r="C20" s="21">
        <v>2</v>
      </c>
      <c r="D20" s="6" t="s">
        <v>36</v>
      </c>
      <c r="E20" s="5" t="s">
        <v>37</v>
      </c>
      <c r="F20" s="5" t="s">
        <v>38</v>
      </c>
      <c r="G20" s="12"/>
      <c r="H20" s="5"/>
      <c r="I20" s="4"/>
    </row>
    <row r="21" spans="1:9" ht="12.75" customHeight="1">
      <c r="A21" s="4">
        <v>19</v>
      </c>
      <c r="B21" s="5" t="s">
        <v>35</v>
      </c>
      <c r="C21" s="21"/>
      <c r="D21" s="6" t="s">
        <v>36</v>
      </c>
      <c r="E21" s="5" t="s">
        <v>37</v>
      </c>
      <c r="F21" s="5" t="s">
        <v>39</v>
      </c>
      <c r="G21" s="12">
        <v>79.57</v>
      </c>
      <c r="H21" s="15">
        <f>SUMPRODUCT(($D$4:$D$875=D21)*($E$4:$E$875=E21)*($G$4:$G$875&gt;G21))+1</f>
        <v>8</v>
      </c>
      <c r="I21" s="4">
        <f>IF(H21&lt;=2,"是","")</f>
      </c>
    </row>
    <row r="22" spans="1:9" ht="12.75" customHeight="1">
      <c r="A22" s="4">
        <v>20</v>
      </c>
      <c r="B22" s="5" t="s">
        <v>35</v>
      </c>
      <c r="C22" s="21"/>
      <c r="D22" s="6" t="s">
        <v>36</v>
      </c>
      <c r="E22" s="5" t="s">
        <v>37</v>
      </c>
      <c r="F22" s="5" t="s">
        <v>40</v>
      </c>
      <c r="G22" s="12">
        <v>81.67</v>
      </c>
      <c r="H22" s="15">
        <f>SUMPRODUCT(($D$4:$D$875=D22)*($E$4:$E$875=E22)*($G$4:$G$875&gt;G22))+1</f>
        <v>4</v>
      </c>
      <c r="I22" s="4">
        <f>IF(H22&lt;=2,"是","")</f>
      </c>
    </row>
    <row r="23" spans="1:9" ht="12.75" customHeight="1">
      <c r="A23" s="4">
        <v>21</v>
      </c>
      <c r="B23" s="5" t="s">
        <v>35</v>
      </c>
      <c r="C23" s="21"/>
      <c r="D23" s="6" t="s">
        <v>36</v>
      </c>
      <c r="E23" s="5" t="s">
        <v>37</v>
      </c>
      <c r="F23" s="5" t="s">
        <v>41</v>
      </c>
      <c r="G23" s="12"/>
      <c r="H23" s="5"/>
      <c r="I23" s="4"/>
    </row>
    <row r="24" spans="1:9" ht="12.75" customHeight="1">
      <c r="A24" s="4">
        <v>22</v>
      </c>
      <c r="B24" s="5" t="s">
        <v>35</v>
      </c>
      <c r="C24" s="21"/>
      <c r="D24" s="6" t="s">
        <v>36</v>
      </c>
      <c r="E24" s="5" t="s">
        <v>37</v>
      </c>
      <c r="F24" s="5" t="s">
        <v>42</v>
      </c>
      <c r="G24" s="12">
        <v>81.2</v>
      </c>
      <c r="H24" s="15">
        <f aca="true" t="shared" si="0" ref="H24:H29">SUMPRODUCT(($D$4:$D$875=D24)*($E$4:$E$875=E24)*($G$4:$G$875&gt;G24))+1</f>
        <v>6</v>
      </c>
      <c r="I24" s="4">
        <f aca="true" t="shared" si="1" ref="I24:I29">IF(H24&lt;=2,"是","")</f>
      </c>
    </row>
    <row r="25" spans="1:9" ht="12.75" customHeight="1">
      <c r="A25" s="4">
        <v>23</v>
      </c>
      <c r="B25" s="5" t="s">
        <v>35</v>
      </c>
      <c r="C25" s="21"/>
      <c r="D25" s="6" t="s">
        <v>36</v>
      </c>
      <c r="E25" s="5" t="s">
        <v>37</v>
      </c>
      <c r="F25" s="5" t="s">
        <v>43</v>
      </c>
      <c r="G25" s="12">
        <v>82.7</v>
      </c>
      <c r="H25" s="15">
        <f t="shared" si="0"/>
        <v>2</v>
      </c>
      <c r="I25" s="4" t="str">
        <f t="shared" si="1"/>
        <v>是</v>
      </c>
    </row>
    <row r="26" spans="1:9" ht="12.75" customHeight="1">
      <c r="A26" s="4">
        <v>24</v>
      </c>
      <c r="B26" s="5" t="s">
        <v>35</v>
      </c>
      <c r="C26" s="21"/>
      <c r="D26" s="6" t="s">
        <v>36</v>
      </c>
      <c r="E26" s="5" t="s">
        <v>37</v>
      </c>
      <c r="F26" s="5" t="s">
        <v>44</v>
      </c>
      <c r="G26" s="12">
        <v>81.97</v>
      </c>
      <c r="H26" s="15">
        <f t="shared" si="0"/>
        <v>3</v>
      </c>
      <c r="I26" s="4">
        <f t="shared" si="1"/>
      </c>
    </row>
    <row r="27" spans="1:9" ht="12.75" customHeight="1">
      <c r="A27" s="4">
        <v>25</v>
      </c>
      <c r="B27" s="5" t="s">
        <v>35</v>
      </c>
      <c r="C27" s="21"/>
      <c r="D27" s="6" t="s">
        <v>36</v>
      </c>
      <c r="E27" s="5" t="s">
        <v>37</v>
      </c>
      <c r="F27" s="5" t="s">
        <v>45</v>
      </c>
      <c r="G27" s="12">
        <v>83.47</v>
      </c>
      <c r="H27" s="15">
        <f t="shared" si="0"/>
        <v>1</v>
      </c>
      <c r="I27" s="4" t="str">
        <f t="shared" si="1"/>
        <v>是</v>
      </c>
    </row>
    <row r="28" spans="1:9" ht="12.75" customHeight="1">
      <c r="A28" s="4">
        <v>26</v>
      </c>
      <c r="B28" s="5" t="s">
        <v>35</v>
      </c>
      <c r="C28" s="21"/>
      <c r="D28" s="6" t="s">
        <v>36</v>
      </c>
      <c r="E28" s="5" t="s">
        <v>37</v>
      </c>
      <c r="F28" s="5" t="s">
        <v>46</v>
      </c>
      <c r="G28" s="12">
        <v>79.67</v>
      </c>
      <c r="H28" s="15">
        <f t="shared" si="0"/>
        <v>7</v>
      </c>
      <c r="I28" s="4">
        <f t="shared" si="1"/>
      </c>
    </row>
    <row r="29" spans="1:9" ht="12.75" customHeight="1">
      <c r="A29" s="4">
        <v>27</v>
      </c>
      <c r="B29" s="5" t="s">
        <v>35</v>
      </c>
      <c r="C29" s="21"/>
      <c r="D29" s="6" t="s">
        <v>36</v>
      </c>
      <c r="E29" s="5" t="s">
        <v>37</v>
      </c>
      <c r="F29" s="5" t="s">
        <v>47</v>
      </c>
      <c r="G29" s="12">
        <v>81.53</v>
      </c>
      <c r="H29" s="15">
        <f t="shared" si="0"/>
        <v>5</v>
      </c>
      <c r="I29" s="4">
        <f t="shared" si="1"/>
      </c>
    </row>
    <row r="30" spans="1:9" ht="12.75" customHeight="1">
      <c r="A30" s="4">
        <v>28</v>
      </c>
      <c r="B30" s="5" t="s">
        <v>35</v>
      </c>
      <c r="C30" s="21"/>
      <c r="D30" s="6" t="s">
        <v>36</v>
      </c>
      <c r="E30" s="5" t="s">
        <v>37</v>
      </c>
      <c r="F30" s="5" t="s">
        <v>48</v>
      </c>
      <c r="G30" s="12"/>
      <c r="H30" s="5"/>
      <c r="I30" s="4"/>
    </row>
    <row r="31" spans="1:9" ht="12.75" customHeight="1">
      <c r="A31" s="4">
        <v>29</v>
      </c>
      <c r="B31" s="5" t="s">
        <v>49</v>
      </c>
      <c r="C31" s="21">
        <v>1</v>
      </c>
      <c r="D31" s="6" t="s">
        <v>50</v>
      </c>
      <c r="E31" s="5" t="s">
        <v>51</v>
      </c>
      <c r="F31" s="5" t="s">
        <v>52</v>
      </c>
      <c r="G31" s="13">
        <v>80.5</v>
      </c>
      <c r="H31" s="15">
        <f>SUMPRODUCT(($D$4:$D$875=D31)*($E$4:$E$875=E31)*($G$4:$G$875&gt;G31))+1</f>
        <v>4</v>
      </c>
      <c r="I31" s="4">
        <f>IF(H31&lt;=1,"是","")</f>
      </c>
    </row>
    <row r="32" spans="1:9" ht="12.75" customHeight="1">
      <c r="A32" s="4">
        <v>30</v>
      </c>
      <c r="B32" s="5" t="s">
        <v>49</v>
      </c>
      <c r="C32" s="21"/>
      <c r="D32" s="6" t="s">
        <v>50</v>
      </c>
      <c r="E32" s="5" t="s">
        <v>51</v>
      </c>
      <c r="F32" s="5" t="s">
        <v>53</v>
      </c>
      <c r="G32" s="12"/>
      <c r="H32" s="5"/>
      <c r="I32" s="4"/>
    </row>
    <row r="33" spans="1:9" ht="12.75" customHeight="1">
      <c r="A33" s="4">
        <v>31</v>
      </c>
      <c r="B33" s="5" t="s">
        <v>49</v>
      </c>
      <c r="C33" s="21"/>
      <c r="D33" s="6" t="s">
        <v>50</v>
      </c>
      <c r="E33" s="5" t="s">
        <v>51</v>
      </c>
      <c r="F33" s="5" t="s">
        <v>54</v>
      </c>
      <c r="G33" s="12"/>
      <c r="H33" s="5"/>
      <c r="I33" s="4"/>
    </row>
    <row r="34" spans="1:9" ht="12.75" customHeight="1">
      <c r="A34" s="4">
        <v>32</v>
      </c>
      <c r="B34" s="5" t="s">
        <v>49</v>
      </c>
      <c r="C34" s="21"/>
      <c r="D34" s="6" t="s">
        <v>50</v>
      </c>
      <c r="E34" s="5" t="s">
        <v>51</v>
      </c>
      <c r="F34" s="5" t="s">
        <v>55</v>
      </c>
      <c r="G34" s="12"/>
      <c r="H34" s="5"/>
      <c r="I34" s="4"/>
    </row>
    <row r="35" spans="1:9" ht="12.75" customHeight="1">
      <c r="A35" s="4">
        <v>33</v>
      </c>
      <c r="B35" s="5" t="s">
        <v>49</v>
      </c>
      <c r="C35" s="21"/>
      <c r="D35" s="6" t="s">
        <v>50</v>
      </c>
      <c r="E35" s="5" t="s">
        <v>51</v>
      </c>
      <c r="F35" s="5" t="s">
        <v>56</v>
      </c>
      <c r="G35" s="13">
        <v>78.4</v>
      </c>
      <c r="H35" s="15">
        <f>SUMPRODUCT(($D$4:$D$875=D35)*($E$4:$E$875=E35)*($G$4:$G$875&gt;G35))+1</f>
        <v>6</v>
      </c>
      <c r="I35" s="4">
        <f>IF(H35&lt;=1,"是","")</f>
      </c>
    </row>
    <row r="36" spans="1:9" ht="12.75" customHeight="1">
      <c r="A36" s="4">
        <v>34</v>
      </c>
      <c r="B36" s="5" t="s">
        <v>49</v>
      </c>
      <c r="C36" s="21"/>
      <c r="D36" s="6" t="s">
        <v>50</v>
      </c>
      <c r="E36" s="5" t="s">
        <v>51</v>
      </c>
      <c r="F36" s="5" t="s">
        <v>57</v>
      </c>
      <c r="G36" s="13">
        <v>80.63</v>
      </c>
      <c r="H36" s="15">
        <f>SUMPRODUCT(($D$4:$D$875=D36)*($E$4:$E$875=E36)*($G$4:$G$875&gt;G36))+1</f>
        <v>3</v>
      </c>
      <c r="I36" s="4">
        <f>IF(H36&lt;=1,"是","")</f>
      </c>
    </row>
    <row r="37" spans="1:9" ht="12.75" customHeight="1">
      <c r="A37" s="4">
        <v>35</v>
      </c>
      <c r="B37" s="5" t="s">
        <v>49</v>
      </c>
      <c r="C37" s="21"/>
      <c r="D37" s="6" t="s">
        <v>50</v>
      </c>
      <c r="E37" s="5" t="s">
        <v>51</v>
      </c>
      <c r="F37" s="5" t="s">
        <v>58</v>
      </c>
      <c r="G37" s="13">
        <v>76.66</v>
      </c>
      <c r="H37" s="15">
        <f>SUMPRODUCT(($D$4:$D$875=D37)*($E$4:$E$875=E37)*($G$4:$G$875&gt;G37))+1</f>
        <v>7</v>
      </c>
      <c r="I37" s="4">
        <f>IF(H37&lt;=1,"是","")</f>
      </c>
    </row>
    <row r="38" spans="1:9" ht="12.75" customHeight="1">
      <c r="A38" s="4">
        <v>36</v>
      </c>
      <c r="B38" s="5" t="s">
        <v>49</v>
      </c>
      <c r="C38" s="21"/>
      <c r="D38" s="6" t="s">
        <v>50</v>
      </c>
      <c r="E38" s="5" t="s">
        <v>51</v>
      </c>
      <c r="F38" s="5" t="s">
        <v>59</v>
      </c>
      <c r="G38" s="13">
        <v>81.06</v>
      </c>
      <c r="H38" s="15">
        <f>SUMPRODUCT(($D$4:$D$875=D38)*($E$4:$E$875=E38)*($G$4:$G$875&gt;G38))+1</f>
        <v>2</v>
      </c>
      <c r="I38" s="4">
        <f>IF(H38&lt;=1,"是","")</f>
      </c>
    </row>
    <row r="39" spans="1:9" ht="12.75" customHeight="1">
      <c r="A39" s="4">
        <v>37</v>
      </c>
      <c r="B39" s="5" t="s">
        <v>49</v>
      </c>
      <c r="C39" s="21"/>
      <c r="D39" s="6" t="s">
        <v>50</v>
      </c>
      <c r="E39" s="5" t="s">
        <v>51</v>
      </c>
      <c r="F39" s="5" t="s">
        <v>60</v>
      </c>
      <c r="G39" s="12"/>
      <c r="H39" s="5"/>
      <c r="I39" s="4"/>
    </row>
    <row r="40" spans="1:9" ht="12.75" customHeight="1">
      <c r="A40" s="4">
        <v>38</v>
      </c>
      <c r="B40" s="5" t="s">
        <v>49</v>
      </c>
      <c r="C40" s="21"/>
      <c r="D40" s="6" t="s">
        <v>50</v>
      </c>
      <c r="E40" s="5" t="s">
        <v>51</v>
      </c>
      <c r="F40" s="5" t="s">
        <v>61</v>
      </c>
      <c r="G40" s="12"/>
      <c r="H40" s="5"/>
      <c r="I40" s="4"/>
    </row>
    <row r="41" spans="1:9" ht="12.75" customHeight="1">
      <c r="A41" s="4">
        <v>39</v>
      </c>
      <c r="B41" s="5" t="s">
        <v>49</v>
      </c>
      <c r="C41" s="21"/>
      <c r="D41" s="6" t="s">
        <v>50</v>
      </c>
      <c r="E41" s="5" t="s">
        <v>51</v>
      </c>
      <c r="F41" s="5" t="s">
        <v>62</v>
      </c>
      <c r="G41" s="13">
        <v>79.5</v>
      </c>
      <c r="H41" s="15">
        <f>SUMPRODUCT(($D$4:$D$875=D41)*($E$4:$E$875=E41)*($G$4:$G$875&gt;G41))+1</f>
        <v>5</v>
      </c>
      <c r="I41" s="4">
        <f>IF(H41&lt;=1,"是","")</f>
      </c>
    </row>
    <row r="42" spans="1:9" ht="12.75" customHeight="1">
      <c r="A42" s="4">
        <v>40</v>
      </c>
      <c r="B42" s="5" t="s">
        <v>49</v>
      </c>
      <c r="C42" s="21"/>
      <c r="D42" s="6" t="s">
        <v>50</v>
      </c>
      <c r="E42" s="5" t="s">
        <v>51</v>
      </c>
      <c r="F42" s="5" t="s">
        <v>63</v>
      </c>
      <c r="G42" s="13">
        <v>82.33</v>
      </c>
      <c r="H42" s="15">
        <f>SUMPRODUCT(($D$4:$D$875=D42)*($E$4:$E$875=E42)*($G$4:$G$875&gt;G42))+1</f>
        <v>1</v>
      </c>
      <c r="I42" s="4" t="str">
        <f>IF(H42&lt;=1,"是","")</f>
        <v>是</v>
      </c>
    </row>
    <row r="43" spans="1:9" ht="12.75" customHeight="1">
      <c r="A43" s="4">
        <v>41</v>
      </c>
      <c r="B43" s="5" t="s">
        <v>22</v>
      </c>
      <c r="C43" s="21">
        <v>1</v>
      </c>
      <c r="D43" s="6" t="s">
        <v>64</v>
      </c>
      <c r="E43" s="5" t="s">
        <v>65</v>
      </c>
      <c r="F43" s="5" t="s">
        <v>66</v>
      </c>
      <c r="G43" s="12"/>
      <c r="H43" s="5"/>
      <c r="I43" s="4"/>
    </row>
    <row r="44" spans="1:9" ht="12.75" customHeight="1">
      <c r="A44" s="4">
        <v>42</v>
      </c>
      <c r="B44" s="5" t="s">
        <v>22</v>
      </c>
      <c r="C44" s="21"/>
      <c r="D44" s="6" t="s">
        <v>64</v>
      </c>
      <c r="E44" s="5" t="s">
        <v>65</v>
      </c>
      <c r="F44" s="5" t="s">
        <v>67</v>
      </c>
      <c r="G44" s="13">
        <v>81.46</v>
      </c>
      <c r="H44" s="15">
        <f>SUMPRODUCT(($D$4:$D$875=D44)*($E$4:$E$875=E44)*($G$4:$G$875&gt;G44))+1</f>
        <v>2</v>
      </c>
      <c r="I44" s="4">
        <f>IF(H44&lt;=1,"是","")</f>
      </c>
    </row>
    <row r="45" spans="1:9" ht="12.75" customHeight="1">
      <c r="A45" s="4">
        <v>43</v>
      </c>
      <c r="B45" s="5" t="s">
        <v>22</v>
      </c>
      <c r="C45" s="21"/>
      <c r="D45" s="6" t="s">
        <v>64</v>
      </c>
      <c r="E45" s="5" t="s">
        <v>65</v>
      </c>
      <c r="F45" s="5" t="s">
        <v>68</v>
      </c>
      <c r="G45" s="12"/>
      <c r="H45" s="5"/>
      <c r="I45" s="4"/>
    </row>
    <row r="46" spans="1:9" ht="12.75" customHeight="1">
      <c r="A46" s="4">
        <v>44</v>
      </c>
      <c r="B46" s="5" t="s">
        <v>22</v>
      </c>
      <c r="C46" s="21"/>
      <c r="D46" s="6" t="s">
        <v>64</v>
      </c>
      <c r="E46" s="5" t="s">
        <v>65</v>
      </c>
      <c r="F46" s="5" t="s">
        <v>69</v>
      </c>
      <c r="G46" s="13">
        <v>81.7</v>
      </c>
      <c r="H46" s="15">
        <f>SUMPRODUCT(($D$4:$D$875=D46)*($E$4:$E$875=E46)*($G$4:$G$875&gt;G46))+1</f>
        <v>1</v>
      </c>
      <c r="I46" s="4" t="str">
        <f>IF(H46&lt;=1,"是","")</f>
        <v>是</v>
      </c>
    </row>
    <row r="47" spans="1:9" ht="12.75" customHeight="1">
      <c r="A47" s="4">
        <v>45</v>
      </c>
      <c r="B47" s="5" t="s">
        <v>22</v>
      </c>
      <c r="C47" s="21"/>
      <c r="D47" s="6" t="s">
        <v>64</v>
      </c>
      <c r="E47" s="5" t="s">
        <v>65</v>
      </c>
      <c r="F47" s="5" t="s">
        <v>70</v>
      </c>
      <c r="G47" s="13">
        <v>80.56</v>
      </c>
      <c r="H47" s="15">
        <f>SUMPRODUCT(($D$4:$D$875=D47)*($E$4:$E$875=E47)*($G$4:$G$875&gt;G47))+1</f>
        <v>3</v>
      </c>
      <c r="I47" s="4">
        <f>IF(H47&lt;=1,"是","")</f>
      </c>
    </row>
    <row r="48" spans="1:9" ht="12.75" customHeight="1">
      <c r="A48" s="4">
        <v>46</v>
      </c>
      <c r="B48" s="5" t="s">
        <v>71</v>
      </c>
      <c r="C48" s="21">
        <v>1</v>
      </c>
      <c r="D48" s="6" t="s">
        <v>72</v>
      </c>
      <c r="E48" s="5" t="s">
        <v>73</v>
      </c>
      <c r="F48" s="5" t="s">
        <v>74</v>
      </c>
      <c r="G48" s="12">
        <v>84.1</v>
      </c>
      <c r="H48" s="15">
        <f>SUMPRODUCT(($D$4:$D$875=D48)*($E$4:$E$875=E48)*($G$4:$G$875&gt;G48))+1</f>
        <v>2</v>
      </c>
      <c r="I48" s="4">
        <f>IF(H48&lt;=1,"是","")</f>
      </c>
    </row>
    <row r="49" spans="1:9" ht="12.75" customHeight="1">
      <c r="A49" s="4">
        <v>47</v>
      </c>
      <c r="B49" s="5" t="s">
        <v>71</v>
      </c>
      <c r="C49" s="21"/>
      <c r="D49" s="6" t="s">
        <v>72</v>
      </c>
      <c r="E49" s="5" t="s">
        <v>73</v>
      </c>
      <c r="F49" s="5" t="s">
        <v>75</v>
      </c>
      <c r="G49" s="12"/>
      <c r="H49" s="5"/>
      <c r="I49" s="4"/>
    </row>
    <row r="50" spans="1:9" ht="12.75" customHeight="1">
      <c r="A50" s="4">
        <v>48</v>
      </c>
      <c r="B50" s="5" t="s">
        <v>71</v>
      </c>
      <c r="C50" s="21"/>
      <c r="D50" s="6" t="s">
        <v>72</v>
      </c>
      <c r="E50" s="5" t="s">
        <v>73</v>
      </c>
      <c r="F50" s="5" t="s">
        <v>76</v>
      </c>
      <c r="G50" s="12">
        <v>80.66</v>
      </c>
      <c r="H50" s="15">
        <f>SUMPRODUCT(($D$4:$D$875=D50)*($E$4:$E$875=E50)*($G$4:$G$875&gt;G50))+1</f>
        <v>4</v>
      </c>
      <c r="I50" s="4">
        <f>IF(H50&lt;=1,"是","")</f>
      </c>
    </row>
    <row r="51" spans="1:9" ht="12.75" customHeight="1">
      <c r="A51" s="4">
        <v>49</v>
      </c>
      <c r="B51" s="5" t="s">
        <v>71</v>
      </c>
      <c r="C51" s="21"/>
      <c r="D51" s="6" t="s">
        <v>72</v>
      </c>
      <c r="E51" s="5" t="s">
        <v>73</v>
      </c>
      <c r="F51" s="5" t="s">
        <v>77</v>
      </c>
      <c r="G51" s="12"/>
      <c r="H51" s="5"/>
      <c r="I51" s="4"/>
    </row>
    <row r="52" spans="1:9" ht="12.75" customHeight="1">
      <c r="A52" s="4">
        <v>50</v>
      </c>
      <c r="B52" s="5" t="s">
        <v>71</v>
      </c>
      <c r="C52" s="21"/>
      <c r="D52" s="6" t="s">
        <v>72</v>
      </c>
      <c r="E52" s="5" t="s">
        <v>73</v>
      </c>
      <c r="F52" s="5" t="s">
        <v>78</v>
      </c>
      <c r="G52" s="12">
        <v>84.2</v>
      </c>
      <c r="H52" s="15">
        <f>SUMPRODUCT(($D$4:$D$875=D52)*($E$4:$E$875=E52)*($G$4:$G$875&gt;G52))+1</f>
        <v>1</v>
      </c>
      <c r="I52" s="4" t="str">
        <f>IF(H52&lt;=1,"是","")</f>
        <v>是</v>
      </c>
    </row>
    <row r="53" spans="1:9" ht="12.75" customHeight="1">
      <c r="A53" s="4">
        <v>51</v>
      </c>
      <c r="B53" s="5" t="s">
        <v>71</v>
      </c>
      <c r="C53" s="21"/>
      <c r="D53" s="6" t="s">
        <v>72</v>
      </c>
      <c r="E53" s="5" t="s">
        <v>73</v>
      </c>
      <c r="F53" s="5" t="s">
        <v>79</v>
      </c>
      <c r="G53" s="12">
        <v>83.93</v>
      </c>
      <c r="H53" s="15">
        <f>SUMPRODUCT(($D$4:$D$875=D53)*($E$4:$E$875=E53)*($G$4:$G$875&gt;G53))+1</f>
        <v>3</v>
      </c>
      <c r="I53" s="4">
        <f>IF(H53&lt;=1,"是","")</f>
      </c>
    </row>
    <row r="54" spans="1:9" ht="12.75" customHeight="1">
      <c r="A54" s="4">
        <v>52</v>
      </c>
      <c r="B54" s="5" t="s">
        <v>71</v>
      </c>
      <c r="C54" s="21"/>
      <c r="D54" s="6" t="s">
        <v>72</v>
      </c>
      <c r="E54" s="5" t="s">
        <v>73</v>
      </c>
      <c r="F54" s="5" t="s">
        <v>80</v>
      </c>
      <c r="G54" s="12"/>
      <c r="H54" s="5"/>
      <c r="I54" s="4"/>
    </row>
    <row r="55" spans="1:9" ht="12.75" customHeight="1">
      <c r="A55" s="4">
        <v>53</v>
      </c>
      <c r="B55" s="5" t="s">
        <v>71</v>
      </c>
      <c r="C55" s="21">
        <v>1</v>
      </c>
      <c r="D55" s="6" t="s">
        <v>81</v>
      </c>
      <c r="E55" s="5" t="s">
        <v>82</v>
      </c>
      <c r="F55" s="5" t="s">
        <v>83</v>
      </c>
      <c r="G55" s="12">
        <v>81.1</v>
      </c>
      <c r="H55" s="15">
        <f>SUMPRODUCT(($D$4:$D$875=D55)*($E$4:$E$875=E55)*($G$4:$G$875&gt;G55))+1</f>
        <v>2</v>
      </c>
      <c r="I55" s="4">
        <f>IF(H55&lt;=1,"是","")</f>
      </c>
    </row>
    <row r="56" spans="1:9" ht="12.75" customHeight="1">
      <c r="A56" s="4">
        <v>54</v>
      </c>
      <c r="B56" s="5" t="s">
        <v>71</v>
      </c>
      <c r="C56" s="21"/>
      <c r="D56" s="6" t="s">
        <v>81</v>
      </c>
      <c r="E56" s="5" t="s">
        <v>82</v>
      </c>
      <c r="F56" s="5" t="s">
        <v>84</v>
      </c>
      <c r="G56" s="12">
        <v>83.76</v>
      </c>
      <c r="H56" s="15">
        <f>SUMPRODUCT(($D$4:$D$875=D56)*($E$4:$E$875=E56)*($G$4:$G$875&gt;G56))+1</f>
        <v>1</v>
      </c>
      <c r="I56" s="4" t="str">
        <f>IF(H56&lt;=1,"是","")</f>
        <v>是</v>
      </c>
    </row>
    <row r="57" spans="1:9" ht="12.75" customHeight="1">
      <c r="A57" s="4">
        <v>55</v>
      </c>
      <c r="B57" s="5" t="s">
        <v>71</v>
      </c>
      <c r="C57" s="21"/>
      <c r="D57" s="6" t="s">
        <v>81</v>
      </c>
      <c r="E57" s="5" t="s">
        <v>82</v>
      </c>
      <c r="F57" s="5" t="s">
        <v>85</v>
      </c>
      <c r="G57" s="12"/>
      <c r="H57" s="5"/>
      <c r="I57" s="4"/>
    </row>
    <row r="58" spans="1:9" ht="12.75" customHeight="1">
      <c r="A58" s="4">
        <v>56</v>
      </c>
      <c r="B58" s="5" t="s">
        <v>86</v>
      </c>
      <c r="C58" s="21">
        <v>4</v>
      </c>
      <c r="D58" s="6" t="s">
        <v>87</v>
      </c>
      <c r="E58" s="5" t="s">
        <v>51</v>
      </c>
      <c r="F58" s="5" t="s">
        <v>88</v>
      </c>
      <c r="G58" s="12">
        <v>80.66</v>
      </c>
      <c r="H58" s="15">
        <f>SUMPRODUCT(($D$4:$D$875=D58)*($E$4:$E$875=E58)*($G$4:$G$875&gt;G58))+1</f>
        <v>2</v>
      </c>
      <c r="I58" s="4" t="str">
        <f>IF(H58&lt;=4,"是","")</f>
        <v>是</v>
      </c>
    </row>
    <row r="59" spans="1:9" ht="12.75" customHeight="1">
      <c r="A59" s="4">
        <v>57</v>
      </c>
      <c r="B59" s="5" t="s">
        <v>86</v>
      </c>
      <c r="C59" s="21"/>
      <c r="D59" s="6" t="s">
        <v>87</v>
      </c>
      <c r="E59" s="5" t="s">
        <v>51</v>
      </c>
      <c r="F59" s="5" t="s">
        <v>89</v>
      </c>
      <c r="G59" s="12">
        <v>79.86</v>
      </c>
      <c r="H59" s="15">
        <f>SUMPRODUCT(($D$4:$D$875=D59)*($E$4:$E$875=E59)*($G$4:$G$875&gt;G59))+1</f>
        <v>3</v>
      </c>
      <c r="I59" s="4" t="str">
        <f>IF(H59&lt;=4,"是","")</f>
        <v>是</v>
      </c>
    </row>
    <row r="60" spans="1:9" ht="12.75" customHeight="1">
      <c r="A60" s="4">
        <v>58</v>
      </c>
      <c r="B60" s="5" t="s">
        <v>86</v>
      </c>
      <c r="C60" s="21"/>
      <c r="D60" s="6" t="s">
        <v>87</v>
      </c>
      <c r="E60" s="5" t="s">
        <v>51</v>
      </c>
      <c r="F60" s="5" t="s">
        <v>90</v>
      </c>
      <c r="G60" s="12">
        <v>77.16</v>
      </c>
      <c r="H60" s="15">
        <f>SUMPRODUCT(($D$4:$D$875=D60)*($E$4:$E$875=E60)*($G$4:$G$875&gt;G60))+1</f>
        <v>4</v>
      </c>
      <c r="I60" s="4" t="str">
        <f>IF(H60&lt;=4,"是","")</f>
        <v>是</v>
      </c>
    </row>
    <row r="61" spans="1:9" ht="12.75" customHeight="1">
      <c r="A61" s="4">
        <v>59</v>
      </c>
      <c r="B61" s="5" t="s">
        <v>86</v>
      </c>
      <c r="C61" s="21"/>
      <c r="D61" s="6" t="s">
        <v>87</v>
      </c>
      <c r="E61" s="5" t="s">
        <v>51</v>
      </c>
      <c r="F61" s="5" t="s">
        <v>91</v>
      </c>
      <c r="G61" s="12">
        <v>83.03</v>
      </c>
      <c r="H61" s="15">
        <f>SUMPRODUCT(($D$4:$D$875=D61)*($E$4:$E$875=E61)*($G$4:$G$875&gt;G61))+1</f>
        <v>1</v>
      </c>
      <c r="I61" s="4" t="str">
        <f>IF(H61&lt;=4,"是","")</f>
        <v>是</v>
      </c>
    </row>
    <row r="62" spans="1:9" ht="12.75" customHeight="1">
      <c r="A62" s="4">
        <v>60</v>
      </c>
      <c r="B62" s="5" t="s">
        <v>35</v>
      </c>
      <c r="C62" s="21">
        <v>1</v>
      </c>
      <c r="D62" s="6" t="s">
        <v>36</v>
      </c>
      <c r="E62" s="5" t="s">
        <v>65</v>
      </c>
      <c r="F62" s="5" t="s">
        <v>92</v>
      </c>
      <c r="G62" s="12">
        <v>82.66</v>
      </c>
      <c r="H62" s="15">
        <f>SUMPRODUCT(($D$4:$D$875=D62)*($E$4:$E$875=E62)*($G$4:$G$875&gt;G62))+1</f>
        <v>1</v>
      </c>
      <c r="I62" s="4" t="str">
        <f>IF(H62&lt;=1,"是","")</f>
        <v>是</v>
      </c>
    </row>
    <row r="63" spans="1:9" ht="12.75" customHeight="1">
      <c r="A63" s="4">
        <v>61</v>
      </c>
      <c r="B63" s="5" t="s">
        <v>35</v>
      </c>
      <c r="C63" s="21"/>
      <c r="D63" s="6" t="s">
        <v>36</v>
      </c>
      <c r="E63" s="5" t="s">
        <v>65</v>
      </c>
      <c r="F63" s="5" t="s">
        <v>93</v>
      </c>
      <c r="G63" s="12"/>
      <c r="H63" s="5"/>
      <c r="I63" s="4"/>
    </row>
    <row r="64" spans="1:9" ht="12.75" customHeight="1">
      <c r="A64" s="4">
        <v>62</v>
      </c>
      <c r="B64" s="5" t="s">
        <v>35</v>
      </c>
      <c r="C64" s="21"/>
      <c r="D64" s="6" t="s">
        <v>36</v>
      </c>
      <c r="E64" s="5" t="s">
        <v>65</v>
      </c>
      <c r="F64" s="5" t="s">
        <v>94</v>
      </c>
      <c r="G64" s="12"/>
      <c r="H64" s="5"/>
      <c r="I64" s="4"/>
    </row>
    <row r="65" spans="1:9" ht="12.75" customHeight="1">
      <c r="A65" s="4">
        <v>63</v>
      </c>
      <c r="B65" s="5" t="s">
        <v>9</v>
      </c>
      <c r="C65" s="21">
        <v>1</v>
      </c>
      <c r="D65" s="6" t="s">
        <v>95</v>
      </c>
      <c r="E65" s="5" t="s">
        <v>96</v>
      </c>
      <c r="F65" s="5" t="s">
        <v>97</v>
      </c>
      <c r="G65" s="12"/>
      <c r="H65" s="5"/>
      <c r="I65" s="4"/>
    </row>
    <row r="66" spans="1:9" ht="12.75" customHeight="1">
      <c r="A66" s="4">
        <v>64</v>
      </c>
      <c r="B66" s="5" t="s">
        <v>9</v>
      </c>
      <c r="C66" s="21"/>
      <c r="D66" s="6" t="s">
        <v>95</v>
      </c>
      <c r="E66" s="5" t="s">
        <v>96</v>
      </c>
      <c r="F66" s="5" t="s">
        <v>98</v>
      </c>
      <c r="G66" s="13">
        <v>83.5</v>
      </c>
      <c r="H66" s="15">
        <f>SUMPRODUCT(($D$4:$D$875=D66)*($E$4:$E$875=E66)*($G$4:$G$875&gt;G66))+1</f>
        <v>2</v>
      </c>
      <c r="I66" s="4">
        <f>IF(H66&lt;=1,"是","")</f>
      </c>
    </row>
    <row r="67" spans="1:9" ht="12.75" customHeight="1">
      <c r="A67" s="4">
        <v>65</v>
      </c>
      <c r="B67" s="5" t="s">
        <v>9</v>
      </c>
      <c r="C67" s="21"/>
      <c r="D67" s="6" t="s">
        <v>95</v>
      </c>
      <c r="E67" s="5" t="s">
        <v>96</v>
      </c>
      <c r="F67" s="5" t="s">
        <v>99</v>
      </c>
      <c r="G67" s="12"/>
      <c r="H67" s="5"/>
      <c r="I67" s="4"/>
    </row>
    <row r="68" spans="1:9" ht="12.75" customHeight="1">
      <c r="A68" s="4">
        <v>66</v>
      </c>
      <c r="B68" s="5" t="s">
        <v>9</v>
      </c>
      <c r="C68" s="21"/>
      <c r="D68" s="6" t="s">
        <v>95</v>
      </c>
      <c r="E68" s="5" t="s">
        <v>96</v>
      </c>
      <c r="F68" s="5" t="s">
        <v>100</v>
      </c>
      <c r="G68" s="12"/>
      <c r="H68" s="5"/>
      <c r="I68" s="4"/>
    </row>
    <row r="69" spans="1:9" ht="12.75" customHeight="1">
      <c r="A69" s="4">
        <v>67</v>
      </c>
      <c r="B69" s="5" t="s">
        <v>9</v>
      </c>
      <c r="C69" s="21"/>
      <c r="D69" s="6" t="s">
        <v>95</v>
      </c>
      <c r="E69" s="5" t="s">
        <v>96</v>
      </c>
      <c r="F69" s="5" t="s">
        <v>101</v>
      </c>
      <c r="G69" s="12"/>
      <c r="H69" s="5"/>
      <c r="I69" s="4"/>
    </row>
    <row r="70" spans="1:9" ht="12.75" customHeight="1">
      <c r="A70" s="4">
        <v>68</v>
      </c>
      <c r="B70" s="5" t="s">
        <v>9</v>
      </c>
      <c r="C70" s="21"/>
      <c r="D70" s="6" t="s">
        <v>95</v>
      </c>
      <c r="E70" s="5" t="s">
        <v>96</v>
      </c>
      <c r="F70" s="5" t="s">
        <v>102</v>
      </c>
      <c r="G70" s="13">
        <v>80.07</v>
      </c>
      <c r="H70" s="15">
        <f>SUMPRODUCT(($D$4:$D$875=D70)*($E$4:$E$875=E70)*($G$4:$G$875&gt;G70))+1</f>
        <v>4</v>
      </c>
      <c r="I70" s="4">
        <f>IF(H70&lt;=1,"是","")</f>
      </c>
    </row>
    <row r="71" spans="1:9" ht="12.75" customHeight="1">
      <c r="A71" s="4">
        <v>69</v>
      </c>
      <c r="B71" s="5" t="s">
        <v>9</v>
      </c>
      <c r="C71" s="21"/>
      <c r="D71" s="6" t="s">
        <v>95</v>
      </c>
      <c r="E71" s="5" t="s">
        <v>96</v>
      </c>
      <c r="F71" s="5" t="s">
        <v>103</v>
      </c>
      <c r="G71" s="12"/>
      <c r="H71" s="5"/>
      <c r="I71" s="4"/>
    </row>
    <row r="72" spans="1:9" ht="12.75" customHeight="1">
      <c r="A72" s="4">
        <v>70</v>
      </c>
      <c r="B72" s="5" t="s">
        <v>9</v>
      </c>
      <c r="C72" s="21"/>
      <c r="D72" s="6" t="s">
        <v>95</v>
      </c>
      <c r="E72" s="5" t="s">
        <v>96</v>
      </c>
      <c r="F72" s="5" t="s">
        <v>104</v>
      </c>
      <c r="G72" s="12"/>
      <c r="H72" s="5"/>
      <c r="I72" s="4"/>
    </row>
    <row r="73" spans="1:9" ht="12.75" customHeight="1">
      <c r="A73" s="4">
        <v>71</v>
      </c>
      <c r="B73" s="5" t="s">
        <v>9</v>
      </c>
      <c r="C73" s="21"/>
      <c r="D73" s="6" t="s">
        <v>95</v>
      </c>
      <c r="E73" s="5" t="s">
        <v>96</v>
      </c>
      <c r="F73" s="5" t="s">
        <v>105</v>
      </c>
      <c r="G73" s="12"/>
      <c r="H73" s="5"/>
      <c r="I73" s="4"/>
    </row>
    <row r="74" spans="1:9" ht="12.75" customHeight="1">
      <c r="A74" s="4">
        <v>72</v>
      </c>
      <c r="B74" s="5" t="s">
        <v>9</v>
      </c>
      <c r="C74" s="21"/>
      <c r="D74" s="6" t="s">
        <v>95</v>
      </c>
      <c r="E74" s="5" t="s">
        <v>96</v>
      </c>
      <c r="F74" s="5" t="s">
        <v>106</v>
      </c>
      <c r="G74" s="13">
        <v>85.63</v>
      </c>
      <c r="H74" s="15">
        <f>SUMPRODUCT(($D$4:$D$875=D74)*($E$4:$E$875=E74)*($G$4:$G$875&gt;G74))+1</f>
        <v>1</v>
      </c>
      <c r="I74" s="4" t="str">
        <f>IF(H74&lt;=1,"是","")</f>
        <v>是</v>
      </c>
    </row>
    <row r="75" spans="1:9" ht="12.75" customHeight="1">
      <c r="A75" s="4">
        <v>73</v>
      </c>
      <c r="B75" s="5" t="s">
        <v>9</v>
      </c>
      <c r="C75" s="21"/>
      <c r="D75" s="6" t="s">
        <v>95</v>
      </c>
      <c r="E75" s="5" t="s">
        <v>96</v>
      </c>
      <c r="F75" s="5" t="s">
        <v>107</v>
      </c>
      <c r="G75" s="12"/>
      <c r="H75" s="5"/>
      <c r="I75" s="4"/>
    </row>
    <row r="76" spans="1:9" ht="12.75" customHeight="1">
      <c r="A76" s="4">
        <v>74</v>
      </c>
      <c r="B76" s="5" t="s">
        <v>9</v>
      </c>
      <c r="C76" s="21"/>
      <c r="D76" s="6" t="s">
        <v>95</v>
      </c>
      <c r="E76" s="5" t="s">
        <v>96</v>
      </c>
      <c r="F76" s="5" t="s">
        <v>108</v>
      </c>
      <c r="G76" s="12"/>
      <c r="H76" s="5"/>
      <c r="I76" s="4"/>
    </row>
    <row r="77" spans="1:9" ht="12.75" customHeight="1">
      <c r="A77" s="4">
        <v>75</v>
      </c>
      <c r="B77" s="5" t="s">
        <v>9</v>
      </c>
      <c r="C77" s="21"/>
      <c r="D77" s="6" t="s">
        <v>95</v>
      </c>
      <c r="E77" s="5" t="s">
        <v>96</v>
      </c>
      <c r="F77" s="5" t="s">
        <v>109</v>
      </c>
      <c r="G77" s="13">
        <v>81.03</v>
      </c>
      <c r="H77" s="15">
        <f>SUMPRODUCT(($D$4:$D$875=D77)*($E$4:$E$875=E77)*($G$4:$G$875&gt;G77))+1</f>
        <v>3</v>
      </c>
      <c r="I77" s="4">
        <f>IF(H77&lt;=1,"是","")</f>
      </c>
    </row>
    <row r="78" spans="1:9" ht="12.75" customHeight="1">
      <c r="A78" s="4">
        <v>76</v>
      </c>
      <c r="B78" s="5" t="s">
        <v>22</v>
      </c>
      <c r="C78" s="21">
        <v>1</v>
      </c>
      <c r="D78" s="6" t="s">
        <v>110</v>
      </c>
      <c r="E78" s="5" t="s">
        <v>111</v>
      </c>
      <c r="F78" s="5" t="s">
        <v>112</v>
      </c>
      <c r="G78" s="12"/>
      <c r="H78" s="5"/>
      <c r="I78" s="4"/>
    </row>
    <row r="79" spans="1:9" ht="12.75" customHeight="1">
      <c r="A79" s="4">
        <v>77</v>
      </c>
      <c r="B79" s="5" t="s">
        <v>22</v>
      </c>
      <c r="C79" s="21"/>
      <c r="D79" s="6" t="s">
        <v>110</v>
      </c>
      <c r="E79" s="5" t="s">
        <v>111</v>
      </c>
      <c r="F79" s="5" t="s">
        <v>113</v>
      </c>
      <c r="G79" s="13">
        <v>82</v>
      </c>
      <c r="H79" s="15">
        <f>SUMPRODUCT(($D$4:$D$875=D79)*($E$4:$E$875=E79)*($G$4:$G$875&gt;G79))+1</f>
        <v>1</v>
      </c>
      <c r="I79" s="4" t="str">
        <f>IF(H79&lt;=1,"是","")</f>
        <v>是</v>
      </c>
    </row>
    <row r="80" spans="1:9" ht="12.75" customHeight="1">
      <c r="A80" s="4">
        <v>78</v>
      </c>
      <c r="B80" s="5" t="s">
        <v>22</v>
      </c>
      <c r="C80" s="21"/>
      <c r="D80" s="6" t="s">
        <v>110</v>
      </c>
      <c r="E80" s="5" t="s">
        <v>111</v>
      </c>
      <c r="F80" s="5" t="s">
        <v>114</v>
      </c>
      <c r="G80" s="12"/>
      <c r="H80" s="5"/>
      <c r="I80" s="4"/>
    </row>
    <row r="81" spans="1:9" ht="12.75" customHeight="1">
      <c r="A81" s="4">
        <v>79</v>
      </c>
      <c r="B81" s="5" t="s">
        <v>22</v>
      </c>
      <c r="C81" s="21"/>
      <c r="D81" s="6" t="s">
        <v>110</v>
      </c>
      <c r="E81" s="5" t="s">
        <v>111</v>
      </c>
      <c r="F81" s="5" t="s">
        <v>115</v>
      </c>
      <c r="G81" s="12"/>
      <c r="H81" s="5"/>
      <c r="I81" s="4"/>
    </row>
    <row r="82" spans="1:9" ht="12.75" customHeight="1">
      <c r="A82" s="4">
        <v>80</v>
      </c>
      <c r="B82" s="5" t="s">
        <v>22</v>
      </c>
      <c r="C82" s="21"/>
      <c r="D82" s="6" t="s">
        <v>110</v>
      </c>
      <c r="E82" s="5" t="s">
        <v>111</v>
      </c>
      <c r="F82" s="5" t="s">
        <v>116</v>
      </c>
      <c r="G82" s="13">
        <v>78.43</v>
      </c>
      <c r="H82" s="15">
        <f>SUMPRODUCT(($D$4:$D$875=D82)*($E$4:$E$875=E82)*($G$4:$G$875&gt;G82))+1</f>
        <v>2</v>
      </c>
      <c r="I82" s="4">
        <f>IF(H82&lt;=1,"是","")</f>
      </c>
    </row>
    <row r="83" spans="1:9" ht="12.75" customHeight="1">
      <c r="A83" s="4">
        <v>81</v>
      </c>
      <c r="B83" s="5" t="s">
        <v>71</v>
      </c>
      <c r="C83" s="5">
        <v>1</v>
      </c>
      <c r="D83" s="6" t="s">
        <v>117</v>
      </c>
      <c r="E83" s="5" t="s">
        <v>118</v>
      </c>
      <c r="F83" s="5" t="s">
        <v>119</v>
      </c>
      <c r="G83" s="13">
        <v>85.23</v>
      </c>
      <c r="H83" s="15">
        <f>SUMPRODUCT(($D$4:$D$875=D83)*($E$4:$E$875=E83)*($G$4:$G$875&gt;G83))+1</f>
        <v>1</v>
      </c>
      <c r="I83" s="4" t="str">
        <f>IF(H83&lt;=1,"是","")</f>
        <v>是</v>
      </c>
    </row>
    <row r="84" spans="1:9" ht="12.75" customHeight="1">
      <c r="A84" s="4">
        <v>82</v>
      </c>
      <c r="B84" s="5" t="s">
        <v>29</v>
      </c>
      <c r="C84" s="5">
        <v>1</v>
      </c>
      <c r="D84" s="6" t="s">
        <v>120</v>
      </c>
      <c r="E84" s="5" t="s">
        <v>121</v>
      </c>
      <c r="F84" s="5" t="s">
        <v>122</v>
      </c>
      <c r="G84" s="13">
        <v>81.5</v>
      </c>
      <c r="H84" s="15">
        <f>SUMPRODUCT(($D$4:$D$875=D84)*($E$4:$E$875=E84)*($G$4:$G$875&gt;G84))+1</f>
        <v>1</v>
      </c>
      <c r="I84" s="4" t="str">
        <f>IF(H84&lt;=1,"是","")</f>
        <v>是</v>
      </c>
    </row>
    <row r="85" spans="1:9" ht="12.75" customHeight="1">
      <c r="A85" s="4">
        <v>83</v>
      </c>
      <c r="B85" s="5" t="s">
        <v>49</v>
      </c>
      <c r="C85" s="21">
        <v>1</v>
      </c>
      <c r="D85" s="6" t="s">
        <v>50</v>
      </c>
      <c r="E85" s="5" t="s">
        <v>111</v>
      </c>
      <c r="F85" s="5" t="s">
        <v>123</v>
      </c>
      <c r="G85" s="12"/>
      <c r="H85" s="5"/>
      <c r="I85" s="4"/>
    </row>
    <row r="86" spans="1:9" ht="12.75" customHeight="1">
      <c r="A86" s="4">
        <v>84</v>
      </c>
      <c r="B86" s="5" t="s">
        <v>49</v>
      </c>
      <c r="C86" s="21"/>
      <c r="D86" s="6" t="s">
        <v>50</v>
      </c>
      <c r="E86" s="5" t="s">
        <v>111</v>
      </c>
      <c r="F86" s="5" t="s">
        <v>124</v>
      </c>
      <c r="G86" s="12">
        <v>84.63</v>
      </c>
      <c r="H86" s="15">
        <f>SUMPRODUCT(($D$4:$D$875=D86)*($E$4:$E$875=E86)*($G$4:$G$875&gt;G86))+1</f>
        <v>1</v>
      </c>
      <c r="I86" s="4" t="str">
        <f>IF(H86&lt;=1,"是","")</f>
        <v>是</v>
      </c>
    </row>
    <row r="87" spans="1:9" ht="12.75" customHeight="1">
      <c r="A87" s="4">
        <v>85</v>
      </c>
      <c r="B87" s="5" t="s">
        <v>49</v>
      </c>
      <c r="C87" s="21"/>
      <c r="D87" s="6" t="s">
        <v>50</v>
      </c>
      <c r="E87" s="5" t="s">
        <v>111</v>
      </c>
      <c r="F87" s="5" t="s">
        <v>125</v>
      </c>
      <c r="G87" s="12">
        <v>78.83</v>
      </c>
      <c r="H87" s="15">
        <f>SUMPRODUCT(($D$4:$D$875=D87)*($E$4:$E$875=E87)*($G$4:$G$875&gt;G87))+1</f>
        <v>2</v>
      </c>
      <c r="I87" s="4">
        <f>IF(H87&lt;=1,"是","")</f>
      </c>
    </row>
    <row r="88" spans="1:9" ht="12.75" customHeight="1">
      <c r="A88" s="4">
        <v>86</v>
      </c>
      <c r="B88" s="5" t="s">
        <v>49</v>
      </c>
      <c r="C88" s="21"/>
      <c r="D88" s="6" t="s">
        <v>50</v>
      </c>
      <c r="E88" s="5" t="s">
        <v>111</v>
      </c>
      <c r="F88" s="5" t="s">
        <v>100</v>
      </c>
      <c r="G88" s="12"/>
      <c r="H88" s="5"/>
      <c r="I88" s="4"/>
    </row>
    <row r="89" spans="1:9" ht="12.75" customHeight="1">
      <c r="A89" s="4">
        <v>87</v>
      </c>
      <c r="B89" s="5" t="s">
        <v>126</v>
      </c>
      <c r="C89" s="21">
        <v>1</v>
      </c>
      <c r="D89" s="6" t="s">
        <v>127</v>
      </c>
      <c r="E89" s="5" t="s">
        <v>128</v>
      </c>
      <c r="F89" s="5" t="s">
        <v>129</v>
      </c>
      <c r="G89" s="12">
        <v>85.23</v>
      </c>
      <c r="H89" s="15">
        <f aca="true" t="shared" si="2" ref="H89:H108">SUMPRODUCT(($D$4:$D$875=D89)*($E$4:$E$875=E89)*($G$4:$G$875&gt;G89))+1</f>
        <v>2</v>
      </c>
      <c r="I89" s="4">
        <f aca="true" t="shared" si="3" ref="I89:I110">IF(H89&lt;=1,"是","")</f>
      </c>
    </row>
    <row r="90" spans="1:9" ht="12.75" customHeight="1">
      <c r="A90" s="4">
        <v>88</v>
      </c>
      <c r="B90" s="5" t="s">
        <v>126</v>
      </c>
      <c r="C90" s="21"/>
      <c r="D90" s="6" t="s">
        <v>127</v>
      </c>
      <c r="E90" s="5" t="s">
        <v>128</v>
      </c>
      <c r="F90" s="5" t="s">
        <v>130</v>
      </c>
      <c r="G90" s="12">
        <v>76.93</v>
      </c>
      <c r="H90" s="15">
        <f t="shared" si="2"/>
        <v>8</v>
      </c>
      <c r="I90" s="4">
        <f t="shared" si="3"/>
      </c>
    </row>
    <row r="91" spans="1:9" ht="12.75" customHeight="1">
      <c r="A91" s="4">
        <v>89</v>
      </c>
      <c r="B91" s="5" t="s">
        <v>126</v>
      </c>
      <c r="C91" s="21"/>
      <c r="D91" s="6" t="s">
        <v>127</v>
      </c>
      <c r="E91" s="5" t="s">
        <v>128</v>
      </c>
      <c r="F91" s="5" t="s">
        <v>131</v>
      </c>
      <c r="G91" s="12">
        <v>84.87</v>
      </c>
      <c r="H91" s="15">
        <f t="shared" si="2"/>
        <v>5</v>
      </c>
      <c r="I91" s="4">
        <f t="shared" si="3"/>
      </c>
    </row>
    <row r="92" spans="1:9" ht="12.75" customHeight="1">
      <c r="A92" s="4">
        <v>90</v>
      </c>
      <c r="B92" s="5" t="s">
        <v>126</v>
      </c>
      <c r="C92" s="21"/>
      <c r="D92" s="6" t="s">
        <v>127</v>
      </c>
      <c r="E92" s="5" t="s">
        <v>128</v>
      </c>
      <c r="F92" s="5" t="s">
        <v>132</v>
      </c>
      <c r="G92" s="13">
        <v>0</v>
      </c>
      <c r="H92" s="15">
        <f t="shared" si="2"/>
        <v>9</v>
      </c>
      <c r="I92" s="4">
        <f t="shared" si="3"/>
      </c>
    </row>
    <row r="93" spans="1:9" ht="12.75" customHeight="1">
      <c r="A93" s="4">
        <v>91</v>
      </c>
      <c r="B93" s="5" t="s">
        <v>126</v>
      </c>
      <c r="C93" s="21"/>
      <c r="D93" s="6" t="s">
        <v>127</v>
      </c>
      <c r="E93" s="5" t="s">
        <v>128</v>
      </c>
      <c r="F93" s="5" t="s">
        <v>133</v>
      </c>
      <c r="G93" s="12">
        <v>78.77</v>
      </c>
      <c r="H93" s="15">
        <f t="shared" si="2"/>
        <v>7</v>
      </c>
      <c r="I93" s="4">
        <f t="shared" si="3"/>
      </c>
    </row>
    <row r="94" spans="1:9" ht="12.75" customHeight="1">
      <c r="A94" s="4">
        <v>92</v>
      </c>
      <c r="B94" s="5" t="s">
        <v>126</v>
      </c>
      <c r="C94" s="21"/>
      <c r="D94" s="6" t="s">
        <v>127</v>
      </c>
      <c r="E94" s="5" t="s">
        <v>128</v>
      </c>
      <c r="F94" s="5" t="s">
        <v>100</v>
      </c>
      <c r="G94" s="12">
        <v>85.07</v>
      </c>
      <c r="H94" s="15">
        <f t="shared" si="2"/>
        <v>3</v>
      </c>
      <c r="I94" s="4">
        <f t="shared" si="3"/>
      </c>
    </row>
    <row r="95" spans="1:9" ht="12.75" customHeight="1">
      <c r="A95" s="4">
        <v>93</v>
      </c>
      <c r="B95" s="5" t="s">
        <v>126</v>
      </c>
      <c r="C95" s="21"/>
      <c r="D95" s="6" t="s">
        <v>127</v>
      </c>
      <c r="E95" s="5" t="s">
        <v>128</v>
      </c>
      <c r="F95" s="5" t="s">
        <v>134</v>
      </c>
      <c r="G95" s="12">
        <v>84.33</v>
      </c>
      <c r="H95" s="15">
        <f t="shared" si="2"/>
        <v>6</v>
      </c>
      <c r="I95" s="4">
        <f t="shared" si="3"/>
      </c>
    </row>
    <row r="96" spans="1:9" ht="12.75" customHeight="1">
      <c r="A96" s="4">
        <v>94</v>
      </c>
      <c r="B96" s="5" t="s">
        <v>126</v>
      </c>
      <c r="C96" s="21"/>
      <c r="D96" s="6" t="s">
        <v>127</v>
      </c>
      <c r="E96" s="5" t="s">
        <v>128</v>
      </c>
      <c r="F96" s="5" t="s">
        <v>135</v>
      </c>
      <c r="G96" s="12">
        <v>84.97</v>
      </c>
      <c r="H96" s="15">
        <f t="shared" si="2"/>
        <v>4</v>
      </c>
      <c r="I96" s="4">
        <f t="shared" si="3"/>
      </c>
    </row>
    <row r="97" spans="1:9" ht="12.75" customHeight="1">
      <c r="A97" s="4">
        <v>95</v>
      </c>
      <c r="B97" s="5" t="s">
        <v>126</v>
      </c>
      <c r="C97" s="21"/>
      <c r="D97" s="6" t="s">
        <v>127</v>
      </c>
      <c r="E97" s="5" t="s">
        <v>128</v>
      </c>
      <c r="F97" s="5" t="s">
        <v>136</v>
      </c>
      <c r="G97" s="12">
        <v>87.2</v>
      </c>
      <c r="H97" s="15">
        <f t="shared" si="2"/>
        <v>1</v>
      </c>
      <c r="I97" s="4" t="str">
        <f t="shared" si="3"/>
        <v>是</v>
      </c>
    </row>
    <row r="98" spans="1:9" ht="12.75" customHeight="1">
      <c r="A98" s="4">
        <v>96</v>
      </c>
      <c r="B98" s="5" t="s">
        <v>71</v>
      </c>
      <c r="C98" s="21">
        <v>1</v>
      </c>
      <c r="D98" s="6" t="s">
        <v>81</v>
      </c>
      <c r="E98" s="5" t="s">
        <v>121</v>
      </c>
      <c r="F98" s="5" t="s">
        <v>137</v>
      </c>
      <c r="G98" s="12">
        <v>87.3</v>
      </c>
      <c r="H98" s="15">
        <f t="shared" si="2"/>
        <v>1</v>
      </c>
      <c r="I98" s="4" t="str">
        <f t="shared" si="3"/>
        <v>是</v>
      </c>
    </row>
    <row r="99" spans="1:9" ht="12.75" customHeight="1">
      <c r="A99" s="4">
        <v>97</v>
      </c>
      <c r="B99" s="5" t="s">
        <v>71</v>
      </c>
      <c r="C99" s="21"/>
      <c r="D99" s="6" t="s">
        <v>81</v>
      </c>
      <c r="E99" s="5" t="s">
        <v>121</v>
      </c>
      <c r="F99" s="5" t="s">
        <v>138</v>
      </c>
      <c r="G99" s="12">
        <v>86.43</v>
      </c>
      <c r="H99" s="15">
        <f t="shared" si="2"/>
        <v>2</v>
      </c>
      <c r="I99" s="4">
        <f t="shared" si="3"/>
      </c>
    </row>
    <row r="100" spans="1:9" ht="12.75" customHeight="1">
      <c r="A100" s="4">
        <v>98</v>
      </c>
      <c r="B100" s="5" t="s">
        <v>86</v>
      </c>
      <c r="C100" s="21">
        <v>4</v>
      </c>
      <c r="D100" s="6" t="s">
        <v>87</v>
      </c>
      <c r="E100" s="5" t="s">
        <v>111</v>
      </c>
      <c r="F100" s="5" t="s">
        <v>139</v>
      </c>
      <c r="G100" s="12">
        <v>80.17</v>
      </c>
      <c r="H100" s="15">
        <f t="shared" si="2"/>
        <v>3</v>
      </c>
      <c r="I100" s="4" t="str">
        <f>IF(H100&lt;=4,"是","")</f>
        <v>是</v>
      </c>
    </row>
    <row r="101" spans="1:9" ht="12.75" customHeight="1">
      <c r="A101" s="4">
        <v>99</v>
      </c>
      <c r="B101" s="5" t="s">
        <v>86</v>
      </c>
      <c r="C101" s="21"/>
      <c r="D101" s="6" t="s">
        <v>87</v>
      </c>
      <c r="E101" s="5" t="s">
        <v>111</v>
      </c>
      <c r="F101" s="5" t="s">
        <v>140</v>
      </c>
      <c r="G101" s="12">
        <v>85.33</v>
      </c>
      <c r="H101" s="15">
        <f t="shared" si="2"/>
        <v>1</v>
      </c>
      <c r="I101" s="4" t="str">
        <f>IF(H101&lt;=4,"是","")</f>
        <v>是</v>
      </c>
    </row>
    <row r="102" spans="1:9" ht="12.75" customHeight="1">
      <c r="A102" s="4">
        <v>100</v>
      </c>
      <c r="B102" s="5" t="s">
        <v>86</v>
      </c>
      <c r="C102" s="21"/>
      <c r="D102" s="6" t="s">
        <v>87</v>
      </c>
      <c r="E102" s="5" t="s">
        <v>111</v>
      </c>
      <c r="F102" s="5" t="s">
        <v>141</v>
      </c>
      <c r="G102" s="12">
        <v>76.13</v>
      </c>
      <c r="H102" s="15">
        <f t="shared" si="2"/>
        <v>4</v>
      </c>
      <c r="I102" s="4" t="str">
        <f>IF(H102&lt;=4,"是","")</f>
        <v>是</v>
      </c>
    </row>
    <row r="103" spans="1:9" ht="12.75" customHeight="1">
      <c r="A103" s="4">
        <v>101</v>
      </c>
      <c r="B103" s="5" t="s">
        <v>86</v>
      </c>
      <c r="C103" s="21"/>
      <c r="D103" s="6" t="s">
        <v>87</v>
      </c>
      <c r="E103" s="5" t="s">
        <v>111</v>
      </c>
      <c r="F103" s="5" t="s">
        <v>142</v>
      </c>
      <c r="G103" s="12">
        <v>83.77</v>
      </c>
      <c r="H103" s="15">
        <f t="shared" si="2"/>
        <v>2</v>
      </c>
      <c r="I103" s="4" t="str">
        <f>IF(H103&lt;=4,"是","")</f>
        <v>是</v>
      </c>
    </row>
    <row r="104" spans="1:9" ht="12.75" customHeight="1">
      <c r="A104" s="4">
        <v>102</v>
      </c>
      <c r="B104" s="5" t="s">
        <v>126</v>
      </c>
      <c r="C104" s="21">
        <v>1</v>
      </c>
      <c r="D104" s="6" t="s">
        <v>143</v>
      </c>
      <c r="E104" s="5" t="s">
        <v>144</v>
      </c>
      <c r="F104" s="5" t="s">
        <v>145</v>
      </c>
      <c r="G104" s="13">
        <v>87.7</v>
      </c>
      <c r="H104" s="15">
        <f t="shared" si="2"/>
        <v>2</v>
      </c>
      <c r="I104" s="4">
        <f t="shared" si="3"/>
      </c>
    </row>
    <row r="105" spans="1:9" ht="12.75" customHeight="1">
      <c r="A105" s="4">
        <v>103</v>
      </c>
      <c r="B105" s="5" t="s">
        <v>126</v>
      </c>
      <c r="C105" s="21"/>
      <c r="D105" s="6" t="s">
        <v>143</v>
      </c>
      <c r="E105" s="5" t="s">
        <v>144</v>
      </c>
      <c r="F105" s="5" t="s">
        <v>146</v>
      </c>
      <c r="G105" s="13">
        <v>75.47</v>
      </c>
      <c r="H105" s="15">
        <f t="shared" si="2"/>
        <v>5</v>
      </c>
      <c r="I105" s="4">
        <f t="shared" si="3"/>
      </c>
    </row>
    <row r="106" spans="1:9" ht="12.75" customHeight="1">
      <c r="A106" s="4">
        <v>104</v>
      </c>
      <c r="B106" s="5" t="s">
        <v>126</v>
      </c>
      <c r="C106" s="21"/>
      <c r="D106" s="6" t="s">
        <v>143</v>
      </c>
      <c r="E106" s="5" t="s">
        <v>144</v>
      </c>
      <c r="F106" s="5" t="s">
        <v>147</v>
      </c>
      <c r="G106" s="13">
        <v>87.57</v>
      </c>
      <c r="H106" s="15">
        <f t="shared" si="2"/>
        <v>3</v>
      </c>
      <c r="I106" s="4">
        <f t="shared" si="3"/>
      </c>
    </row>
    <row r="107" spans="1:9" ht="12.75" customHeight="1">
      <c r="A107" s="4">
        <v>105</v>
      </c>
      <c r="B107" s="5" t="s">
        <v>126</v>
      </c>
      <c r="C107" s="21"/>
      <c r="D107" s="6" t="s">
        <v>143</v>
      </c>
      <c r="E107" s="5" t="s">
        <v>144</v>
      </c>
      <c r="F107" s="5" t="s">
        <v>148</v>
      </c>
      <c r="G107" s="13">
        <v>88.97</v>
      </c>
      <c r="H107" s="15">
        <f t="shared" si="2"/>
        <v>1</v>
      </c>
      <c r="I107" s="4" t="str">
        <f t="shared" si="3"/>
        <v>是</v>
      </c>
    </row>
    <row r="108" spans="1:9" ht="12.75" customHeight="1">
      <c r="A108" s="4">
        <v>106</v>
      </c>
      <c r="B108" s="5" t="s">
        <v>126</v>
      </c>
      <c r="C108" s="21"/>
      <c r="D108" s="6" t="s">
        <v>143</v>
      </c>
      <c r="E108" s="5" t="s">
        <v>144</v>
      </c>
      <c r="F108" s="5" t="s">
        <v>149</v>
      </c>
      <c r="G108" s="13">
        <v>78.6</v>
      </c>
      <c r="H108" s="15">
        <f t="shared" si="2"/>
        <v>4</v>
      </c>
      <c r="I108" s="4">
        <f t="shared" si="3"/>
      </c>
    </row>
    <row r="109" spans="1:9" ht="12.75" customHeight="1">
      <c r="A109" s="4">
        <v>107</v>
      </c>
      <c r="B109" s="5" t="s">
        <v>150</v>
      </c>
      <c r="C109" s="21">
        <v>1</v>
      </c>
      <c r="D109" s="6" t="s">
        <v>151</v>
      </c>
      <c r="E109" s="5" t="s">
        <v>152</v>
      </c>
      <c r="F109" s="8" t="s">
        <v>1014</v>
      </c>
      <c r="G109" s="13">
        <v>88.87</v>
      </c>
      <c r="H109" s="15">
        <v>1</v>
      </c>
      <c r="I109" s="4" t="str">
        <f t="shared" si="3"/>
        <v>是</v>
      </c>
    </row>
    <row r="110" spans="1:9" ht="12.75" customHeight="1">
      <c r="A110" s="4">
        <v>108</v>
      </c>
      <c r="B110" s="5" t="s">
        <v>150</v>
      </c>
      <c r="C110" s="21"/>
      <c r="D110" s="6" t="s">
        <v>151</v>
      </c>
      <c r="E110" s="5" t="s">
        <v>152</v>
      </c>
      <c r="F110" s="5" t="s">
        <v>153</v>
      </c>
      <c r="G110" s="13">
        <v>77.93</v>
      </c>
      <c r="H110" s="15">
        <f>SUMPRODUCT(($D$4:$D$875=D110)*($E$4:$E$875=E110)*($G$4:$G$875&gt;G110))+1</f>
        <v>6</v>
      </c>
      <c r="I110" s="4">
        <f t="shared" si="3"/>
      </c>
    </row>
    <row r="111" spans="1:9" ht="12.75" customHeight="1">
      <c r="A111" s="4">
        <v>109</v>
      </c>
      <c r="B111" s="5" t="s">
        <v>150</v>
      </c>
      <c r="C111" s="21"/>
      <c r="D111" s="6" t="s">
        <v>151</v>
      </c>
      <c r="E111" s="5" t="s">
        <v>152</v>
      </c>
      <c r="F111" s="5" t="s">
        <v>154</v>
      </c>
      <c r="G111" s="13"/>
      <c r="H111" s="5"/>
      <c r="I111" s="4"/>
    </row>
    <row r="112" spans="1:9" ht="12.75" customHeight="1">
      <c r="A112" s="4">
        <v>110</v>
      </c>
      <c r="B112" s="5" t="s">
        <v>150</v>
      </c>
      <c r="C112" s="21"/>
      <c r="D112" s="6" t="s">
        <v>151</v>
      </c>
      <c r="E112" s="5" t="s">
        <v>152</v>
      </c>
      <c r="F112" s="5" t="s">
        <v>155</v>
      </c>
      <c r="G112" s="12"/>
      <c r="H112" s="5"/>
      <c r="I112" s="4"/>
    </row>
    <row r="113" spans="1:9" ht="12.75" customHeight="1">
      <c r="A113" s="4">
        <v>111</v>
      </c>
      <c r="B113" s="5" t="s">
        <v>150</v>
      </c>
      <c r="C113" s="21"/>
      <c r="D113" s="6" t="s">
        <v>151</v>
      </c>
      <c r="E113" s="5" t="s">
        <v>152</v>
      </c>
      <c r="F113" s="5" t="s">
        <v>156</v>
      </c>
      <c r="G113" s="13">
        <v>84.3</v>
      </c>
      <c r="H113" s="15">
        <v>2</v>
      </c>
      <c r="I113" s="4">
        <f>IF(H113&lt;=1,"是","")</f>
      </c>
    </row>
    <row r="114" spans="1:9" ht="12.75" customHeight="1">
      <c r="A114" s="4">
        <v>112</v>
      </c>
      <c r="B114" s="5" t="s">
        <v>150</v>
      </c>
      <c r="C114" s="21"/>
      <c r="D114" s="6" t="s">
        <v>151</v>
      </c>
      <c r="E114" s="5" t="s">
        <v>152</v>
      </c>
      <c r="F114" s="5" t="s">
        <v>157</v>
      </c>
      <c r="G114" s="12"/>
      <c r="H114" s="5"/>
      <c r="I114" s="4"/>
    </row>
    <row r="115" spans="1:9" ht="12.75" customHeight="1">
      <c r="A115" s="4">
        <v>113</v>
      </c>
      <c r="B115" s="5" t="s">
        <v>150</v>
      </c>
      <c r="C115" s="21"/>
      <c r="D115" s="6" t="s">
        <v>151</v>
      </c>
      <c r="E115" s="5" t="s">
        <v>152</v>
      </c>
      <c r="F115" s="5" t="s">
        <v>158</v>
      </c>
      <c r="G115" s="13">
        <v>80.53</v>
      </c>
      <c r="H115" s="15">
        <f>SUMPRODUCT(($D$4:$D$875=D115)*($E$4:$E$875=E115)*($G$4:$G$875&gt;G115))+1</f>
        <v>5</v>
      </c>
      <c r="I115" s="4">
        <f>IF(H115&lt;=1,"是","")</f>
      </c>
    </row>
    <row r="116" spans="1:9" ht="12.75" customHeight="1">
      <c r="A116" s="4">
        <v>114</v>
      </c>
      <c r="B116" s="5" t="s">
        <v>150</v>
      </c>
      <c r="C116" s="21"/>
      <c r="D116" s="6" t="s">
        <v>151</v>
      </c>
      <c r="E116" s="5" t="s">
        <v>152</v>
      </c>
      <c r="F116" s="5" t="s">
        <v>159</v>
      </c>
      <c r="G116" s="12"/>
      <c r="H116" s="5"/>
      <c r="I116" s="4"/>
    </row>
    <row r="117" spans="1:9" ht="12.75" customHeight="1">
      <c r="A117" s="4">
        <v>115</v>
      </c>
      <c r="B117" s="5" t="s">
        <v>150</v>
      </c>
      <c r="C117" s="21"/>
      <c r="D117" s="6" t="s">
        <v>151</v>
      </c>
      <c r="E117" s="5" t="s">
        <v>152</v>
      </c>
      <c r="F117" s="5" t="s">
        <v>160</v>
      </c>
      <c r="G117" s="13">
        <v>75.43</v>
      </c>
      <c r="H117" s="15">
        <f>SUMPRODUCT(($D$4:$D$875=D117)*($E$4:$E$875=E117)*($G$4:$G$875&gt;G117))+1</f>
        <v>7</v>
      </c>
      <c r="I117" s="4">
        <f>IF(H117&lt;=1,"是","")</f>
      </c>
    </row>
    <row r="118" spans="1:9" ht="12.75" customHeight="1">
      <c r="A118" s="4">
        <v>116</v>
      </c>
      <c r="B118" s="5" t="s">
        <v>150</v>
      </c>
      <c r="C118" s="21"/>
      <c r="D118" s="6" t="s">
        <v>151</v>
      </c>
      <c r="E118" s="5" t="s">
        <v>152</v>
      </c>
      <c r="F118" s="5" t="s">
        <v>161</v>
      </c>
      <c r="G118" s="12"/>
      <c r="H118" s="5"/>
      <c r="I118" s="4"/>
    </row>
    <row r="119" spans="1:9" ht="12.75" customHeight="1">
      <c r="A119" s="4">
        <v>117</v>
      </c>
      <c r="B119" s="5" t="s">
        <v>150</v>
      </c>
      <c r="C119" s="21"/>
      <c r="D119" s="6" t="s">
        <v>151</v>
      </c>
      <c r="E119" s="5" t="s">
        <v>152</v>
      </c>
      <c r="F119" s="5" t="s">
        <v>162</v>
      </c>
      <c r="G119" s="13" t="s">
        <v>1137</v>
      </c>
      <c r="H119" s="15">
        <v>3</v>
      </c>
      <c r="I119" s="4">
        <f>IF(H119&lt;=1,"是","")</f>
      </c>
    </row>
    <row r="120" spans="1:9" ht="12.75" customHeight="1">
      <c r="A120" s="4">
        <v>118</v>
      </c>
      <c r="B120" s="5" t="s">
        <v>150</v>
      </c>
      <c r="C120" s="21"/>
      <c r="D120" s="6" t="s">
        <v>151</v>
      </c>
      <c r="E120" s="5" t="s">
        <v>152</v>
      </c>
      <c r="F120" s="5" t="s">
        <v>163</v>
      </c>
      <c r="G120" s="13" t="s">
        <v>1138</v>
      </c>
      <c r="H120" s="15">
        <v>4</v>
      </c>
      <c r="I120" s="4">
        <f>IF(H120&lt;=1,"是","")</f>
      </c>
    </row>
    <row r="121" spans="1:9" ht="12.75" customHeight="1">
      <c r="A121" s="4">
        <v>119</v>
      </c>
      <c r="B121" s="5" t="s">
        <v>126</v>
      </c>
      <c r="C121" s="21">
        <v>1</v>
      </c>
      <c r="D121" s="6" t="s">
        <v>127</v>
      </c>
      <c r="E121" s="5" t="s">
        <v>164</v>
      </c>
      <c r="F121" s="5" t="s">
        <v>165</v>
      </c>
      <c r="G121" s="12" t="s">
        <v>1341</v>
      </c>
      <c r="H121" s="15">
        <f>SUMPRODUCT(($D$4:$D$875=D121)*($E$4:$E$875=E121)*($G$4:$G$875&gt;G121))+1</f>
        <v>1</v>
      </c>
      <c r="I121" s="4" t="str">
        <f>IF(H121&lt;=1,"是","")</f>
        <v>是</v>
      </c>
    </row>
    <row r="122" spans="1:9" ht="12.75" customHeight="1">
      <c r="A122" s="4">
        <v>120</v>
      </c>
      <c r="B122" s="5" t="s">
        <v>126</v>
      </c>
      <c r="C122" s="21"/>
      <c r="D122" s="6" t="s">
        <v>127</v>
      </c>
      <c r="E122" s="5" t="s">
        <v>164</v>
      </c>
      <c r="F122" s="5" t="s">
        <v>166</v>
      </c>
      <c r="G122" s="12" t="s">
        <v>1337</v>
      </c>
      <c r="H122" s="15">
        <f>SUMPRODUCT(($D$4:$D$875=D122)*($E$4:$E$875=E122)*($G$4:$G$875&gt;G122))+1</f>
        <v>4</v>
      </c>
      <c r="I122" s="4">
        <f>IF(H122&lt;=1,"是","")</f>
      </c>
    </row>
    <row r="123" spans="1:9" ht="12.75" customHeight="1">
      <c r="A123" s="4">
        <v>121</v>
      </c>
      <c r="B123" s="5" t="s">
        <v>126</v>
      </c>
      <c r="C123" s="21"/>
      <c r="D123" s="6" t="s">
        <v>127</v>
      </c>
      <c r="E123" s="5" t="s">
        <v>164</v>
      </c>
      <c r="F123" s="5" t="s">
        <v>167</v>
      </c>
      <c r="G123" s="12"/>
      <c r="H123" s="5"/>
      <c r="I123" s="4"/>
    </row>
    <row r="124" spans="1:9" ht="12.75" customHeight="1">
      <c r="A124" s="4">
        <v>122</v>
      </c>
      <c r="B124" s="5" t="s">
        <v>126</v>
      </c>
      <c r="C124" s="21"/>
      <c r="D124" s="6" t="s">
        <v>127</v>
      </c>
      <c r="E124" s="5" t="s">
        <v>164</v>
      </c>
      <c r="F124" s="5" t="s">
        <v>168</v>
      </c>
      <c r="G124" s="12" t="s">
        <v>1335</v>
      </c>
      <c r="H124" s="15">
        <f>SUMPRODUCT(($D$4:$D$875=D124)*($E$4:$E$875=E124)*($G$4:$G$875&gt;G124))+1</f>
        <v>3</v>
      </c>
      <c r="I124" s="4">
        <f>IF(H124&lt;=1,"是","")</f>
      </c>
    </row>
    <row r="125" spans="1:9" ht="12.75" customHeight="1">
      <c r="A125" s="4">
        <v>123</v>
      </c>
      <c r="B125" s="5" t="s">
        <v>126</v>
      </c>
      <c r="C125" s="21"/>
      <c r="D125" s="6" t="s">
        <v>127</v>
      </c>
      <c r="E125" s="5" t="s">
        <v>164</v>
      </c>
      <c r="F125" s="5" t="s">
        <v>169</v>
      </c>
      <c r="G125" s="12"/>
      <c r="H125" s="5"/>
      <c r="I125" s="4"/>
    </row>
    <row r="126" spans="1:9" ht="12.75" customHeight="1">
      <c r="A126" s="4">
        <v>124</v>
      </c>
      <c r="B126" s="5" t="s">
        <v>126</v>
      </c>
      <c r="C126" s="21"/>
      <c r="D126" s="6" t="s">
        <v>127</v>
      </c>
      <c r="E126" s="5" t="s">
        <v>164</v>
      </c>
      <c r="F126" s="5" t="s">
        <v>170</v>
      </c>
      <c r="G126" s="12" t="s">
        <v>1336</v>
      </c>
      <c r="H126" s="15">
        <f>SUMPRODUCT(($D$4:$D$875=D126)*($E$4:$E$875=E126)*($G$4:$G$875&gt;G126))+1</f>
        <v>2</v>
      </c>
      <c r="I126" s="4">
        <f>IF(H126&lt;=1,"是","")</f>
      </c>
    </row>
    <row r="127" spans="1:9" ht="12.75" customHeight="1">
      <c r="A127" s="4">
        <v>125</v>
      </c>
      <c r="B127" s="5" t="s">
        <v>126</v>
      </c>
      <c r="C127" s="21"/>
      <c r="D127" s="6" t="s">
        <v>127</v>
      </c>
      <c r="E127" s="5" t="s">
        <v>164</v>
      </c>
      <c r="F127" s="5" t="s">
        <v>171</v>
      </c>
      <c r="G127" s="12" t="s">
        <v>1334</v>
      </c>
      <c r="H127" s="15">
        <f>SUMPRODUCT(($D$4:$D$875=D127)*($E$4:$E$875=E127)*($G$4:$G$875&gt;G127))+1</f>
        <v>5</v>
      </c>
      <c r="I127" s="4">
        <f>IF(H127&lt;=1,"是","")</f>
      </c>
    </row>
    <row r="128" spans="1:9" ht="12.75" customHeight="1">
      <c r="A128" s="4">
        <v>126</v>
      </c>
      <c r="B128" s="5" t="s">
        <v>9</v>
      </c>
      <c r="C128" s="21">
        <v>1</v>
      </c>
      <c r="D128" s="6" t="s">
        <v>95</v>
      </c>
      <c r="E128" s="5" t="s">
        <v>172</v>
      </c>
      <c r="F128" s="5" t="s">
        <v>173</v>
      </c>
      <c r="G128" s="12" t="s">
        <v>1342</v>
      </c>
      <c r="H128" s="15">
        <f>SUMPRODUCT(($D$4:$D$875=D128)*($E$4:$E$875=E128)*($G$4:$G$875&gt;G128))+1</f>
        <v>4</v>
      </c>
      <c r="I128" s="4">
        <f>IF(H128&lt;=1,"是","")</f>
      </c>
    </row>
    <row r="129" spans="1:9" ht="12.75" customHeight="1">
      <c r="A129" s="4">
        <v>127</v>
      </c>
      <c r="B129" s="5" t="s">
        <v>9</v>
      </c>
      <c r="C129" s="21"/>
      <c r="D129" s="6" t="s">
        <v>95</v>
      </c>
      <c r="E129" s="5" t="s">
        <v>172</v>
      </c>
      <c r="F129" s="5" t="s">
        <v>174</v>
      </c>
      <c r="G129" s="12" t="s">
        <v>1339</v>
      </c>
      <c r="H129" s="15">
        <f>SUMPRODUCT(($D$4:$D$875=D129)*($E$4:$E$875=E129)*($G$4:$G$875&gt;G129))+1</f>
        <v>1</v>
      </c>
      <c r="I129" s="4" t="str">
        <f>IF(H129&lt;=1,"是","")</f>
        <v>是</v>
      </c>
    </row>
    <row r="130" spans="1:9" ht="12.75" customHeight="1">
      <c r="A130" s="4">
        <v>128</v>
      </c>
      <c r="B130" s="5" t="s">
        <v>9</v>
      </c>
      <c r="C130" s="21"/>
      <c r="D130" s="6" t="s">
        <v>95</v>
      </c>
      <c r="E130" s="5" t="s">
        <v>172</v>
      </c>
      <c r="F130" s="5" t="s">
        <v>175</v>
      </c>
      <c r="G130" s="12"/>
      <c r="H130" s="5"/>
      <c r="I130" s="4"/>
    </row>
    <row r="131" spans="1:9" ht="12.75" customHeight="1">
      <c r="A131" s="4">
        <v>129</v>
      </c>
      <c r="B131" s="5" t="s">
        <v>9</v>
      </c>
      <c r="C131" s="21"/>
      <c r="D131" s="6" t="s">
        <v>95</v>
      </c>
      <c r="E131" s="5" t="s">
        <v>172</v>
      </c>
      <c r="F131" s="5" t="s">
        <v>176</v>
      </c>
      <c r="G131" s="12"/>
      <c r="H131" s="5"/>
      <c r="I131" s="4"/>
    </row>
    <row r="132" spans="1:9" ht="12.75" customHeight="1">
      <c r="A132" s="4">
        <v>130</v>
      </c>
      <c r="B132" s="5" t="s">
        <v>9</v>
      </c>
      <c r="C132" s="21"/>
      <c r="D132" s="6" t="s">
        <v>95</v>
      </c>
      <c r="E132" s="5" t="s">
        <v>172</v>
      </c>
      <c r="F132" s="5" t="s">
        <v>177</v>
      </c>
      <c r="G132" s="12" t="s">
        <v>1340</v>
      </c>
      <c r="H132" s="15">
        <f>SUMPRODUCT(($D$4:$D$875=D132)*($E$4:$E$875=E132)*($G$4:$G$875&gt;G132))+1</f>
        <v>2</v>
      </c>
      <c r="I132" s="4">
        <f>IF(H132&lt;=1,"是","")</f>
      </c>
    </row>
    <row r="133" spans="1:9" ht="12.75" customHeight="1">
      <c r="A133" s="4">
        <v>131</v>
      </c>
      <c r="B133" s="5" t="s">
        <v>9</v>
      </c>
      <c r="C133" s="21"/>
      <c r="D133" s="6" t="s">
        <v>95</v>
      </c>
      <c r="E133" s="5" t="s">
        <v>172</v>
      </c>
      <c r="F133" s="5" t="s">
        <v>178</v>
      </c>
      <c r="G133" s="12" t="s">
        <v>1333</v>
      </c>
      <c r="H133" s="15">
        <f>SUMPRODUCT(($D$4:$D$875=D133)*($E$4:$E$875=E133)*($G$4:$G$875&gt;G133))+1</f>
        <v>3</v>
      </c>
      <c r="I133" s="4">
        <f>IF(H133&lt;=1,"是","")</f>
      </c>
    </row>
    <row r="134" spans="1:9" ht="12.75" customHeight="1">
      <c r="A134" s="4">
        <v>132</v>
      </c>
      <c r="B134" s="5" t="s">
        <v>9</v>
      </c>
      <c r="C134" s="21"/>
      <c r="D134" s="6" t="s">
        <v>95</v>
      </c>
      <c r="E134" s="5" t="s">
        <v>172</v>
      </c>
      <c r="F134" s="5" t="s">
        <v>179</v>
      </c>
      <c r="G134" s="12"/>
      <c r="H134" s="5"/>
      <c r="I134" s="4"/>
    </row>
    <row r="135" spans="1:9" ht="12.75" customHeight="1">
      <c r="A135" s="4">
        <v>133</v>
      </c>
      <c r="B135" s="5" t="s">
        <v>9</v>
      </c>
      <c r="C135" s="21"/>
      <c r="D135" s="6" t="s">
        <v>95</v>
      </c>
      <c r="E135" s="5" t="s">
        <v>172</v>
      </c>
      <c r="F135" s="5" t="s">
        <v>180</v>
      </c>
      <c r="G135" s="12" t="s">
        <v>1338</v>
      </c>
      <c r="H135" s="15">
        <f>SUMPRODUCT(($D$4:$D$875=D135)*($E$4:$E$875=E135)*($G$4:$G$875&gt;G135))+1</f>
        <v>5</v>
      </c>
      <c r="I135" s="4">
        <f>IF(H135&lt;=1,"是","")</f>
      </c>
    </row>
    <row r="136" spans="1:9" ht="12.75" customHeight="1">
      <c r="A136" s="4">
        <v>134</v>
      </c>
      <c r="B136" s="5" t="s">
        <v>181</v>
      </c>
      <c r="C136" s="21">
        <v>1</v>
      </c>
      <c r="D136" s="6" t="s">
        <v>182</v>
      </c>
      <c r="E136" s="5" t="s">
        <v>164</v>
      </c>
      <c r="F136" s="5" t="s">
        <v>183</v>
      </c>
      <c r="G136" s="12"/>
      <c r="H136" s="5"/>
      <c r="I136" s="4"/>
    </row>
    <row r="137" spans="1:9" ht="12.75" customHeight="1">
      <c r="A137" s="4">
        <v>135</v>
      </c>
      <c r="B137" s="5" t="s">
        <v>181</v>
      </c>
      <c r="C137" s="21"/>
      <c r="D137" s="6" t="s">
        <v>182</v>
      </c>
      <c r="E137" s="5" t="s">
        <v>164</v>
      </c>
      <c r="F137" s="5" t="s">
        <v>184</v>
      </c>
      <c r="G137" s="12"/>
      <c r="H137" s="5"/>
      <c r="I137" s="4"/>
    </row>
    <row r="138" spans="1:9" ht="12.75" customHeight="1">
      <c r="A138" s="4">
        <v>136</v>
      </c>
      <c r="B138" s="5" t="s">
        <v>181</v>
      </c>
      <c r="C138" s="21"/>
      <c r="D138" s="6" t="s">
        <v>182</v>
      </c>
      <c r="E138" s="5" t="s">
        <v>164</v>
      </c>
      <c r="F138" s="5" t="s">
        <v>185</v>
      </c>
      <c r="G138" s="13" t="s">
        <v>1139</v>
      </c>
      <c r="H138" s="15">
        <f>SUMPRODUCT(($D$4:$D$875=D138)*($E$4:$E$875=E138)*($G$4:$G$875&gt;G138))+1</f>
        <v>6</v>
      </c>
      <c r="I138" s="4">
        <f>IF(H138&lt;=1,"是","")</f>
      </c>
    </row>
    <row r="139" spans="1:9" ht="12.75" customHeight="1">
      <c r="A139" s="4">
        <v>137</v>
      </c>
      <c r="B139" s="5" t="s">
        <v>181</v>
      </c>
      <c r="C139" s="21"/>
      <c r="D139" s="6" t="s">
        <v>182</v>
      </c>
      <c r="E139" s="5" t="s">
        <v>164</v>
      </c>
      <c r="F139" s="5" t="s">
        <v>186</v>
      </c>
      <c r="G139" s="13" t="s">
        <v>1061</v>
      </c>
      <c r="H139" s="15">
        <f>SUMPRODUCT(($D$4:$D$875=D139)*($E$4:$E$875=E139)*($G$4:$G$875&gt;G139))+1</f>
        <v>1</v>
      </c>
      <c r="I139" s="4" t="str">
        <f>IF(H139&lt;=1,"是","")</f>
        <v>是</v>
      </c>
    </row>
    <row r="140" spans="1:9" ht="12.75" customHeight="1">
      <c r="A140" s="4">
        <v>138</v>
      </c>
      <c r="B140" s="5" t="s">
        <v>181</v>
      </c>
      <c r="C140" s="21"/>
      <c r="D140" s="6" t="s">
        <v>182</v>
      </c>
      <c r="E140" s="5" t="s">
        <v>164</v>
      </c>
      <c r="F140" s="5" t="s">
        <v>187</v>
      </c>
      <c r="G140" s="13" t="s">
        <v>1140</v>
      </c>
      <c r="H140" s="15">
        <f>SUMPRODUCT(($D$4:$D$875=D140)*($E$4:$E$875=E140)*($G$4:$G$875&gt;G140))+1</f>
        <v>7</v>
      </c>
      <c r="I140" s="4">
        <f>IF(H140&lt;=1,"是","")</f>
      </c>
    </row>
    <row r="141" spans="1:9" ht="12.75" customHeight="1">
      <c r="A141" s="4">
        <v>139</v>
      </c>
      <c r="B141" s="5" t="s">
        <v>181</v>
      </c>
      <c r="C141" s="21"/>
      <c r="D141" s="6" t="s">
        <v>182</v>
      </c>
      <c r="E141" s="5" t="s">
        <v>164</v>
      </c>
      <c r="F141" s="5" t="s">
        <v>188</v>
      </c>
      <c r="G141" s="13" t="s">
        <v>1062</v>
      </c>
      <c r="H141" s="15">
        <f>SUMPRODUCT(($D$4:$D$875=D141)*($E$4:$E$875=E141)*($G$4:$G$875&gt;G141))+1</f>
        <v>8</v>
      </c>
      <c r="I141" s="4">
        <f>IF(H141&lt;=1,"是","")</f>
      </c>
    </row>
    <row r="142" spans="1:9" ht="12.75" customHeight="1">
      <c r="A142" s="4">
        <v>140</v>
      </c>
      <c r="B142" s="5" t="s">
        <v>181</v>
      </c>
      <c r="C142" s="21"/>
      <c r="D142" s="6" t="s">
        <v>182</v>
      </c>
      <c r="E142" s="5" t="s">
        <v>164</v>
      </c>
      <c r="F142" s="5" t="s">
        <v>189</v>
      </c>
      <c r="G142" s="12"/>
      <c r="H142" s="5"/>
      <c r="I142" s="4"/>
    </row>
    <row r="143" spans="1:9" ht="12.75" customHeight="1">
      <c r="A143" s="4">
        <v>141</v>
      </c>
      <c r="B143" s="5" t="s">
        <v>181</v>
      </c>
      <c r="C143" s="21"/>
      <c r="D143" s="6" t="s">
        <v>182</v>
      </c>
      <c r="E143" s="5" t="s">
        <v>164</v>
      </c>
      <c r="F143" s="5" t="s">
        <v>190</v>
      </c>
      <c r="G143" s="13" t="s">
        <v>1157</v>
      </c>
      <c r="H143" s="15">
        <f>SUMPRODUCT(($D$4:$D$875=D143)*($E$4:$E$875=E143)*($G$4:$G$875&gt;G143))+1</f>
        <v>4</v>
      </c>
      <c r="I143" s="4">
        <f>IF(H143&lt;=1,"是","")</f>
      </c>
    </row>
    <row r="144" spans="1:9" ht="12.75" customHeight="1">
      <c r="A144" s="4">
        <v>142</v>
      </c>
      <c r="B144" s="5" t="s">
        <v>181</v>
      </c>
      <c r="C144" s="21"/>
      <c r="D144" s="6" t="s">
        <v>182</v>
      </c>
      <c r="E144" s="5" t="s">
        <v>164</v>
      </c>
      <c r="F144" s="5" t="s">
        <v>191</v>
      </c>
      <c r="G144" s="12"/>
      <c r="H144" s="5"/>
      <c r="I144" s="4"/>
    </row>
    <row r="145" spans="1:9" ht="12.75" customHeight="1">
      <c r="A145" s="4">
        <v>143</v>
      </c>
      <c r="B145" s="5" t="s">
        <v>181</v>
      </c>
      <c r="C145" s="21"/>
      <c r="D145" s="6" t="s">
        <v>182</v>
      </c>
      <c r="E145" s="5" t="s">
        <v>164</v>
      </c>
      <c r="F145" s="5" t="s">
        <v>192</v>
      </c>
      <c r="G145" s="13" t="s">
        <v>1158</v>
      </c>
      <c r="H145" s="15">
        <f>SUMPRODUCT(($D$4:$D$875=D145)*($E$4:$E$875=E145)*($G$4:$G$875&gt;G145))+1</f>
        <v>3</v>
      </c>
      <c r="I145" s="4">
        <f>IF(H145&lt;=1,"是","")</f>
      </c>
    </row>
    <row r="146" spans="1:9" ht="12.75" customHeight="1">
      <c r="A146" s="4">
        <v>144</v>
      </c>
      <c r="B146" s="5" t="s">
        <v>181</v>
      </c>
      <c r="C146" s="21"/>
      <c r="D146" s="6" t="s">
        <v>182</v>
      </c>
      <c r="E146" s="5" t="s">
        <v>164</v>
      </c>
      <c r="F146" s="5" t="s">
        <v>193</v>
      </c>
      <c r="G146" s="12"/>
      <c r="H146" s="5"/>
      <c r="I146" s="4"/>
    </row>
    <row r="147" spans="1:9" ht="12.75" customHeight="1">
      <c r="A147" s="4">
        <v>145</v>
      </c>
      <c r="B147" s="5" t="s">
        <v>181</v>
      </c>
      <c r="C147" s="21"/>
      <c r="D147" s="6" t="s">
        <v>182</v>
      </c>
      <c r="E147" s="5" t="s">
        <v>164</v>
      </c>
      <c r="F147" s="5" t="s">
        <v>194</v>
      </c>
      <c r="G147" s="13" t="s">
        <v>1060</v>
      </c>
      <c r="H147" s="15">
        <f>SUMPRODUCT(($D$4:$D$875=D147)*($E$4:$E$875=E147)*($G$4:$G$875&gt;G147))+1</f>
        <v>5</v>
      </c>
      <c r="I147" s="4">
        <f>IF(H147&lt;=1,"是","")</f>
      </c>
    </row>
    <row r="148" spans="1:9" ht="12.75" customHeight="1">
      <c r="A148" s="4">
        <v>146</v>
      </c>
      <c r="B148" s="5" t="s">
        <v>181</v>
      </c>
      <c r="C148" s="21"/>
      <c r="D148" s="6" t="s">
        <v>182</v>
      </c>
      <c r="E148" s="5" t="s">
        <v>164</v>
      </c>
      <c r="F148" s="5" t="s">
        <v>195</v>
      </c>
      <c r="G148" s="12"/>
      <c r="H148" s="5"/>
      <c r="I148" s="4"/>
    </row>
    <row r="149" spans="1:9" ht="12.75" customHeight="1">
      <c r="A149" s="4">
        <v>147</v>
      </c>
      <c r="B149" s="5" t="s">
        <v>181</v>
      </c>
      <c r="C149" s="21"/>
      <c r="D149" s="6" t="s">
        <v>182</v>
      </c>
      <c r="E149" s="5" t="s">
        <v>164</v>
      </c>
      <c r="F149" s="5" t="s">
        <v>196</v>
      </c>
      <c r="G149" s="13" t="s">
        <v>1063</v>
      </c>
      <c r="H149" s="15">
        <f>SUMPRODUCT(($D$4:$D$875=D149)*($E$4:$E$875=E149)*($G$4:$G$875&gt;G149))+1</f>
        <v>2</v>
      </c>
      <c r="I149" s="4">
        <f>IF(H149&lt;=1,"是","")</f>
      </c>
    </row>
    <row r="150" spans="1:9" ht="12.75" customHeight="1">
      <c r="A150" s="4">
        <v>148</v>
      </c>
      <c r="B150" s="5" t="s">
        <v>71</v>
      </c>
      <c r="C150" s="21">
        <v>1</v>
      </c>
      <c r="D150" s="6" t="s">
        <v>81</v>
      </c>
      <c r="E150" s="5" t="s">
        <v>197</v>
      </c>
      <c r="F150" s="5" t="s">
        <v>198</v>
      </c>
      <c r="G150" s="13" t="s">
        <v>1155</v>
      </c>
      <c r="H150" s="15">
        <f>SUMPRODUCT(($D$4:$D$875=D150)*($E$4:$E$875=E150)*($G$4:$G$875&gt;G150))+1</f>
        <v>2</v>
      </c>
      <c r="I150" s="4">
        <f>IF(H150&lt;=1,"是","")</f>
      </c>
    </row>
    <row r="151" spans="1:9" ht="12.75" customHeight="1">
      <c r="A151" s="4">
        <v>149</v>
      </c>
      <c r="B151" s="5" t="s">
        <v>71</v>
      </c>
      <c r="C151" s="21"/>
      <c r="D151" s="6" t="s">
        <v>81</v>
      </c>
      <c r="E151" s="5" t="s">
        <v>197</v>
      </c>
      <c r="F151" s="5" t="s">
        <v>199</v>
      </c>
      <c r="G151" s="12"/>
      <c r="H151" s="5"/>
      <c r="I151" s="4"/>
    </row>
    <row r="152" spans="1:9" ht="12.75" customHeight="1">
      <c r="A152" s="4">
        <v>150</v>
      </c>
      <c r="B152" s="5" t="s">
        <v>71</v>
      </c>
      <c r="C152" s="21"/>
      <c r="D152" s="6" t="s">
        <v>81</v>
      </c>
      <c r="E152" s="5" t="s">
        <v>197</v>
      </c>
      <c r="F152" s="5" t="s">
        <v>200</v>
      </c>
      <c r="G152" s="13" t="s">
        <v>1156</v>
      </c>
      <c r="H152" s="15">
        <f aca="true" t="shared" si="4" ref="H152:H159">SUMPRODUCT(($D$4:$D$875=D152)*($E$4:$E$875=E152)*($G$4:$G$875&gt;G152))+1</f>
        <v>1</v>
      </c>
      <c r="I152" s="4" t="str">
        <f aca="true" t="shared" si="5" ref="I152:I159">IF(H152&lt;=1,"是","")</f>
        <v>是</v>
      </c>
    </row>
    <row r="153" spans="1:9" ht="12.75" customHeight="1">
      <c r="A153" s="4">
        <v>151</v>
      </c>
      <c r="B153" s="5" t="s">
        <v>126</v>
      </c>
      <c r="C153" s="21">
        <v>1</v>
      </c>
      <c r="D153" s="6" t="s">
        <v>201</v>
      </c>
      <c r="E153" s="5" t="s">
        <v>202</v>
      </c>
      <c r="F153" s="5" t="s">
        <v>203</v>
      </c>
      <c r="G153" s="12" t="s">
        <v>1402</v>
      </c>
      <c r="H153" s="15">
        <f t="shared" si="4"/>
        <v>2</v>
      </c>
      <c r="I153" s="4">
        <f t="shared" si="5"/>
      </c>
    </row>
    <row r="154" spans="1:9" ht="12.75" customHeight="1">
      <c r="A154" s="4">
        <v>152</v>
      </c>
      <c r="B154" s="5" t="s">
        <v>126</v>
      </c>
      <c r="C154" s="21"/>
      <c r="D154" s="6" t="s">
        <v>201</v>
      </c>
      <c r="E154" s="5" t="s">
        <v>202</v>
      </c>
      <c r="F154" s="5" t="s">
        <v>204</v>
      </c>
      <c r="G154" s="12" t="s">
        <v>1401</v>
      </c>
      <c r="H154" s="15">
        <f t="shared" si="4"/>
        <v>1</v>
      </c>
      <c r="I154" s="4" t="str">
        <f t="shared" si="5"/>
        <v>是</v>
      </c>
    </row>
    <row r="155" spans="1:9" ht="12.75" customHeight="1">
      <c r="A155" s="4">
        <v>153</v>
      </c>
      <c r="B155" s="5" t="s">
        <v>71</v>
      </c>
      <c r="C155" s="21">
        <v>1</v>
      </c>
      <c r="D155" s="6" t="s">
        <v>72</v>
      </c>
      <c r="E155" s="5" t="s">
        <v>164</v>
      </c>
      <c r="F155" s="5" t="s">
        <v>205</v>
      </c>
      <c r="G155" s="12" t="s">
        <v>1405</v>
      </c>
      <c r="H155" s="15">
        <f t="shared" si="4"/>
        <v>3</v>
      </c>
      <c r="I155" s="4">
        <f t="shared" si="5"/>
      </c>
    </row>
    <row r="156" spans="1:9" ht="12.75" customHeight="1">
      <c r="A156" s="4">
        <v>154</v>
      </c>
      <c r="B156" s="5" t="s">
        <v>71</v>
      </c>
      <c r="C156" s="21"/>
      <c r="D156" s="6" t="s">
        <v>72</v>
      </c>
      <c r="E156" s="5" t="s">
        <v>164</v>
      </c>
      <c r="F156" s="5" t="s">
        <v>206</v>
      </c>
      <c r="G156" s="12" t="s">
        <v>1413</v>
      </c>
      <c r="H156" s="15">
        <f t="shared" si="4"/>
        <v>2</v>
      </c>
      <c r="I156" s="4">
        <f t="shared" si="5"/>
      </c>
    </row>
    <row r="157" spans="1:9" ht="12.75" customHeight="1">
      <c r="A157" s="4">
        <v>155</v>
      </c>
      <c r="B157" s="5" t="s">
        <v>71</v>
      </c>
      <c r="C157" s="21"/>
      <c r="D157" s="6" t="s">
        <v>72</v>
      </c>
      <c r="E157" s="5" t="s">
        <v>164</v>
      </c>
      <c r="F157" s="5" t="s">
        <v>207</v>
      </c>
      <c r="G157" s="12" t="s">
        <v>1406</v>
      </c>
      <c r="H157" s="15">
        <f t="shared" si="4"/>
        <v>4</v>
      </c>
      <c r="I157" s="4">
        <f t="shared" si="5"/>
      </c>
    </row>
    <row r="158" spans="1:9" ht="12.75" customHeight="1">
      <c r="A158" s="4">
        <v>156</v>
      </c>
      <c r="B158" s="5" t="s">
        <v>71</v>
      </c>
      <c r="C158" s="21"/>
      <c r="D158" s="6" t="s">
        <v>72</v>
      </c>
      <c r="E158" s="5" t="s">
        <v>164</v>
      </c>
      <c r="F158" s="5" t="s">
        <v>208</v>
      </c>
      <c r="G158" s="12" t="s">
        <v>1404</v>
      </c>
      <c r="H158" s="15">
        <f t="shared" si="4"/>
        <v>1</v>
      </c>
      <c r="I158" s="4" t="str">
        <f t="shared" si="5"/>
        <v>是</v>
      </c>
    </row>
    <row r="159" spans="1:9" ht="12.75" customHeight="1">
      <c r="A159" s="4">
        <v>157</v>
      </c>
      <c r="B159" s="5" t="s">
        <v>22</v>
      </c>
      <c r="C159" s="5">
        <v>1</v>
      </c>
      <c r="D159" s="6" t="s">
        <v>64</v>
      </c>
      <c r="E159" s="5" t="s">
        <v>164</v>
      </c>
      <c r="F159" s="5" t="s">
        <v>209</v>
      </c>
      <c r="G159" s="12" t="s">
        <v>1407</v>
      </c>
      <c r="H159" s="15">
        <f t="shared" si="4"/>
        <v>1</v>
      </c>
      <c r="I159" s="4" t="str">
        <f t="shared" si="5"/>
        <v>是</v>
      </c>
    </row>
    <row r="160" spans="1:9" ht="12.75" customHeight="1">
      <c r="A160" s="4">
        <v>158</v>
      </c>
      <c r="B160" s="5" t="s">
        <v>22</v>
      </c>
      <c r="C160" s="21">
        <v>2</v>
      </c>
      <c r="D160" s="6" t="s">
        <v>210</v>
      </c>
      <c r="E160" s="5" t="s">
        <v>211</v>
      </c>
      <c r="F160" s="5" t="s">
        <v>212</v>
      </c>
      <c r="G160" s="12"/>
      <c r="H160" s="5"/>
      <c r="I160" s="4"/>
    </row>
    <row r="161" spans="1:9" ht="12.75" customHeight="1">
      <c r="A161" s="4">
        <v>159</v>
      </c>
      <c r="B161" s="5" t="s">
        <v>22</v>
      </c>
      <c r="C161" s="21"/>
      <c r="D161" s="6" t="s">
        <v>210</v>
      </c>
      <c r="E161" s="5" t="s">
        <v>211</v>
      </c>
      <c r="F161" s="5" t="s">
        <v>213</v>
      </c>
      <c r="G161" s="12" t="s">
        <v>1412</v>
      </c>
      <c r="H161" s="15">
        <f>SUMPRODUCT(($D$4:$D$875=D161)*($E$4:$E$875=E161)*($G$4:$G$875&gt;G161))+1</f>
        <v>1</v>
      </c>
      <c r="I161" s="4" t="str">
        <f>IF(H161&lt;=2,"是","")</f>
        <v>是</v>
      </c>
    </row>
    <row r="162" spans="1:9" ht="12.75" customHeight="1">
      <c r="A162" s="4">
        <v>160</v>
      </c>
      <c r="B162" s="5" t="s">
        <v>22</v>
      </c>
      <c r="C162" s="21"/>
      <c r="D162" s="6" t="s">
        <v>210</v>
      </c>
      <c r="E162" s="5" t="s">
        <v>211</v>
      </c>
      <c r="F162" s="5" t="s">
        <v>214</v>
      </c>
      <c r="G162" s="12" t="s">
        <v>1403</v>
      </c>
      <c r="H162" s="15">
        <f>SUMPRODUCT(($D$4:$D$875=D162)*($E$4:$E$875=E162)*($G$4:$G$875&gt;G162))+1</f>
        <v>2</v>
      </c>
      <c r="I162" s="4" t="str">
        <f>IF(H162&lt;=2,"是","")</f>
        <v>是</v>
      </c>
    </row>
    <row r="163" spans="1:9" ht="12.75" customHeight="1">
      <c r="A163" s="4">
        <v>161</v>
      </c>
      <c r="B163" s="5" t="s">
        <v>22</v>
      </c>
      <c r="C163" s="21"/>
      <c r="D163" s="6" t="s">
        <v>210</v>
      </c>
      <c r="E163" s="5" t="s">
        <v>211</v>
      </c>
      <c r="F163" s="5" t="s">
        <v>215</v>
      </c>
      <c r="G163" s="12"/>
      <c r="H163" s="5"/>
      <c r="I163" s="4"/>
    </row>
    <row r="164" spans="1:9" ht="12.75" customHeight="1">
      <c r="A164" s="4">
        <v>162</v>
      </c>
      <c r="B164" s="5" t="s">
        <v>22</v>
      </c>
      <c r="C164" s="5">
        <v>2</v>
      </c>
      <c r="D164" s="6" t="s">
        <v>23</v>
      </c>
      <c r="E164" s="5" t="s">
        <v>216</v>
      </c>
      <c r="F164" s="5" t="s">
        <v>217</v>
      </c>
      <c r="G164" s="12" t="s">
        <v>1409</v>
      </c>
      <c r="H164" s="15">
        <f>SUMPRODUCT(($D$4:$D$875=D164)*($E$4:$E$875=E164)*($G$4:$G$875&gt;G164))+1</f>
        <v>1</v>
      </c>
      <c r="I164" s="4" t="str">
        <f>IF(H164&lt;=2,"是","")</f>
        <v>是</v>
      </c>
    </row>
    <row r="165" spans="1:9" ht="12.75" customHeight="1">
      <c r="A165" s="4">
        <v>163</v>
      </c>
      <c r="B165" s="5" t="s">
        <v>35</v>
      </c>
      <c r="C165" s="21">
        <v>1</v>
      </c>
      <c r="D165" s="6" t="s">
        <v>36</v>
      </c>
      <c r="E165" s="5" t="s">
        <v>197</v>
      </c>
      <c r="F165" s="5" t="s">
        <v>218</v>
      </c>
      <c r="G165" s="12" t="s">
        <v>1411</v>
      </c>
      <c r="H165" s="15">
        <f>SUMPRODUCT(($D$4:$D$875=D165)*($E$4:$E$875=E165)*($G$4:$G$875&gt;G165))+1</f>
        <v>4</v>
      </c>
      <c r="I165" s="4">
        <f>IF(H165&lt;=1,"是","")</f>
      </c>
    </row>
    <row r="166" spans="1:9" ht="12.75" customHeight="1">
      <c r="A166" s="4">
        <v>164</v>
      </c>
      <c r="B166" s="5" t="s">
        <v>35</v>
      </c>
      <c r="C166" s="21"/>
      <c r="D166" s="6" t="s">
        <v>36</v>
      </c>
      <c r="E166" s="5" t="s">
        <v>197</v>
      </c>
      <c r="F166" s="5" t="s">
        <v>219</v>
      </c>
      <c r="G166" s="12" t="s">
        <v>1410</v>
      </c>
      <c r="H166" s="15">
        <f>SUMPRODUCT(($D$4:$D$875=D166)*($E$4:$E$875=E166)*($G$4:$G$875&gt;G166))+1</f>
        <v>1</v>
      </c>
      <c r="I166" s="4" t="str">
        <f>IF(H166&lt;=1,"是","")</f>
        <v>是</v>
      </c>
    </row>
    <row r="167" spans="1:9" ht="12.75" customHeight="1">
      <c r="A167" s="4">
        <v>165</v>
      </c>
      <c r="B167" s="5" t="s">
        <v>35</v>
      </c>
      <c r="C167" s="21"/>
      <c r="D167" s="6" t="s">
        <v>36</v>
      </c>
      <c r="E167" s="5" t="s">
        <v>197</v>
      </c>
      <c r="F167" s="5" t="s">
        <v>220</v>
      </c>
      <c r="G167" s="12" t="s">
        <v>1408</v>
      </c>
      <c r="H167" s="15">
        <f>SUMPRODUCT(($D$4:$D$875=D167)*($E$4:$E$875=E167)*($G$4:$G$875&gt;G167))+1</f>
        <v>3</v>
      </c>
      <c r="I167" s="4">
        <f>IF(H167&lt;=1,"是","")</f>
      </c>
    </row>
    <row r="168" spans="1:9" ht="12.75" customHeight="1">
      <c r="A168" s="4">
        <v>166</v>
      </c>
      <c r="B168" s="5" t="s">
        <v>35</v>
      </c>
      <c r="C168" s="21"/>
      <c r="D168" s="6" t="s">
        <v>36</v>
      </c>
      <c r="E168" s="5" t="s">
        <v>197</v>
      </c>
      <c r="F168" s="5" t="s">
        <v>221</v>
      </c>
      <c r="G168" s="12" t="s">
        <v>1414</v>
      </c>
      <c r="H168" s="15">
        <f>SUMPRODUCT(($D$4:$D$875=D168)*($E$4:$E$875=E168)*($G$4:$G$875&gt;G168))+1</f>
        <v>2</v>
      </c>
      <c r="I168" s="4">
        <f>IF(H168&lt;=1,"是","")</f>
      </c>
    </row>
    <row r="169" spans="1:9" ht="12.75" customHeight="1">
      <c r="A169" s="4">
        <v>167</v>
      </c>
      <c r="B169" s="5" t="s">
        <v>9</v>
      </c>
      <c r="C169" s="21">
        <v>2</v>
      </c>
      <c r="D169" s="6" t="s">
        <v>95</v>
      </c>
      <c r="E169" s="5" t="s">
        <v>222</v>
      </c>
      <c r="F169" s="5" t="s">
        <v>223</v>
      </c>
      <c r="G169" s="12"/>
      <c r="H169" s="5"/>
      <c r="I169" s="4"/>
    </row>
    <row r="170" spans="1:9" ht="12.75" customHeight="1">
      <c r="A170" s="4">
        <v>168</v>
      </c>
      <c r="B170" s="5" t="s">
        <v>9</v>
      </c>
      <c r="C170" s="21"/>
      <c r="D170" s="6" t="s">
        <v>95</v>
      </c>
      <c r="E170" s="5" t="s">
        <v>222</v>
      </c>
      <c r="F170" s="5" t="s">
        <v>224</v>
      </c>
      <c r="G170" s="13" t="s">
        <v>1129</v>
      </c>
      <c r="H170" s="15">
        <f aca="true" t="shared" si="6" ref="H170:H178">SUMPRODUCT(($D$4:$D$875=D170)*($E$4:$E$875=E170)*($G$4:$G$875&gt;G170))+1</f>
        <v>1</v>
      </c>
      <c r="I170" s="4" t="str">
        <f>IF(H170&lt;=2,"是","")</f>
        <v>是</v>
      </c>
    </row>
    <row r="171" spans="1:9" ht="12.75" customHeight="1">
      <c r="A171" s="4">
        <v>169</v>
      </c>
      <c r="B171" s="5" t="s">
        <v>9</v>
      </c>
      <c r="C171" s="21"/>
      <c r="D171" s="6" t="s">
        <v>95</v>
      </c>
      <c r="E171" s="5" t="s">
        <v>222</v>
      </c>
      <c r="F171" s="5" t="s">
        <v>225</v>
      </c>
      <c r="G171" s="13" t="s">
        <v>1125</v>
      </c>
      <c r="H171" s="15">
        <f t="shared" si="6"/>
        <v>4</v>
      </c>
      <c r="I171" s="4">
        <f aca="true" t="shared" si="7" ref="I171:I178">IF(H171&lt;=2,"是","")</f>
      </c>
    </row>
    <row r="172" spans="1:9" ht="12.75" customHeight="1">
      <c r="A172" s="4">
        <v>170</v>
      </c>
      <c r="B172" s="5" t="s">
        <v>9</v>
      </c>
      <c r="C172" s="21"/>
      <c r="D172" s="6" t="s">
        <v>95</v>
      </c>
      <c r="E172" s="5" t="s">
        <v>222</v>
      </c>
      <c r="F172" s="5" t="s">
        <v>226</v>
      </c>
      <c r="G172" s="13" t="s">
        <v>1128</v>
      </c>
      <c r="H172" s="15">
        <f t="shared" si="6"/>
        <v>3</v>
      </c>
      <c r="I172" s="4">
        <f t="shared" si="7"/>
      </c>
    </row>
    <row r="173" spans="1:9" ht="12.75" customHeight="1">
      <c r="A173" s="4">
        <v>171</v>
      </c>
      <c r="B173" s="5" t="s">
        <v>9</v>
      </c>
      <c r="C173" s="21"/>
      <c r="D173" s="6" t="s">
        <v>95</v>
      </c>
      <c r="E173" s="5" t="s">
        <v>222</v>
      </c>
      <c r="F173" s="5" t="s">
        <v>227</v>
      </c>
      <c r="G173" s="13" t="s">
        <v>1134</v>
      </c>
      <c r="H173" s="15">
        <f t="shared" si="6"/>
        <v>9</v>
      </c>
      <c r="I173" s="4">
        <f t="shared" si="7"/>
      </c>
    </row>
    <row r="174" spans="1:9" ht="12.75" customHeight="1">
      <c r="A174" s="4">
        <v>172</v>
      </c>
      <c r="B174" s="5" t="s">
        <v>9</v>
      </c>
      <c r="C174" s="21"/>
      <c r="D174" s="6" t="s">
        <v>95</v>
      </c>
      <c r="E174" s="5" t="s">
        <v>222</v>
      </c>
      <c r="F174" s="5" t="s">
        <v>228</v>
      </c>
      <c r="G174" s="13" t="s">
        <v>1131</v>
      </c>
      <c r="H174" s="15">
        <f t="shared" si="6"/>
        <v>5</v>
      </c>
      <c r="I174" s="4">
        <f t="shared" si="7"/>
      </c>
    </row>
    <row r="175" spans="1:9" ht="12.75" customHeight="1">
      <c r="A175" s="4">
        <v>173</v>
      </c>
      <c r="B175" s="5" t="s">
        <v>9</v>
      </c>
      <c r="C175" s="21"/>
      <c r="D175" s="6" t="s">
        <v>95</v>
      </c>
      <c r="E175" s="5" t="s">
        <v>222</v>
      </c>
      <c r="F175" s="5" t="s">
        <v>229</v>
      </c>
      <c r="G175" s="13" t="s">
        <v>1126</v>
      </c>
      <c r="H175" s="15">
        <f t="shared" si="6"/>
        <v>2</v>
      </c>
      <c r="I175" s="4" t="str">
        <f t="shared" si="7"/>
        <v>是</v>
      </c>
    </row>
    <row r="176" spans="1:9" ht="12.75" customHeight="1">
      <c r="A176" s="4">
        <v>174</v>
      </c>
      <c r="B176" s="5" t="s">
        <v>9</v>
      </c>
      <c r="C176" s="21"/>
      <c r="D176" s="6" t="s">
        <v>95</v>
      </c>
      <c r="E176" s="5" t="s">
        <v>222</v>
      </c>
      <c r="F176" s="5" t="s">
        <v>230</v>
      </c>
      <c r="G176" s="13" t="s">
        <v>1124</v>
      </c>
      <c r="H176" s="15">
        <f t="shared" si="6"/>
        <v>6</v>
      </c>
      <c r="I176" s="4">
        <f t="shared" si="7"/>
      </c>
    </row>
    <row r="177" spans="1:9" ht="12.75" customHeight="1">
      <c r="A177" s="4">
        <v>175</v>
      </c>
      <c r="B177" s="5" t="s">
        <v>9</v>
      </c>
      <c r="C177" s="21"/>
      <c r="D177" s="6" t="s">
        <v>95</v>
      </c>
      <c r="E177" s="5" t="s">
        <v>222</v>
      </c>
      <c r="F177" s="5" t="s">
        <v>231</v>
      </c>
      <c r="G177" s="13" t="s">
        <v>1133</v>
      </c>
      <c r="H177" s="15">
        <f t="shared" si="6"/>
        <v>7</v>
      </c>
      <c r="I177" s="4">
        <f t="shared" si="7"/>
      </c>
    </row>
    <row r="178" spans="1:9" ht="12.75" customHeight="1">
      <c r="A178" s="4">
        <v>176</v>
      </c>
      <c r="B178" s="5" t="s">
        <v>9</v>
      </c>
      <c r="C178" s="21"/>
      <c r="D178" s="6" t="s">
        <v>95</v>
      </c>
      <c r="E178" s="5" t="s">
        <v>222</v>
      </c>
      <c r="F178" s="5" t="s">
        <v>232</v>
      </c>
      <c r="G178" s="13" t="s">
        <v>1130</v>
      </c>
      <c r="H178" s="15">
        <f t="shared" si="6"/>
        <v>8</v>
      </c>
      <c r="I178" s="4">
        <f t="shared" si="7"/>
      </c>
    </row>
    <row r="179" spans="1:9" ht="12.75" customHeight="1">
      <c r="A179" s="4">
        <v>177</v>
      </c>
      <c r="B179" s="5" t="s">
        <v>9</v>
      </c>
      <c r="C179" s="21"/>
      <c r="D179" s="6" t="s">
        <v>95</v>
      </c>
      <c r="E179" s="5" t="s">
        <v>222</v>
      </c>
      <c r="F179" s="5" t="s">
        <v>233</v>
      </c>
      <c r="G179" s="12"/>
      <c r="H179" s="5"/>
      <c r="I179" s="4"/>
    </row>
    <row r="180" spans="1:9" ht="12.75" customHeight="1">
      <c r="A180" s="4">
        <v>178</v>
      </c>
      <c r="B180" s="5" t="s">
        <v>86</v>
      </c>
      <c r="C180" s="21">
        <v>4</v>
      </c>
      <c r="D180" s="6" t="s">
        <v>87</v>
      </c>
      <c r="E180" s="5" t="s">
        <v>234</v>
      </c>
      <c r="F180" s="5" t="s">
        <v>235</v>
      </c>
      <c r="G180" s="13" t="s">
        <v>1127</v>
      </c>
      <c r="H180" s="15">
        <f>SUMPRODUCT(($D$4:$D$875=D180)*($E$4:$E$875=E180)*($G$4:$G$875&gt;G180))+1</f>
        <v>3</v>
      </c>
      <c r="I180" s="4" t="str">
        <f>IF(H180&lt;=4,"是","")</f>
        <v>是</v>
      </c>
    </row>
    <row r="181" spans="1:9" ht="12.75" customHeight="1">
      <c r="A181" s="4">
        <v>179</v>
      </c>
      <c r="B181" s="5" t="s">
        <v>86</v>
      </c>
      <c r="C181" s="21"/>
      <c r="D181" s="6" t="s">
        <v>87</v>
      </c>
      <c r="E181" s="5" t="s">
        <v>234</v>
      </c>
      <c r="F181" s="5" t="s">
        <v>236</v>
      </c>
      <c r="G181" s="13" t="s">
        <v>1123</v>
      </c>
      <c r="H181" s="15">
        <f>SUMPRODUCT(($D$4:$D$875=D181)*($E$4:$E$875=E181)*($G$4:$G$875&gt;G181))+1</f>
        <v>1</v>
      </c>
      <c r="I181" s="4" t="str">
        <f>IF(H181&lt;=4,"是","")</f>
        <v>是</v>
      </c>
    </row>
    <row r="182" spans="1:9" ht="12.75" customHeight="1">
      <c r="A182" s="4">
        <v>180</v>
      </c>
      <c r="B182" s="5" t="s">
        <v>86</v>
      </c>
      <c r="C182" s="21"/>
      <c r="D182" s="6" t="s">
        <v>87</v>
      </c>
      <c r="E182" s="5" t="s">
        <v>234</v>
      </c>
      <c r="F182" s="5" t="s">
        <v>237</v>
      </c>
      <c r="G182" s="12"/>
      <c r="H182" s="5"/>
      <c r="I182" s="4"/>
    </row>
    <row r="183" spans="1:9" ht="12.75" customHeight="1">
      <c r="A183" s="4">
        <v>181</v>
      </c>
      <c r="B183" s="5" t="s">
        <v>86</v>
      </c>
      <c r="C183" s="21"/>
      <c r="D183" s="6" t="s">
        <v>87</v>
      </c>
      <c r="E183" s="5" t="s">
        <v>234</v>
      </c>
      <c r="F183" s="5" t="s">
        <v>238</v>
      </c>
      <c r="G183" s="13" t="s">
        <v>1132</v>
      </c>
      <c r="H183" s="15">
        <f aca="true" t="shared" si="8" ref="H183:H191">SUMPRODUCT(($D$4:$D$875=D183)*($E$4:$E$875=E183)*($G$4:$G$875&gt;G183))+1</f>
        <v>2</v>
      </c>
      <c r="I183" s="4" t="str">
        <f>IF(H183&lt;=4,"是","")</f>
        <v>是</v>
      </c>
    </row>
    <row r="184" spans="1:9" ht="12.75" customHeight="1">
      <c r="A184" s="4">
        <v>182</v>
      </c>
      <c r="B184" s="5" t="s">
        <v>126</v>
      </c>
      <c r="C184" s="21">
        <v>1</v>
      </c>
      <c r="D184" s="6" t="s">
        <v>127</v>
      </c>
      <c r="E184" s="5" t="s">
        <v>222</v>
      </c>
      <c r="F184" s="5" t="s">
        <v>239</v>
      </c>
      <c r="G184" s="12" t="s">
        <v>1383</v>
      </c>
      <c r="H184" s="15">
        <f t="shared" si="8"/>
        <v>1</v>
      </c>
      <c r="I184" s="4" t="str">
        <f aca="true" t="shared" si="9" ref="I184:I191">IF(H184&lt;=1,"是","")</f>
        <v>是</v>
      </c>
    </row>
    <row r="185" spans="1:9" ht="12.75" customHeight="1">
      <c r="A185" s="4">
        <v>183</v>
      </c>
      <c r="B185" s="5" t="s">
        <v>126</v>
      </c>
      <c r="C185" s="21"/>
      <c r="D185" s="6" t="s">
        <v>127</v>
      </c>
      <c r="E185" s="5" t="s">
        <v>222</v>
      </c>
      <c r="F185" s="5" t="s">
        <v>240</v>
      </c>
      <c r="G185" s="12" t="s">
        <v>1381</v>
      </c>
      <c r="H185" s="15">
        <f t="shared" si="8"/>
        <v>7</v>
      </c>
      <c r="I185" s="4">
        <f t="shared" si="9"/>
      </c>
    </row>
    <row r="186" spans="1:9" ht="12.75" customHeight="1">
      <c r="A186" s="4">
        <v>184</v>
      </c>
      <c r="B186" s="5" t="s">
        <v>126</v>
      </c>
      <c r="C186" s="21"/>
      <c r="D186" s="6" t="s">
        <v>127</v>
      </c>
      <c r="E186" s="5" t="s">
        <v>222</v>
      </c>
      <c r="F186" s="5" t="s">
        <v>241</v>
      </c>
      <c r="G186" s="12" t="s">
        <v>1386</v>
      </c>
      <c r="H186" s="15">
        <f t="shared" si="8"/>
        <v>6</v>
      </c>
      <c r="I186" s="4">
        <f t="shared" si="9"/>
      </c>
    </row>
    <row r="187" spans="1:9" ht="12.75" customHeight="1">
      <c r="A187" s="4">
        <v>185</v>
      </c>
      <c r="B187" s="5" t="s">
        <v>126</v>
      </c>
      <c r="C187" s="21"/>
      <c r="D187" s="6" t="s">
        <v>127</v>
      </c>
      <c r="E187" s="5" t="s">
        <v>222</v>
      </c>
      <c r="F187" s="5" t="s">
        <v>242</v>
      </c>
      <c r="G187" s="12" t="s">
        <v>1389</v>
      </c>
      <c r="H187" s="15">
        <f t="shared" si="8"/>
        <v>3</v>
      </c>
      <c r="I187" s="4">
        <f t="shared" si="9"/>
      </c>
    </row>
    <row r="188" spans="1:9" ht="12.75" customHeight="1">
      <c r="A188" s="4">
        <v>186</v>
      </c>
      <c r="B188" s="5" t="s">
        <v>126</v>
      </c>
      <c r="C188" s="21"/>
      <c r="D188" s="6" t="s">
        <v>127</v>
      </c>
      <c r="E188" s="5" t="s">
        <v>222</v>
      </c>
      <c r="F188" s="5" t="s">
        <v>243</v>
      </c>
      <c r="G188" s="12" t="s">
        <v>1350</v>
      </c>
      <c r="H188" s="15">
        <f t="shared" si="8"/>
        <v>4</v>
      </c>
      <c r="I188" s="4">
        <f t="shared" si="9"/>
      </c>
    </row>
    <row r="189" spans="1:9" ht="12.75" customHeight="1">
      <c r="A189" s="4">
        <v>187</v>
      </c>
      <c r="B189" s="5" t="s">
        <v>126</v>
      </c>
      <c r="C189" s="21"/>
      <c r="D189" s="6" t="s">
        <v>127</v>
      </c>
      <c r="E189" s="5" t="s">
        <v>222</v>
      </c>
      <c r="F189" s="5" t="s">
        <v>244</v>
      </c>
      <c r="G189" s="12" t="s">
        <v>1384</v>
      </c>
      <c r="H189" s="15">
        <f t="shared" si="8"/>
        <v>5</v>
      </c>
      <c r="I189" s="4">
        <f t="shared" si="9"/>
      </c>
    </row>
    <row r="190" spans="1:9" ht="12.75" customHeight="1">
      <c r="A190" s="4">
        <v>188</v>
      </c>
      <c r="B190" s="5" t="s">
        <v>126</v>
      </c>
      <c r="C190" s="21"/>
      <c r="D190" s="6" t="s">
        <v>127</v>
      </c>
      <c r="E190" s="5" t="s">
        <v>222</v>
      </c>
      <c r="F190" s="5" t="s">
        <v>245</v>
      </c>
      <c r="G190" s="12" t="s">
        <v>1380</v>
      </c>
      <c r="H190" s="15">
        <f t="shared" si="8"/>
        <v>2</v>
      </c>
      <c r="I190" s="4">
        <f t="shared" si="9"/>
      </c>
    </row>
    <row r="191" spans="1:9" ht="12.75" customHeight="1">
      <c r="A191" s="4">
        <v>189</v>
      </c>
      <c r="B191" s="5" t="s">
        <v>126</v>
      </c>
      <c r="C191" s="21">
        <v>1</v>
      </c>
      <c r="D191" s="6" t="s">
        <v>246</v>
      </c>
      <c r="E191" s="5" t="s">
        <v>247</v>
      </c>
      <c r="F191" s="5" t="s">
        <v>248</v>
      </c>
      <c r="G191" s="12" t="s">
        <v>1382</v>
      </c>
      <c r="H191" s="15">
        <f t="shared" si="8"/>
        <v>3</v>
      </c>
      <c r="I191" s="4">
        <f t="shared" si="9"/>
      </c>
    </row>
    <row r="192" spans="1:9" ht="12.75" customHeight="1">
      <c r="A192" s="4">
        <v>190</v>
      </c>
      <c r="B192" s="5" t="s">
        <v>126</v>
      </c>
      <c r="C192" s="21"/>
      <c r="D192" s="6" t="s">
        <v>246</v>
      </c>
      <c r="E192" s="5" t="s">
        <v>247</v>
      </c>
      <c r="F192" s="5" t="s">
        <v>249</v>
      </c>
      <c r="G192" s="12"/>
      <c r="H192" s="5"/>
      <c r="I192" s="4"/>
    </row>
    <row r="193" spans="1:9" ht="12.75" customHeight="1">
      <c r="A193" s="4">
        <v>191</v>
      </c>
      <c r="B193" s="5" t="s">
        <v>126</v>
      </c>
      <c r="C193" s="21"/>
      <c r="D193" s="6" t="s">
        <v>246</v>
      </c>
      <c r="E193" s="5" t="s">
        <v>247</v>
      </c>
      <c r="F193" s="5" t="s">
        <v>250</v>
      </c>
      <c r="G193" s="12" t="s">
        <v>1387</v>
      </c>
      <c r="H193" s="15">
        <f>SUMPRODUCT(($D$4:$D$875=D193)*($E$4:$E$875=E193)*($G$4:$G$875&gt;G193))+1</f>
        <v>1</v>
      </c>
      <c r="I193" s="4" t="str">
        <f>IF(H193&lt;=1,"是","")</f>
        <v>是</v>
      </c>
    </row>
    <row r="194" spans="1:9" ht="12.75" customHeight="1">
      <c r="A194" s="4">
        <v>192</v>
      </c>
      <c r="B194" s="5" t="s">
        <v>126</v>
      </c>
      <c r="C194" s="21"/>
      <c r="D194" s="6" t="s">
        <v>246</v>
      </c>
      <c r="E194" s="5" t="s">
        <v>247</v>
      </c>
      <c r="F194" s="5" t="s">
        <v>251</v>
      </c>
      <c r="G194" s="12" t="s">
        <v>1385</v>
      </c>
      <c r="H194" s="15">
        <f>SUMPRODUCT(($D$4:$D$875=D194)*($E$4:$E$875=E194)*($G$4:$G$875&gt;G194))+1</f>
        <v>2</v>
      </c>
      <c r="I194" s="4">
        <f>IF(H194&lt;=1,"是","")</f>
      </c>
    </row>
    <row r="195" spans="1:9" ht="12.75" customHeight="1">
      <c r="A195" s="4">
        <v>193</v>
      </c>
      <c r="B195" s="5" t="s">
        <v>126</v>
      </c>
      <c r="C195" s="21"/>
      <c r="D195" s="6" t="s">
        <v>246</v>
      </c>
      <c r="E195" s="5" t="s">
        <v>247</v>
      </c>
      <c r="F195" s="5" t="s">
        <v>252</v>
      </c>
      <c r="G195" s="12"/>
      <c r="H195" s="5"/>
      <c r="I195" s="4"/>
    </row>
    <row r="196" spans="1:9" ht="12.75" customHeight="1">
      <c r="A196" s="4">
        <v>194</v>
      </c>
      <c r="B196" s="5" t="s">
        <v>22</v>
      </c>
      <c r="C196" s="21">
        <v>1</v>
      </c>
      <c r="D196" s="6" t="s">
        <v>210</v>
      </c>
      <c r="E196" s="5" t="s">
        <v>253</v>
      </c>
      <c r="F196" s="5" t="s">
        <v>254</v>
      </c>
      <c r="G196" s="12" t="s">
        <v>1388</v>
      </c>
      <c r="H196" s="15">
        <f>SUMPRODUCT(($D$4:$D$875=D196)*($E$4:$E$875=E196)*($G$4:$G$875&gt;G196))+1</f>
        <v>1</v>
      </c>
      <c r="I196" s="4" t="str">
        <f>IF(H196&lt;=1,"是","")</f>
        <v>是</v>
      </c>
    </row>
    <row r="197" spans="1:9" ht="12.75" customHeight="1">
      <c r="A197" s="4">
        <v>195</v>
      </c>
      <c r="B197" s="5" t="s">
        <v>22</v>
      </c>
      <c r="C197" s="21"/>
      <c r="D197" s="6" t="s">
        <v>210</v>
      </c>
      <c r="E197" s="5" t="s">
        <v>253</v>
      </c>
      <c r="F197" s="5" t="s">
        <v>255</v>
      </c>
      <c r="G197" s="12" t="s">
        <v>1390</v>
      </c>
      <c r="H197" s="15">
        <f>SUMPRODUCT(($D$4:$D$875=D197)*($E$4:$E$875=E197)*($G$4:$G$875&gt;G197))+1</f>
        <v>2</v>
      </c>
      <c r="I197" s="4">
        <f>IF(H197&lt;=1,"是","")</f>
      </c>
    </row>
    <row r="198" spans="1:9" ht="12.75" customHeight="1">
      <c r="A198" s="4">
        <v>196</v>
      </c>
      <c r="B198" s="5" t="s">
        <v>9</v>
      </c>
      <c r="C198" s="21">
        <v>1</v>
      </c>
      <c r="D198" s="6" t="s">
        <v>10</v>
      </c>
      <c r="E198" s="5" t="s">
        <v>256</v>
      </c>
      <c r="F198" s="5" t="s">
        <v>257</v>
      </c>
      <c r="G198" s="12"/>
      <c r="H198" s="5"/>
      <c r="I198" s="4"/>
    </row>
    <row r="199" spans="1:9" ht="12.75" customHeight="1">
      <c r="A199" s="4">
        <v>197</v>
      </c>
      <c r="B199" s="5" t="s">
        <v>9</v>
      </c>
      <c r="C199" s="21"/>
      <c r="D199" s="6" t="s">
        <v>10</v>
      </c>
      <c r="E199" s="5" t="s">
        <v>256</v>
      </c>
      <c r="F199" s="5" t="s">
        <v>258</v>
      </c>
      <c r="G199" s="13" t="s">
        <v>1069</v>
      </c>
      <c r="H199" s="15">
        <f>SUMPRODUCT(($D$4:$D$875=D199)*($E$4:$E$875=E199)*($G$4:$G$875&gt;G199))+1</f>
        <v>1</v>
      </c>
      <c r="I199" s="4" t="str">
        <f>IF(H199&lt;=1,"是","")</f>
        <v>是</v>
      </c>
    </row>
    <row r="200" spans="1:9" ht="12.75" customHeight="1">
      <c r="A200" s="4">
        <v>198</v>
      </c>
      <c r="B200" s="5" t="s">
        <v>9</v>
      </c>
      <c r="C200" s="21"/>
      <c r="D200" s="6" t="s">
        <v>10</v>
      </c>
      <c r="E200" s="5" t="s">
        <v>256</v>
      </c>
      <c r="F200" s="5" t="s">
        <v>259</v>
      </c>
      <c r="G200" s="13" t="s">
        <v>1070</v>
      </c>
      <c r="H200" s="15">
        <f>SUMPRODUCT(($D$4:$D$875=D200)*($E$4:$E$875=E200)*($G$4:$G$875&gt;G200))+1</f>
        <v>2</v>
      </c>
      <c r="I200" s="4">
        <f>IF(H200&lt;=1,"是","")</f>
      </c>
    </row>
    <row r="201" spans="1:9" ht="12.75" customHeight="1">
      <c r="A201" s="4">
        <v>199</v>
      </c>
      <c r="B201" s="5" t="s">
        <v>9</v>
      </c>
      <c r="C201" s="21"/>
      <c r="D201" s="6" t="s">
        <v>10</v>
      </c>
      <c r="E201" s="5" t="s">
        <v>256</v>
      </c>
      <c r="F201" s="5" t="s">
        <v>260</v>
      </c>
      <c r="G201" s="12"/>
      <c r="H201" s="5"/>
      <c r="I201" s="4"/>
    </row>
    <row r="202" spans="1:9" ht="12.75" customHeight="1">
      <c r="A202" s="4">
        <v>200</v>
      </c>
      <c r="B202" s="5" t="s">
        <v>9</v>
      </c>
      <c r="C202" s="21"/>
      <c r="D202" s="6" t="s">
        <v>10</v>
      </c>
      <c r="E202" s="5" t="s">
        <v>256</v>
      </c>
      <c r="F202" s="5" t="s">
        <v>261</v>
      </c>
      <c r="G202" s="12"/>
      <c r="H202" s="5"/>
      <c r="I202" s="4"/>
    </row>
    <row r="203" spans="1:9" ht="12.75" customHeight="1">
      <c r="A203" s="4">
        <v>201</v>
      </c>
      <c r="B203" s="5" t="s">
        <v>9</v>
      </c>
      <c r="C203" s="21"/>
      <c r="D203" s="6" t="s">
        <v>10</v>
      </c>
      <c r="E203" s="5" t="s">
        <v>256</v>
      </c>
      <c r="F203" s="5" t="s">
        <v>262</v>
      </c>
      <c r="G203" s="13" t="s">
        <v>1068</v>
      </c>
      <c r="H203" s="15">
        <f>SUMPRODUCT(($D$4:$D$875=D203)*($E$4:$E$875=E203)*($G$4:$G$875&gt;G203))+1</f>
        <v>3</v>
      </c>
      <c r="I203" s="4">
        <f>IF(H203&lt;=1,"是","")</f>
      </c>
    </row>
    <row r="204" spans="1:9" ht="12.75" customHeight="1">
      <c r="A204" s="4">
        <v>202</v>
      </c>
      <c r="B204" s="5" t="s">
        <v>71</v>
      </c>
      <c r="C204" s="21">
        <v>3</v>
      </c>
      <c r="D204" s="6" t="s">
        <v>72</v>
      </c>
      <c r="E204" s="5" t="s">
        <v>222</v>
      </c>
      <c r="F204" s="5" t="s">
        <v>263</v>
      </c>
      <c r="G204" s="13" t="s">
        <v>1065</v>
      </c>
      <c r="H204" s="15">
        <v>2</v>
      </c>
      <c r="I204" s="4" t="str">
        <f>IF(H204&lt;=3,"是","")</f>
        <v>是</v>
      </c>
    </row>
    <row r="205" spans="1:9" ht="12.75" customHeight="1">
      <c r="A205" s="4">
        <v>203</v>
      </c>
      <c r="B205" s="5" t="s">
        <v>71</v>
      </c>
      <c r="C205" s="21"/>
      <c r="D205" s="6" t="s">
        <v>72</v>
      </c>
      <c r="E205" s="5" t="s">
        <v>222</v>
      </c>
      <c r="F205" s="5" t="s">
        <v>264</v>
      </c>
      <c r="G205" s="13" t="s">
        <v>1059</v>
      </c>
      <c r="H205" s="15">
        <f>SUMPRODUCT(($D$4:$D$875=D205)*($E$4:$E$875=E205)*($G$4:$G$875&gt;G205))+1</f>
        <v>1</v>
      </c>
      <c r="I205" s="4" t="str">
        <f>IF(H205&lt;=3,"是","")</f>
        <v>是</v>
      </c>
    </row>
    <row r="206" spans="1:9" ht="12.75" customHeight="1">
      <c r="A206" s="4">
        <v>204</v>
      </c>
      <c r="B206" s="5" t="s">
        <v>71</v>
      </c>
      <c r="C206" s="21"/>
      <c r="D206" s="6" t="s">
        <v>72</v>
      </c>
      <c r="E206" s="5" t="s">
        <v>222</v>
      </c>
      <c r="F206" s="5" t="s">
        <v>265</v>
      </c>
      <c r="G206" s="13" t="s">
        <v>1136</v>
      </c>
      <c r="H206" s="15">
        <v>7</v>
      </c>
      <c r="I206" s="4">
        <f>IF(H206&lt;=3,"是","")</f>
      </c>
    </row>
    <row r="207" spans="1:9" ht="12.75" customHeight="1">
      <c r="A207" s="4">
        <v>205</v>
      </c>
      <c r="B207" s="5" t="s">
        <v>71</v>
      </c>
      <c r="C207" s="21"/>
      <c r="D207" s="6" t="s">
        <v>72</v>
      </c>
      <c r="E207" s="5" t="s">
        <v>222</v>
      </c>
      <c r="F207" s="5" t="s">
        <v>266</v>
      </c>
      <c r="G207" s="13" t="s">
        <v>1067</v>
      </c>
      <c r="H207" s="15">
        <v>3</v>
      </c>
      <c r="I207" s="4"/>
    </row>
    <row r="208" spans="1:9" ht="12.75" customHeight="1">
      <c r="A208" s="4">
        <v>206</v>
      </c>
      <c r="B208" s="5" t="s">
        <v>71</v>
      </c>
      <c r="C208" s="21"/>
      <c r="D208" s="6" t="s">
        <v>72</v>
      </c>
      <c r="E208" s="5" t="s">
        <v>222</v>
      </c>
      <c r="F208" s="5" t="s">
        <v>267</v>
      </c>
      <c r="G208" s="13" t="s">
        <v>1159</v>
      </c>
      <c r="H208" s="15">
        <v>5</v>
      </c>
      <c r="I208" s="4">
        <f>IF(H208&lt;=3,"是","")</f>
      </c>
    </row>
    <row r="209" spans="1:9" ht="12.75" customHeight="1">
      <c r="A209" s="4">
        <v>207</v>
      </c>
      <c r="B209" s="5" t="s">
        <v>71</v>
      </c>
      <c r="C209" s="21"/>
      <c r="D209" s="6" t="s">
        <v>72</v>
      </c>
      <c r="E209" s="5" t="s">
        <v>222</v>
      </c>
      <c r="F209" s="5" t="s">
        <v>268</v>
      </c>
      <c r="G209" s="13" t="s">
        <v>1064</v>
      </c>
      <c r="H209" s="15">
        <f>SUMPRODUCT(($D$4:$D$875=D209)*($E$4:$E$875=E209)*($G$4:$G$875&gt;G209))+1</f>
        <v>1</v>
      </c>
      <c r="I209" s="4" t="str">
        <f>IF(H209&lt;=3,"是","")</f>
        <v>是</v>
      </c>
    </row>
    <row r="210" spans="1:9" ht="12.75" customHeight="1">
      <c r="A210" s="4">
        <v>208</v>
      </c>
      <c r="B210" s="5" t="s">
        <v>71</v>
      </c>
      <c r="C210" s="21"/>
      <c r="D210" s="6" t="s">
        <v>72</v>
      </c>
      <c r="E210" s="5" t="s">
        <v>222</v>
      </c>
      <c r="F210" s="5" t="s">
        <v>269</v>
      </c>
      <c r="G210" s="12"/>
      <c r="H210" s="5"/>
      <c r="I210" s="4"/>
    </row>
    <row r="211" spans="1:9" ht="12.75" customHeight="1">
      <c r="A211" s="4">
        <v>209</v>
      </c>
      <c r="B211" s="5" t="s">
        <v>71</v>
      </c>
      <c r="C211" s="21"/>
      <c r="D211" s="6" t="s">
        <v>72</v>
      </c>
      <c r="E211" s="5" t="s">
        <v>222</v>
      </c>
      <c r="F211" s="5" t="s">
        <v>270</v>
      </c>
      <c r="G211" s="13" t="s">
        <v>1066</v>
      </c>
      <c r="H211" s="15">
        <v>6</v>
      </c>
      <c r="I211" s="4">
        <f>IF(H211&lt;=3,"是","")</f>
      </c>
    </row>
    <row r="212" spans="1:9" ht="12.75" customHeight="1">
      <c r="A212" s="4">
        <v>210</v>
      </c>
      <c r="B212" s="5" t="s">
        <v>71</v>
      </c>
      <c r="C212" s="21"/>
      <c r="D212" s="6" t="s">
        <v>72</v>
      </c>
      <c r="E212" s="5" t="s">
        <v>222</v>
      </c>
      <c r="F212" s="5" t="s">
        <v>271</v>
      </c>
      <c r="G212" s="13" t="s">
        <v>1160</v>
      </c>
      <c r="H212" s="15">
        <v>4</v>
      </c>
      <c r="I212" s="4">
        <f>IF(H212&lt;=3,"是","")</f>
      </c>
    </row>
    <row r="213" spans="1:9" ht="12.75" customHeight="1">
      <c r="A213" s="4">
        <v>211</v>
      </c>
      <c r="B213" s="5" t="s">
        <v>181</v>
      </c>
      <c r="C213" s="21">
        <v>1</v>
      </c>
      <c r="D213" s="6" t="s">
        <v>182</v>
      </c>
      <c r="E213" s="5" t="s">
        <v>253</v>
      </c>
      <c r="F213" s="5" t="s">
        <v>272</v>
      </c>
      <c r="G213" s="12" t="s">
        <v>1379</v>
      </c>
      <c r="H213" s="15">
        <f>SUMPRODUCT(($D$4:$D$875=D213)*($E$4:$E$875=E213)*($G$4:$G$875&gt;G213))+1</f>
        <v>4</v>
      </c>
      <c r="I213" s="4">
        <f>IF(H213&lt;=1,"是","")</f>
      </c>
    </row>
    <row r="214" spans="1:9" ht="12.75" customHeight="1">
      <c r="A214" s="4">
        <v>212</v>
      </c>
      <c r="B214" s="5" t="s">
        <v>181</v>
      </c>
      <c r="C214" s="21"/>
      <c r="D214" s="6" t="s">
        <v>182</v>
      </c>
      <c r="E214" s="5" t="s">
        <v>253</v>
      </c>
      <c r="F214" s="5" t="s">
        <v>273</v>
      </c>
      <c r="G214" s="12" t="s">
        <v>1378</v>
      </c>
      <c r="H214" s="15">
        <f>SUMPRODUCT(($D$4:$D$875=D214)*($E$4:$E$875=E214)*($G$4:$G$875&gt;G214))+1</f>
        <v>6</v>
      </c>
      <c r="I214" s="4">
        <f>IF(H214&lt;=1,"是","")</f>
      </c>
    </row>
    <row r="215" spans="1:9" ht="12.75" customHeight="1">
      <c r="A215" s="4">
        <v>213</v>
      </c>
      <c r="B215" s="5" t="s">
        <v>181</v>
      </c>
      <c r="C215" s="21"/>
      <c r="D215" s="6" t="s">
        <v>182</v>
      </c>
      <c r="E215" s="5" t="s">
        <v>253</v>
      </c>
      <c r="F215" s="5" t="s">
        <v>274</v>
      </c>
      <c r="G215" s="12" t="s">
        <v>1373</v>
      </c>
      <c r="H215" s="15">
        <f>SUMPRODUCT(($D$4:$D$875=D215)*($E$4:$E$875=E215)*($G$4:$G$875&gt;G215))+1</f>
        <v>9</v>
      </c>
      <c r="I215" s="4">
        <f>IF(H215&lt;=1,"是","")</f>
      </c>
    </row>
    <row r="216" spans="1:9" ht="12.75" customHeight="1">
      <c r="A216" s="4">
        <v>214</v>
      </c>
      <c r="B216" s="5" t="s">
        <v>181</v>
      </c>
      <c r="C216" s="21"/>
      <c r="D216" s="6" t="s">
        <v>182</v>
      </c>
      <c r="E216" s="5" t="s">
        <v>253</v>
      </c>
      <c r="F216" s="5" t="s">
        <v>275</v>
      </c>
      <c r="G216" s="12" t="s">
        <v>1376</v>
      </c>
      <c r="H216" s="15">
        <f>SUMPRODUCT(($D$4:$D$875=D216)*($E$4:$E$875=E216)*($G$4:$G$875&gt;G216))+1</f>
        <v>2</v>
      </c>
      <c r="I216" s="4">
        <f>IF(H216&lt;=1,"是","")</f>
      </c>
    </row>
    <row r="217" spans="1:9" ht="12.75" customHeight="1">
      <c r="A217" s="4">
        <v>215</v>
      </c>
      <c r="B217" s="5" t="s">
        <v>181</v>
      </c>
      <c r="C217" s="21"/>
      <c r="D217" s="6" t="s">
        <v>182</v>
      </c>
      <c r="E217" s="5" t="s">
        <v>253</v>
      </c>
      <c r="F217" s="5" t="s">
        <v>276</v>
      </c>
      <c r="G217" s="12"/>
      <c r="H217" s="5"/>
      <c r="I217" s="4"/>
    </row>
    <row r="218" spans="1:9" ht="12.75" customHeight="1">
      <c r="A218" s="4">
        <v>216</v>
      </c>
      <c r="B218" s="5" t="s">
        <v>181</v>
      </c>
      <c r="C218" s="21"/>
      <c r="D218" s="6" t="s">
        <v>182</v>
      </c>
      <c r="E218" s="5" t="s">
        <v>253</v>
      </c>
      <c r="F218" s="5" t="s">
        <v>277</v>
      </c>
      <c r="G218" s="12" t="s">
        <v>1374</v>
      </c>
      <c r="H218" s="15">
        <f>SUMPRODUCT(($D$4:$D$875=D218)*($E$4:$E$875=E218)*($G$4:$G$875&gt;G218))+1</f>
        <v>8</v>
      </c>
      <c r="I218" s="4">
        <f>IF(H218&lt;=1,"是","")</f>
      </c>
    </row>
    <row r="219" spans="1:9" ht="12.75" customHeight="1">
      <c r="A219" s="4">
        <v>217</v>
      </c>
      <c r="B219" s="5" t="s">
        <v>181</v>
      </c>
      <c r="C219" s="21"/>
      <c r="D219" s="6" t="s">
        <v>182</v>
      </c>
      <c r="E219" s="5" t="s">
        <v>253</v>
      </c>
      <c r="F219" s="5" t="s">
        <v>278</v>
      </c>
      <c r="G219" s="12" t="s">
        <v>1375</v>
      </c>
      <c r="H219" s="15">
        <f>SUMPRODUCT(($D$4:$D$875=D219)*($E$4:$E$875=E219)*($G$4:$G$875&gt;G219))+1</f>
        <v>3</v>
      </c>
      <c r="I219" s="4">
        <f>IF(H219&lt;=1,"是","")</f>
      </c>
    </row>
    <row r="220" spans="1:9" ht="12.75" customHeight="1">
      <c r="A220" s="4">
        <v>218</v>
      </c>
      <c r="B220" s="5" t="s">
        <v>181</v>
      </c>
      <c r="C220" s="21"/>
      <c r="D220" s="6" t="s">
        <v>182</v>
      </c>
      <c r="E220" s="5" t="s">
        <v>253</v>
      </c>
      <c r="F220" s="5" t="s">
        <v>279</v>
      </c>
      <c r="G220" s="12" t="s">
        <v>1359</v>
      </c>
      <c r="H220" s="15">
        <f>SUMPRODUCT(($D$4:$D$875=D220)*($E$4:$E$875=E220)*($G$4:$G$875&gt;G220))+1</f>
        <v>7</v>
      </c>
      <c r="I220" s="4">
        <f>IF(H220&lt;=1,"是","")</f>
      </c>
    </row>
    <row r="221" spans="1:9" ht="12.75" customHeight="1">
      <c r="A221" s="4">
        <v>219</v>
      </c>
      <c r="B221" s="5" t="s">
        <v>181</v>
      </c>
      <c r="C221" s="21"/>
      <c r="D221" s="6" t="s">
        <v>182</v>
      </c>
      <c r="E221" s="5" t="s">
        <v>253</v>
      </c>
      <c r="F221" s="5" t="s">
        <v>280</v>
      </c>
      <c r="G221" s="12"/>
      <c r="H221" s="5"/>
      <c r="I221" s="4"/>
    </row>
    <row r="222" spans="1:9" ht="12.75" customHeight="1">
      <c r="A222" s="4">
        <v>220</v>
      </c>
      <c r="B222" s="5" t="s">
        <v>181</v>
      </c>
      <c r="C222" s="21"/>
      <c r="D222" s="6" t="s">
        <v>182</v>
      </c>
      <c r="E222" s="5" t="s">
        <v>253</v>
      </c>
      <c r="F222" s="5" t="s">
        <v>281</v>
      </c>
      <c r="G222" s="12" t="s">
        <v>1371</v>
      </c>
      <c r="H222" s="15">
        <f>SUMPRODUCT(($D$4:$D$875=D222)*($E$4:$E$875=E222)*($G$4:$G$875&gt;G222))+1</f>
        <v>1</v>
      </c>
      <c r="I222" s="4" t="str">
        <f>IF(H222&lt;=1,"是","")</f>
        <v>是</v>
      </c>
    </row>
    <row r="223" spans="1:9" ht="12.75" customHeight="1">
      <c r="A223" s="4">
        <v>221</v>
      </c>
      <c r="B223" s="5" t="s">
        <v>181</v>
      </c>
      <c r="C223" s="21"/>
      <c r="D223" s="6" t="s">
        <v>182</v>
      </c>
      <c r="E223" s="5" t="s">
        <v>253</v>
      </c>
      <c r="F223" s="5" t="s">
        <v>282</v>
      </c>
      <c r="G223" s="12" t="s">
        <v>1345</v>
      </c>
      <c r="H223" s="15">
        <f>SUMPRODUCT(($D$4:$D$875=D223)*($E$4:$E$875=E223)*($G$4:$G$875&gt;G223))+1</f>
        <v>5</v>
      </c>
      <c r="I223" s="4">
        <f>IF(H223&lt;=1,"是","")</f>
      </c>
    </row>
    <row r="224" spans="1:9" ht="12.75" customHeight="1">
      <c r="A224" s="4">
        <v>222</v>
      </c>
      <c r="B224" s="5" t="s">
        <v>35</v>
      </c>
      <c r="C224" s="21">
        <v>1</v>
      </c>
      <c r="D224" s="6" t="s">
        <v>36</v>
      </c>
      <c r="E224" s="5" t="s">
        <v>234</v>
      </c>
      <c r="F224" s="5" t="s">
        <v>283</v>
      </c>
      <c r="G224" s="12" t="s">
        <v>1343</v>
      </c>
      <c r="H224" s="15">
        <f>SUMPRODUCT(($D$4:$D$875=D224)*($E$4:$E$875=E224)*($G$4:$G$875&gt;G224))+1</f>
        <v>2</v>
      </c>
      <c r="I224" s="4">
        <f>IF(H224&lt;=1,"是","")</f>
      </c>
    </row>
    <row r="225" spans="1:9" ht="12.75" customHeight="1">
      <c r="A225" s="4">
        <v>223</v>
      </c>
      <c r="B225" s="5" t="s">
        <v>35</v>
      </c>
      <c r="C225" s="21"/>
      <c r="D225" s="6" t="s">
        <v>36</v>
      </c>
      <c r="E225" s="5" t="s">
        <v>234</v>
      </c>
      <c r="F225" s="5" t="s">
        <v>284</v>
      </c>
      <c r="G225" s="12" t="s">
        <v>1372</v>
      </c>
      <c r="H225" s="15">
        <f>SUMPRODUCT(($D$4:$D$875=D225)*($E$4:$E$875=E225)*($G$4:$G$875&gt;G225))+1</f>
        <v>3</v>
      </c>
      <c r="I225" s="4">
        <f>IF(H225&lt;=1,"是","")</f>
      </c>
    </row>
    <row r="226" spans="1:9" ht="12.75" customHeight="1">
      <c r="A226" s="4">
        <v>224</v>
      </c>
      <c r="B226" s="5" t="s">
        <v>35</v>
      </c>
      <c r="C226" s="21"/>
      <c r="D226" s="6" t="s">
        <v>36</v>
      </c>
      <c r="E226" s="5" t="s">
        <v>234</v>
      </c>
      <c r="F226" s="5" t="s">
        <v>285</v>
      </c>
      <c r="G226" s="12" t="s">
        <v>1377</v>
      </c>
      <c r="H226" s="15">
        <f>SUMPRODUCT(($D$4:$D$875=D226)*($E$4:$E$875=E226)*($G$4:$G$875&gt;G226))+1</f>
        <v>1</v>
      </c>
      <c r="I226" s="4" t="str">
        <f>IF(H226&lt;=1,"是","")</f>
        <v>是</v>
      </c>
    </row>
    <row r="227" spans="1:9" ht="12.75" customHeight="1">
      <c r="A227" s="4">
        <v>225</v>
      </c>
      <c r="B227" s="5" t="s">
        <v>181</v>
      </c>
      <c r="C227" s="21">
        <v>1</v>
      </c>
      <c r="D227" s="6" t="s">
        <v>182</v>
      </c>
      <c r="E227" s="5" t="s">
        <v>286</v>
      </c>
      <c r="F227" s="5" t="s">
        <v>287</v>
      </c>
      <c r="G227" s="12"/>
      <c r="H227" s="5"/>
      <c r="I227" s="4"/>
    </row>
    <row r="228" spans="1:9" ht="12.75" customHeight="1">
      <c r="A228" s="4">
        <v>226</v>
      </c>
      <c r="B228" s="5" t="s">
        <v>181</v>
      </c>
      <c r="C228" s="21"/>
      <c r="D228" s="6" t="s">
        <v>182</v>
      </c>
      <c r="E228" s="5" t="s">
        <v>286</v>
      </c>
      <c r="F228" s="5" t="s">
        <v>288</v>
      </c>
      <c r="G228" s="13" t="s">
        <v>1145</v>
      </c>
      <c r="H228" s="15">
        <f>SUMPRODUCT(($D$4:$D$875=D228)*($E$4:$E$875=E228)*($G$4:$G$875&gt;G228))+1</f>
        <v>9</v>
      </c>
      <c r="I228" s="4">
        <f>IF(H228&lt;=1,"是","")</f>
      </c>
    </row>
    <row r="229" spans="1:9" ht="12.75" customHeight="1">
      <c r="A229" s="4">
        <v>227</v>
      </c>
      <c r="B229" s="5" t="s">
        <v>181</v>
      </c>
      <c r="C229" s="21"/>
      <c r="D229" s="6" t="s">
        <v>182</v>
      </c>
      <c r="E229" s="5" t="s">
        <v>286</v>
      </c>
      <c r="F229" s="5" t="s">
        <v>289</v>
      </c>
      <c r="G229" s="13" t="s">
        <v>1154</v>
      </c>
      <c r="H229" s="15">
        <f>SUMPRODUCT(($D$4:$D$875=D229)*($E$4:$E$875=E229)*($G$4:$G$875&gt;G229))+1</f>
        <v>4</v>
      </c>
      <c r="I229" s="4">
        <f>IF(H229&lt;=1,"是","")</f>
      </c>
    </row>
    <row r="230" spans="1:9" ht="12.75" customHeight="1">
      <c r="A230" s="4">
        <v>228</v>
      </c>
      <c r="B230" s="5" t="s">
        <v>181</v>
      </c>
      <c r="C230" s="21"/>
      <c r="D230" s="6" t="s">
        <v>182</v>
      </c>
      <c r="E230" s="5" t="s">
        <v>286</v>
      </c>
      <c r="F230" s="5" t="s">
        <v>290</v>
      </c>
      <c r="G230" s="13" t="s">
        <v>1150</v>
      </c>
      <c r="H230" s="15">
        <f>SUMPRODUCT(($D$4:$D$875=D230)*($E$4:$E$875=E230)*($G$4:$G$875&gt;G230))+1</f>
        <v>1</v>
      </c>
      <c r="I230" s="4" t="str">
        <f>IF(H230&lt;=1,"是","")</f>
        <v>是</v>
      </c>
    </row>
    <row r="231" spans="1:9" ht="12.75" customHeight="1">
      <c r="A231" s="4">
        <v>229</v>
      </c>
      <c r="B231" s="5" t="s">
        <v>181</v>
      </c>
      <c r="C231" s="21"/>
      <c r="D231" s="6" t="s">
        <v>182</v>
      </c>
      <c r="E231" s="5" t="s">
        <v>286</v>
      </c>
      <c r="F231" s="5" t="s">
        <v>270</v>
      </c>
      <c r="G231" s="12"/>
      <c r="H231" s="5"/>
      <c r="I231" s="4"/>
    </row>
    <row r="232" spans="1:9" ht="12.75" customHeight="1">
      <c r="A232" s="4">
        <v>230</v>
      </c>
      <c r="B232" s="5" t="s">
        <v>181</v>
      </c>
      <c r="C232" s="21"/>
      <c r="D232" s="6" t="s">
        <v>182</v>
      </c>
      <c r="E232" s="5" t="s">
        <v>286</v>
      </c>
      <c r="F232" s="5" t="s">
        <v>291</v>
      </c>
      <c r="G232" s="12"/>
      <c r="H232" s="5"/>
      <c r="I232" s="4"/>
    </row>
    <row r="233" spans="1:9" ht="12.75" customHeight="1">
      <c r="A233" s="4">
        <v>231</v>
      </c>
      <c r="B233" s="5" t="s">
        <v>181</v>
      </c>
      <c r="C233" s="21"/>
      <c r="D233" s="6" t="s">
        <v>182</v>
      </c>
      <c r="E233" s="5" t="s">
        <v>286</v>
      </c>
      <c r="F233" s="5" t="s">
        <v>292</v>
      </c>
      <c r="G233" s="12"/>
      <c r="H233" s="5"/>
      <c r="I233" s="4"/>
    </row>
    <row r="234" spans="1:9" ht="12.75" customHeight="1">
      <c r="A234" s="4">
        <v>232</v>
      </c>
      <c r="B234" s="5" t="s">
        <v>181</v>
      </c>
      <c r="C234" s="21"/>
      <c r="D234" s="6" t="s">
        <v>182</v>
      </c>
      <c r="E234" s="5" t="s">
        <v>286</v>
      </c>
      <c r="F234" s="5" t="s">
        <v>293</v>
      </c>
      <c r="G234" s="13" t="s">
        <v>1142</v>
      </c>
      <c r="H234" s="15">
        <f>SUMPRODUCT(($D$4:$D$875=D234)*($E$4:$E$875=E234)*($G$4:$G$875&gt;G234))+1</f>
        <v>8</v>
      </c>
      <c r="I234" s="4">
        <f>IF(H234&lt;=1,"是","")</f>
      </c>
    </row>
    <row r="235" spans="1:9" ht="12.75" customHeight="1">
      <c r="A235" s="4">
        <v>233</v>
      </c>
      <c r="B235" s="5" t="s">
        <v>181</v>
      </c>
      <c r="C235" s="21"/>
      <c r="D235" s="6" t="s">
        <v>182</v>
      </c>
      <c r="E235" s="5" t="s">
        <v>286</v>
      </c>
      <c r="F235" s="5" t="s">
        <v>294</v>
      </c>
      <c r="G235" s="13" t="s">
        <v>1153</v>
      </c>
      <c r="H235" s="15">
        <f>SUMPRODUCT(($D$4:$D$875=D235)*($E$4:$E$875=E235)*($G$4:$G$875&gt;G235))+1</f>
        <v>7</v>
      </c>
      <c r="I235" s="4">
        <f>IF(H235&lt;=1,"是","")</f>
      </c>
    </row>
    <row r="236" spans="1:9" ht="12.75" customHeight="1">
      <c r="A236" s="4">
        <v>234</v>
      </c>
      <c r="B236" s="5" t="s">
        <v>181</v>
      </c>
      <c r="C236" s="21"/>
      <c r="D236" s="6" t="s">
        <v>182</v>
      </c>
      <c r="E236" s="5" t="s">
        <v>286</v>
      </c>
      <c r="F236" s="5" t="s">
        <v>295</v>
      </c>
      <c r="G236" s="13" t="s">
        <v>1143</v>
      </c>
      <c r="H236" s="15">
        <f>SUMPRODUCT(($D$4:$D$875=D236)*($E$4:$E$875=E236)*($G$4:$G$875&gt;G236))+1</f>
        <v>2</v>
      </c>
      <c r="I236" s="4">
        <f>IF(H236&lt;=1,"是","")</f>
      </c>
    </row>
    <row r="237" spans="1:9" ht="12.75" customHeight="1">
      <c r="A237" s="4">
        <v>235</v>
      </c>
      <c r="B237" s="5" t="s">
        <v>181</v>
      </c>
      <c r="C237" s="21"/>
      <c r="D237" s="6" t="s">
        <v>182</v>
      </c>
      <c r="E237" s="5" t="s">
        <v>286</v>
      </c>
      <c r="F237" s="5" t="s">
        <v>296</v>
      </c>
      <c r="G237" s="13" t="s">
        <v>1146</v>
      </c>
      <c r="H237" s="15">
        <f>SUMPRODUCT(($D$4:$D$875=D237)*($E$4:$E$875=E237)*($G$4:$G$875&gt;G237))+1</f>
        <v>6</v>
      </c>
      <c r="I237" s="4">
        <f>IF(H237&lt;=1,"是","")</f>
      </c>
    </row>
    <row r="238" spans="1:9" ht="12.75" customHeight="1">
      <c r="A238" s="4">
        <v>236</v>
      </c>
      <c r="B238" s="5" t="s">
        <v>181</v>
      </c>
      <c r="C238" s="21"/>
      <c r="D238" s="6" t="s">
        <v>182</v>
      </c>
      <c r="E238" s="5" t="s">
        <v>286</v>
      </c>
      <c r="F238" s="5" t="s">
        <v>297</v>
      </c>
      <c r="G238" s="12"/>
      <c r="H238" s="5"/>
      <c r="I238" s="4"/>
    </row>
    <row r="239" spans="1:9" ht="12.75" customHeight="1">
      <c r="A239" s="4">
        <v>237</v>
      </c>
      <c r="B239" s="5" t="s">
        <v>181</v>
      </c>
      <c r="C239" s="21"/>
      <c r="D239" s="6" t="s">
        <v>182</v>
      </c>
      <c r="E239" s="5" t="s">
        <v>286</v>
      </c>
      <c r="F239" s="5" t="s">
        <v>298</v>
      </c>
      <c r="G239" s="13" t="s">
        <v>1149</v>
      </c>
      <c r="H239" s="15">
        <f aca="true" t="shared" si="10" ref="H239:H248">SUMPRODUCT(($D$4:$D$875=D239)*($E$4:$E$875=E239)*($G$4:$G$875&gt;G239))+1</f>
        <v>5</v>
      </c>
      <c r="I239" s="4">
        <f aca="true" t="shared" si="11" ref="I239:I248">IF(H239&lt;=1,"是","")</f>
      </c>
    </row>
    <row r="240" spans="1:9" ht="12.75" customHeight="1">
      <c r="A240" s="4">
        <v>238</v>
      </c>
      <c r="B240" s="5" t="s">
        <v>181</v>
      </c>
      <c r="C240" s="21"/>
      <c r="D240" s="6" t="s">
        <v>182</v>
      </c>
      <c r="E240" s="5" t="s">
        <v>286</v>
      </c>
      <c r="F240" s="5" t="s">
        <v>299</v>
      </c>
      <c r="G240" s="13" t="s">
        <v>1148</v>
      </c>
      <c r="H240" s="15">
        <f t="shared" si="10"/>
        <v>3</v>
      </c>
      <c r="I240" s="4">
        <f t="shared" si="11"/>
      </c>
    </row>
    <row r="241" spans="1:9" ht="12.75" customHeight="1">
      <c r="A241" s="4">
        <v>239</v>
      </c>
      <c r="B241" s="5" t="s">
        <v>71</v>
      </c>
      <c r="C241" s="21">
        <v>1</v>
      </c>
      <c r="D241" s="6" t="s">
        <v>72</v>
      </c>
      <c r="E241" s="5" t="s">
        <v>300</v>
      </c>
      <c r="F241" s="5" t="s">
        <v>301</v>
      </c>
      <c r="G241" s="13" t="s">
        <v>1151</v>
      </c>
      <c r="H241" s="15">
        <f t="shared" si="10"/>
        <v>2</v>
      </c>
      <c r="I241" s="4">
        <f t="shared" si="11"/>
      </c>
    </row>
    <row r="242" spans="1:9" ht="12.75" customHeight="1">
      <c r="A242" s="4">
        <v>240</v>
      </c>
      <c r="B242" s="5" t="s">
        <v>71</v>
      </c>
      <c r="C242" s="21"/>
      <c r="D242" s="6" t="s">
        <v>72</v>
      </c>
      <c r="E242" s="5" t="s">
        <v>300</v>
      </c>
      <c r="F242" s="5" t="s">
        <v>302</v>
      </c>
      <c r="G242" s="13" t="s">
        <v>1147</v>
      </c>
      <c r="H242" s="15">
        <f t="shared" si="10"/>
        <v>1</v>
      </c>
      <c r="I242" s="4" t="str">
        <f t="shared" si="11"/>
        <v>是</v>
      </c>
    </row>
    <row r="243" spans="1:9" ht="12.75" customHeight="1">
      <c r="A243" s="4">
        <v>241</v>
      </c>
      <c r="B243" s="5" t="s">
        <v>71</v>
      </c>
      <c r="C243" s="21"/>
      <c r="D243" s="6" t="s">
        <v>72</v>
      </c>
      <c r="E243" s="5" t="s">
        <v>300</v>
      </c>
      <c r="F243" s="5" t="s">
        <v>303</v>
      </c>
      <c r="G243" s="13" t="s">
        <v>1141</v>
      </c>
      <c r="H243" s="15">
        <f t="shared" si="10"/>
        <v>3</v>
      </c>
      <c r="I243" s="4">
        <f t="shared" si="11"/>
      </c>
    </row>
    <row r="244" spans="1:9" ht="12.75" customHeight="1">
      <c r="A244" s="4">
        <v>242</v>
      </c>
      <c r="B244" s="5" t="s">
        <v>22</v>
      </c>
      <c r="C244" s="21">
        <v>1</v>
      </c>
      <c r="D244" s="6" t="s">
        <v>210</v>
      </c>
      <c r="E244" s="5" t="s">
        <v>304</v>
      </c>
      <c r="F244" s="5" t="s">
        <v>305</v>
      </c>
      <c r="G244" s="13" t="s">
        <v>1152</v>
      </c>
      <c r="H244" s="15">
        <f t="shared" si="10"/>
        <v>2</v>
      </c>
      <c r="I244" s="4">
        <f t="shared" si="11"/>
      </c>
    </row>
    <row r="245" spans="1:9" ht="12.75" customHeight="1">
      <c r="A245" s="4">
        <v>243</v>
      </c>
      <c r="B245" s="5" t="s">
        <v>22</v>
      </c>
      <c r="C245" s="21"/>
      <c r="D245" s="6" t="s">
        <v>210</v>
      </c>
      <c r="E245" s="5" t="s">
        <v>304</v>
      </c>
      <c r="F245" s="5" t="s">
        <v>306</v>
      </c>
      <c r="G245" s="13" t="s">
        <v>1144</v>
      </c>
      <c r="H245" s="15">
        <f t="shared" si="10"/>
        <v>1</v>
      </c>
      <c r="I245" s="4" t="str">
        <f t="shared" si="11"/>
        <v>是</v>
      </c>
    </row>
    <row r="246" spans="1:9" ht="12.75" customHeight="1">
      <c r="A246" s="4">
        <v>244</v>
      </c>
      <c r="B246" s="5" t="s">
        <v>9</v>
      </c>
      <c r="C246" s="21">
        <v>1</v>
      </c>
      <c r="D246" s="6" t="s">
        <v>95</v>
      </c>
      <c r="E246" s="5" t="s">
        <v>300</v>
      </c>
      <c r="F246" s="5" t="s">
        <v>307</v>
      </c>
      <c r="G246" s="12" t="s">
        <v>1479</v>
      </c>
      <c r="H246" s="15">
        <f t="shared" si="10"/>
        <v>7</v>
      </c>
      <c r="I246" s="4">
        <f t="shared" si="11"/>
      </c>
    </row>
    <row r="247" spans="1:9" ht="12.75" customHeight="1">
      <c r="A247" s="4">
        <v>245</v>
      </c>
      <c r="B247" s="5" t="s">
        <v>9</v>
      </c>
      <c r="C247" s="21"/>
      <c r="D247" s="6" t="s">
        <v>95</v>
      </c>
      <c r="E247" s="5" t="s">
        <v>300</v>
      </c>
      <c r="F247" s="5" t="s">
        <v>308</v>
      </c>
      <c r="G247" s="12" t="s">
        <v>1487</v>
      </c>
      <c r="H247" s="15">
        <f t="shared" si="10"/>
        <v>3</v>
      </c>
      <c r="I247" s="4">
        <f t="shared" si="11"/>
      </c>
    </row>
    <row r="248" spans="1:9" ht="12.75" customHeight="1">
      <c r="A248" s="4">
        <v>246</v>
      </c>
      <c r="B248" s="5" t="s">
        <v>9</v>
      </c>
      <c r="C248" s="21"/>
      <c r="D248" s="6" t="s">
        <v>95</v>
      </c>
      <c r="E248" s="5" t="s">
        <v>300</v>
      </c>
      <c r="F248" s="5" t="s">
        <v>309</v>
      </c>
      <c r="G248" s="12" t="s">
        <v>1482</v>
      </c>
      <c r="H248" s="15">
        <f t="shared" si="10"/>
        <v>4</v>
      </c>
      <c r="I248" s="4">
        <f t="shared" si="11"/>
      </c>
    </row>
    <row r="249" spans="1:9" ht="12.75" customHeight="1">
      <c r="A249" s="4">
        <v>247</v>
      </c>
      <c r="B249" s="5" t="s">
        <v>9</v>
      </c>
      <c r="C249" s="21"/>
      <c r="D249" s="6" t="s">
        <v>95</v>
      </c>
      <c r="E249" s="5" t="s">
        <v>300</v>
      </c>
      <c r="F249" s="5" t="s">
        <v>310</v>
      </c>
      <c r="G249" s="12"/>
      <c r="H249" s="5"/>
      <c r="I249" s="4"/>
    </row>
    <row r="250" spans="1:9" ht="12.75" customHeight="1">
      <c r="A250" s="4">
        <v>248</v>
      </c>
      <c r="B250" s="5" t="s">
        <v>9</v>
      </c>
      <c r="C250" s="21"/>
      <c r="D250" s="6" t="s">
        <v>95</v>
      </c>
      <c r="E250" s="5" t="s">
        <v>300</v>
      </c>
      <c r="F250" s="5" t="s">
        <v>311</v>
      </c>
      <c r="G250" s="12" t="s">
        <v>1486</v>
      </c>
      <c r="H250" s="15">
        <f>SUMPRODUCT(($D$4:$D$875=D250)*($E$4:$E$875=E250)*($G$4:$G$875&gt;G250))+1</f>
        <v>1</v>
      </c>
      <c r="I250" s="4" t="str">
        <f>IF(H250&lt;=1,"是","")</f>
        <v>是</v>
      </c>
    </row>
    <row r="251" spans="1:9" ht="12.75" customHeight="1">
      <c r="A251" s="4">
        <v>249</v>
      </c>
      <c r="B251" s="5" t="s">
        <v>9</v>
      </c>
      <c r="C251" s="21"/>
      <c r="D251" s="6" t="s">
        <v>95</v>
      </c>
      <c r="E251" s="5" t="s">
        <v>300</v>
      </c>
      <c r="F251" s="5" t="s">
        <v>312</v>
      </c>
      <c r="G251" s="12" t="s">
        <v>1480</v>
      </c>
      <c r="H251" s="15">
        <f>SUMPRODUCT(($D$4:$D$875=D251)*($E$4:$E$875=E251)*($G$4:$G$875&gt;G251))+1</f>
        <v>2</v>
      </c>
      <c r="I251" s="4">
        <f>IF(H251&lt;=1,"是","")</f>
      </c>
    </row>
    <row r="252" spans="1:9" ht="12.75" customHeight="1">
      <c r="A252" s="4">
        <v>250</v>
      </c>
      <c r="B252" s="5" t="s">
        <v>9</v>
      </c>
      <c r="C252" s="21"/>
      <c r="D252" s="6" t="s">
        <v>95</v>
      </c>
      <c r="E252" s="5" t="s">
        <v>300</v>
      </c>
      <c r="F252" s="5" t="s">
        <v>313</v>
      </c>
      <c r="G252" s="12" t="s">
        <v>1488</v>
      </c>
      <c r="H252" s="15">
        <f>SUMPRODUCT(($D$4:$D$875=D252)*($E$4:$E$875=E252)*($G$4:$G$875&gt;G252))+1</f>
        <v>5</v>
      </c>
      <c r="I252" s="4">
        <f>IF(H252&lt;=1,"是","")</f>
      </c>
    </row>
    <row r="253" spans="1:9" ht="12.75" customHeight="1">
      <c r="A253" s="4">
        <v>251</v>
      </c>
      <c r="B253" s="5" t="s">
        <v>9</v>
      </c>
      <c r="C253" s="21"/>
      <c r="D253" s="6" t="s">
        <v>95</v>
      </c>
      <c r="E253" s="5" t="s">
        <v>300</v>
      </c>
      <c r="F253" s="5" t="s">
        <v>314</v>
      </c>
      <c r="G253" s="12" t="s">
        <v>1484</v>
      </c>
      <c r="H253" s="15">
        <f>SUMPRODUCT(($D$4:$D$875=D253)*($E$4:$E$875=E253)*($G$4:$G$875&gt;G253))+1</f>
        <v>6</v>
      </c>
      <c r="I253" s="4">
        <f>IF(H253&lt;=1,"是","")</f>
      </c>
    </row>
    <row r="254" spans="1:9" ht="12.75" customHeight="1">
      <c r="A254" s="4">
        <v>252</v>
      </c>
      <c r="B254" s="5" t="s">
        <v>9</v>
      </c>
      <c r="C254" s="21"/>
      <c r="D254" s="6" t="s">
        <v>95</v>
      </c>
      <c r="E254" s="5" t="s">
        <v>300</v>
      </c>
      <c r="F254" s="5" t="s">
        <v>315</v>
      </c>
      <c r="G254" s="12"/>
      <c r="H254" s="5"/>
      <c r="I254" s="4"/>
    </row>
    <row r="255" spans="1:9" ht="12.75" customHeight="1">
      <c r="A255" s="4">
        <v>253</v>
      </c>
      <c r="B255" s="5" t="s">
        <v>9</v>
      </c>
      <c r="C255" s="21"/>
      <c r="D255" s="6" t="s">
        <v>95</v>
      </c>
      <c r="E255" s="5" t="s">
        <v>300</v>
      </c>
      <c r="F255" s="5" t="s">
        <v>316</v>
      </c>
      <c r="G255" s="12" t="s">
        <v>1477</v>
      </c>
      <c r="H255" s="15">
        <f>SUMPRODUCT(($D$4:$D$875=D255)*($E$4:$E$875=E255)*($G$4:$G$875&gt;G255))+1</f>
        <v>8</v>
      </c>
      <c r="I255" s="4">
        <f>IF(H255&lt;=1,"是","")</f>
      </c>
    </row>
    <row r="256" spans="1:9" ht="12.75" customHeight="1">
      <c r="A256" s="4">
        <v>254</v>
      </c>
      <c r="B256" s="5" t="s">
        <v>49</v>
      </c>
      <c r="C256" s="21">
        <v>2</v>
      </c>
      <c r="D256" s="6" t="s">
        <v>50</v>
      </c>
      <c r="E256" s="5" t="s">
        <v>286</v>
      </c>
      <c r="F256" s="5" t="s">
        <v>317</v>
      </c>
      <c r="G256" s="12" t="s">
        <v>1483</v>
      </c>
      <c r="H256" s="15">
        <f>SUMPRODUCT(($D$4:$D$875=D256)*($E$4:$E$875=E256)*($G$4:$G$875&gt;G256))+1</f>
        <v>5</v>
      </c>
      <c r="I256" s="4">
        <f>IF(H256&lt;=2,"是","")</f>
      </c>
    </row>
    <row r="257" spans="1:9" ht="12.75" customHeight="1">
      <c r="A257" s="4">
        <v>255</v>
      </c>
      <c r="B257" s="5" t="s">
        <v>49</v>
      </c>
      <c r="C257" s="21"/>
      <c r="D257" s="6" t="s">
        <v>50</v>
      </c>
      <c r="E257" s="5" t="s">
        <v>286</v>
      </c>
      <c r="F257" s="5" t="s">
        <v>318</v>
      </c>
      <c r="G257" s="12"/>
      <c r="H257" s="5"/>
      <c r="I257" s="4"/>
    </row>
    <row r="258" spans="1:9" ht="12.75" customHeight="1">
      <c r="A258" s="4">
        <v>256</v>
      </c>
      <c r="B258" s="5" t="s">
        <v>49</v>
      </c>
      <c r="C258" s="21"/>
      <c r="D258" s="6" t="s">
        <v>50</v>
      </c>
      <c r="E258" s="5" t="s">
        <v>286</v>
      </c>
      <c r="F258" s="5" t="s">
        <v>319</v>
      </c>
      <c r="G258" s="12" t="s">
        <v>1489</v>
      </c>
      <c r="H258" s="15">
        <f>SUMPRODUCT(($D$4:$D$875=D258)*($E$4:$E$875=E258)*($G$4:$G$875&gt;G258))+1</f>
        <v>3</v>
      </c>
      <c r="I258" s="4">
        <f>IF(H258&lt;=2,"是","")</f>
      </c>
    </row>
    <row r="259" spans="1:9" ht="12.75" customHeight="1">
      <c r="A259" s="4">
        <v>257</v>
      </c>
      <c r="B259" s="5" t="s">
        <v>49</v>
      </c>
      <c r="C259" s="21"/>
      <c r="D259" s="6" t="s">
        <v>50</v>
      </c>
      <c r="E259" s="5" t="s">
        <v>286</v>
      </c>
      <c r="F259" s="5" t="s">
        <v>320</v>
      </c>
      <c r="G259" s="12" t="s">
        <v>1481</v>
      </c>
      <c r="H259" s="15">
        <f>SUMPRODUCT(($D$4:$D$875=D259)*($E$4:$E$875=E259)*($G$4:$G$875&gt;G259))+1</f>
        <v>2</v>
      </c>
      <c r="I259" s="4" t="str">
        <f>IF(H259&lt;=2,"是","")</f>
        <v>是</v>
      </c>
    </row>
    <row r="260" spans="1:9" ht="12.75" customHeight="1">
      <c r="A260" s="4">
        <v>258</v>
      </c>
      <c r="B260" s="5" t="s">
        <v>49</v>
      </c>
      <c r="C260" s="21"/>
      <c r="D260" s="6" t="s">
        <v>50</v>
      </c>
      <c r="E260" s="5" t="s">
        <v>286</v>
      </c>
      <c r="F260" s="5" t="s">
        <v>321</v>
      </c>
      <c r="G260" s="12"/>
      <c r="H260" s="5"/>
      <c r="I260" s="4"/>
    </row>
    <row r="261" spans="1:9" ht="12.75" customHeight="1">
      <c r="A261" s="4">
        <v>259</v>
      </c>
      <c r="B261" s="5" t="s">
        <v>49</v>
      </c>
      <c r="C261" s="21"/>
      <c r="D261" s="6" t="s">
        <v>50</v>
      </c>
      <c r="E261" s="5" t="s">
        <v>286</v>
      </c>
      <c r="F261" s="5" t="s">
        <v>322</v>
      </c>
      <c r="G261" s="12" t="s">
        <v>1485</v>
      </c>
      <c r="H261" s="15">
        <f>SUMPRODUCT(($D$4:$D$875=D261)*($E$4:$E$875=E261)*($G$4:$G$875&gt;G261))+1</f>
        <v>1</v>
      </c>
      <c r="I261" s="4" t="str">
        <f>IF(H261&lt;=2,"是","")</f>
        <v>是</v>
      </c>
    </row>
    <row r="262" spans="1:9" ht="12.75" customHeight="1">
      <c r="A262" s="4">
        <v>260</v>
      </c>
      <c r="B262" s="5" t="s">
        <v>49</v>
      </c>
      <c r="C262" s="21"/>
      <c r="D262" s="6" t="s">
        <v>50</v>
      </c>
      <c r="E262" s="5" t="s">
        <v>286</v>
      </c>
      <c r="F262" s="5" t="s">
        <v>323</v>
      </c>
      <c r="G262" s="12"/>
      <c r="H262" s="5"/>
      <c r="I262" s="4"/>
    </row>
    <row r="263" spans="1:9" ht="12.75" customHeight="1">
      <c r="A263" s="4">
        <v>261</v>
      </c>
      <c r="B263" s="5" t="s">
        <v>49</v>
      </c>
      <c r="C263" s="21"/>
      <c r="D263" s="6" t="s">
        <v>50</v>
      </c>
      <c r="E263" s="5" t="s">
        <v>286</v>
      </c>
      <c r="F263" s="5" t="s">
        <v>324</v>
      </c>
      <c r="G263" s="12" t="s">
        <v>1478</v>
      </c>
      <c r="H263" s="15">
        <f>SUMPRODUCT(($D$4:$D$875=D263)*($E$4:$E$875=E263)*($G$4:$G$875&gt;G263))+1</f>
        <v>4</v>
      </c>
      <c r="I263" s="4">
        <f>IF(H263&lt;=2,"是","")</f>
      </c>
    </row>
    <row r="264" spans="1:9" ht="12.75" customHeight="1">
      <c r="A264" s="4">
        <v>262</v>
      </c>
      <c r="B264" s="5" t="s">
        <v>126</v>
      </c>
      <c r="C264" s="21">
        <v>1</v>
      </c>
      <c r="D264" s="6" t="s">
        <v>127</v>
      </c>
      <c r="E264" s="5" t="s">
        <v>300</v>
      </c>
      <c r="F264" s="5" t="s">
        <v>325</v>
      </c>
      <c r="G264" s="13" t="s">
        <v>1179</v>
      </c>
      <c r="H264" s="15">
        <f>SUMPRODUCT(($D$4:$D$875=D264)*($E$4:$E$875=E264)*($G$4:$G$875&gt;G264))+1</f>
        <v>2</v>
      </c>
      <c r="I264" s="4">
        <f>IF(H264&lt;=1,"是","")</f>
      </c>
    </row>
    <row r="265" spans="1:9" ht="12.75" customHeight="1">
      <c r="A265" s="4">
        <v>263</v>
      </c>
      <c r="B265" s="5" t="s">
        <v>126</v>
      </c>
      <c r="C265" s="21"/>
      <c r="D265" s="6" t="s">
        <v>127</v>
      </c>
      <c r="E265" s="5" t="s">
        <v>300</v>
      </c>
      <c r="F265" s="5" t="s">
        <v>326</v>
      </c>
      <c r="G265" s="13" t="s">
        <v>1190</v>
      </c>
      <c r="H265" s="15">
        <f>SUMPRODUCT(($D$4:$D$875=D265)*($E$4:$E$875=E265)*($G$4:$G$875&gt;G265))+1</f>
        <v>5</v>
      </c>
      <c r="I265" s="4">
        <f>IF(H265&lt;=1,"是","")</f>
      </c>
    </row>
    <row r="266" spans="1:9" ht="12.75" customHeight="1">
      <c r="A266" s="4">
        <v>264</v>
      </c>
      <c r="B266" s="5" t="s">
        <v>126</v>
      </c>
      <c r="C266" s="21"/>
      <c r="D266" s="6" t="s">
        <v>127</v>
      </c>
      <c r="E266" s="5" t="s">
        <v>300</v>
      </c>
      <c r="F266" s="5" t="s">
        <v>327</v>
      </c>
      <c r="G266" s="12"/>
      <c r="H266" s="5"/>
      <c r="I266" s="4"/>
    </row>
    <row r="267" spans="1:9" ht="12.75" customHeight="1">
      <c r="A267" s="4">
        <v>265</v>
      </c>
      <c r="B267" s="5" t="s">
        <v>126</v>
      </c>
      <c r="C267" s="21"/>
      <c r="D267" s="6" t="s">
        <v>127</v>
      </c>
      <c r="E267" s="5" t="s">
        <v>300</v>
      </c>
      <c r="F267" s="5" t="s">
        <v>328</v>
      </c>
      <c r="G267" s="13" t="s">
        <v>1185</v>
      </c>
      <c r="H267" s="15">
        <f>SUMPRODUCT(($D$4:$D$875=D267)*($E$4:$E$875=E267)*($G$4:$G$875&gt;G267))+1</f>
        <v>1</v>
      </c>
      <c r="I267" s="4" t="str">
        <f>IF(H267&lt;=1,"是","")</f>
        <v>是</v>
      </c>
    </row>
    <row r="268" spans="1:9" ht="12.75" customHeight="1">
      <c r="A268" s="4">
        <v>266</v>
      </c>
      <c r="B268" s="5" t="s">
        <v>126</v>
      </c>
      <c r="C268" s="21"/>
      <c r="D268" s="6" t="s">
        <v>127</v>
      </c>
      <c r="E268" s="5" t="s">
        <v>300</v>
      </c>
      <c r="F268" s="5" t="s">
        <v>329</v>
      </c>
      <c r="G268" s="13" t="s">
        <v>1188</v>
      </c>
      <c r="H268" s="15">
        <f>SUMPRODUCT(($D$4:$D$875=D268)*($E$4:$E$875=E268)*($G$4:$G$875&gt;G268))+1</f>
        <v>3</v>
      </c>
      <c r="I268" s="4">
        <f>IF(H268&lt;=1,"是","")</f>
      </c>
    </row>
    <row r="269" spans="1:9" ht="12.75" customHeight="1">
      <c r="A269" s="4">
        <v>267</v>
      </c>
      <c r="B269" s="5" t="s">
        <v>126</v>
      </c>
      <c r="C269" s="21"/>
      <c r="D269" s="6" t="s">
        <v>127</v>
      </c>
      <c r="E269" s="5" t="s">
        <v>300</v>
      </c>
      <c r="F269" s="5" t="s">
        <v>330</v>
      </c>
      <c r="G269" s="13" t="s">
        <v>1180</v>
      </c>
      <c r="H269" s="15">
        <f>SUMPRODUCT(($D$4:$D$875=D269)*($E$4:$E$875=E269)*($G$4:$G$875&gt;G269))+1</f>
        <v>4</v>
      </c>
      <c r="I269" s="4">
        <f>IF(H269&lt;=1,"是","")</f>
      </c>
    </row>
    <row r="270" spans="1:9" ht="12.75" customHeight="1">
      <c r="A270" s="4">
        <v>268</v>
      </c>
      <c r="B270" s="5" t="s">
        <v>22</v>
      </c>
      <c r="C270" s="21">
        <v>2</v>
      </c>
      <c r="D270" s="6" t="s">
        <v>23</v>
      </c>
      <c r="E270" s="5" t="s">
        <v>331</v>
      </c>
      <c r="F270" s="5" t="s">
        <v>332</v>
      </c>
      <c r="G270" s="12"/>
      <c r="H270" s="5"/>
      <c r="I270" s="4"/>
    </row>
    <row r="271" spans="1:9" ht="12.75" customHeight="1">
      <c r="A271" s="4">
        <v>269</v>
      </c>
      <c r="B271" s="5" t="s">
        <v>22</v>
      </c>
      <c r="C271" s="21"/>
      <c r="D271" s="6" t="s">
        <v>23</v>
      </c>
      <c r="E271" s="5" t="s">
        <v>331</v>
      </c>
      <c r="F271" s="5" t="s">
        <v>333</v>
      </c>
      <c r="G271" s="13" t="s">
        <v>1187</v>
      </c>
      <c r="H271" s="15">
        <f>SUMPRODUCT(($D$4:$D$875=D271)*($E$4:$E$875=E271)*($G$4:$G$875&gt;G271))+1</f>
        <v>1</v>
      </c>
      <c r="I271" s="4" t="str">
        <f>IF(H271&lt;=2,"是","")</f>
        <v>是</v>
      </c>
    </row>
    <row r="272" spans="1:9" ht="12.75" customHeight="1">
      <c r="A272" s="4">
        <v>270</v>
      </c>
      <c r="B272" s="5" t="s">
        <v>86</v>
      </c>
      <c r="C272" s="21">
        <v>4</v>
      </c>
      <c r="D272" s="6" t="s">
        <v>87</v>
      </c>
      <c r="E272" s="5" t="s">
        <v>334</v>
      </c>
      <c r="F272" s="5" t="s">
        <v>335</v>
      </c>
      <c r="G272" s="12"/>
      <c r="H272" s="5"/>
      <c r="I272" s="4"/>
    </row>
    <row r="273" spans="1:9" ht="12.75" customHeight="1">
      <c r="A273" s="4">
        <v>271</v>
      </c>
      <c r="B273" s="5" t="s">
        <v>86</v>
      </c>
      <c r="C273" s="21"/>
      <c r="D273" s="6" t="s">
        <v>87</v>
      </c>
      <c r="E273" s="5" t="s">
        <v>334</v>
      </c>
      <c r="F273" s="5" t="s">
        <v>336</v>
      </c>
      <c r="G273" s="13" t="s">
        <v>1184</v>
      </c>
      <c r="H273" s="15">
        <f>SUMPRODUCT(($D$4:$D$875=D273)*($E$4:$E$875=E273)*($G$4:$G$875&gt;G273))+1</f>
        <v>5</v>
      </c>
      <c r="I273" s="4">
        <f>IF(H273&lt;=4,"是","")</f>
      </c>
    </row>
    <row r="274" spans="1:9" ht="12.75" customHeight="1">
      <c r="A274" s="4">
        <v>272</v>
      </c>
      <c r="B274" s="5" t="s">
        <v>86</v>
      </c>
      <c r="C274" s="21"/>
      <c r="D274" s="6" t="s">
        <v>87</v>
      </c>
      <c r="E274" s="5" t="s">
        <v>334</v>
      </c>
      <c r="F274" s="5" t="s">
        <v>337</v>
      </c>
      <c r="G274" s="12"/>
      <c r="H274" s="5"/>
      <c r="I274" s="4"/>
    </row>
    <row r="275" spans="1:9" ht="12.75" customHeight="1">
      <c r="A275" s="4">
        <v>273</v>
      </c>
      <c r="B275" s="5" t="s">
        <v>86</v>
      </c>
      <c r="C275" s="21"/>
      <c r="D275" s="6" t="s">
        <v>87</v>
      </c>
      <c r="E275" s="5" t="s">
        <v>334</v>
      </c>
      <c r="F275" s="5" t="s">
        <v>338</v>
      </c>
      <c r="G275" s="13" t="s">
        <v>1181</v>
      </c>
      <c r="H275" s="15">
        <f>SUMPRODUCT(($D$4:$D$875=D275)*($E$4:$E$875=E275)*($G$4:$G$875&gt;G275))+1</f>
        <v>3</v>
      </c>
      <c r="I275" s="4" t="str">
        <f>IF(H275&lt;=4,"是","")</f>
        <v>是</v>
      </c>
    </row>
    <row r="276" spans="1:9" ht="12.75" customHeight="1">
      <c r="A276" s="4">
        <v>274</v>
      </c>
      <c r="B276" s="5" t="s">
        <v>86</v>
      </c>
      <c r="C276" s="21"/>
      <c r="D276" s="6" t="s">
        <v>87</v>
      </c>
      <c r="E276" s="5" t="s">
        <v>334</v>
      </c>
      <c r="F276" s="5" t="s">
        <v>339</v>
      </c>
      <c r="G276" s="12"/>
      <c r="H276" s="5"/>
      <c r="I276" s="4"/>
    </row>
    <row r="277" spans="1:9" ht="12.75" customHeight="1">
      <c r="A277" s="4">
        <v>275</v>
      </c>
      <c r="B277" s="5" t="s">
        <v>86</v>
      </c>
      <c r="C277" s="21"/>
      <c r="D277" s="6" t="s">
        <v>87</v>
      </c>
      <c r="E277" s="5" t="s">
        <v>334</v>
      </c>
      <c r="F277" s="5" t="s">
        <v>340</v>
      </c>
      <c r="G277" s="13" t="s">
        <v>1178</v>
      </c>
      <c r="H277" s="15">
        <f aca="true" t="shared" si="12" ref="H277:H290">SUMPRODUCT(($D$4:$D$875=D277)*($E$4:$E$875=E277)*($G$4:$G$875&gt;G277))+1</f>
        <v>2</v>
      </c>
      <c r="I277" s="4" t="str">
        <f>IF(H277&lt;=4,"是","")</f>
        <v>是</v>
      </c>
    </row>
    <row r="278" spans="1:9" ht="12.75" customHeight="1">
      <c r="A278" s="4">
        <v>276</v>
      </c>
      <c r="B278" s="5" t="s">
        <v>86</v>
      </c>
      <c r="C278" s="21"/>
      <c r="D278" s="6" t="s">
        <v>87</v>
      </c>
      <c r="E278" s="5" t="s">
        <v>334</v>
      </c>
      <c r="F278" s="5" t="s">
        <v>341</v>
      </c>
      <c r="G278" s="13" t="s">
        <v>1186</v>
      </c>
      <c r="H278" s="15">
        <f t="shared" si="12"/>
        <v>1</v>
      </c>
      <c r="I278" s="4" t="str">
        <f>IF(H278&lt;=4,"是","")</f>
        <v>是</v>
      </c>
    </row>
    <row r="279" spans="1:9" ht="12.75" customHeight="1">
      <c r="A279" s="4">
        <v>277</v>
      </c>
      <c r="B279" s="5" t="s">
        <v>86</v>
      </c>
      <c r="C279" s="21"/>
      <c r="D279" s="6" t="s">
        <v>87</v>
      </c>
      <c r="E279" s="5" t="s">
        <v>334</v>
      </c>
      <c r="F279" s="5" t="s">
        <v>342</v>
      </c>
      <c r="G279" s="13" t="s">
        <v>1183</v>
      </c>
      <c r="H279" s="15">
        <f t="shared" si="12"/>
        <v>4</v>
      </c>
      <c r="I279" s="4" t="str">
        <f>IF(H279&lt;=4,"是","")</f>
        <v>是</v>
      </c>
    </row>
    <row r="280" spans="1:9" ht="12.75" customHeight="1">
      <c r="A280" s="4">
        <v>278</v>
      </c>
      <c r="B280" s="5" t="s">
        <v>35</v>
      </c>
      <c r="C280" s="21">
        <v>1</v>
      </c>
      <c r="D280" s="6" t="s">
        <v>36</v>
      </c>
      <c r="E280" s="5" t="s">
        <v>286</v>
      </c>
      <c r="F280" s="5" t="s">
        <v>343</v>
      </c>
      <c r="G280" s="13" t="s">
        <v>1189</v>
      </c>
      <c r="H280" s="15">
        <f t="shared" si="12"/>
        <v>3</v>
      </c>
      <c r="I280" s="4">
        <f aca="true" t="shared" si="13" ref="I280:I290">IF(H280&lt;=1,"是","")</f>
      </c>
    </row>
    <row r="281" spans="1:9" ht="12.75" customHeight="1">
      <c r="A281" s="4">
        <v>279</v>
      </c>
      <c r="B281" s="5" t="s">
        <v>35</v>
      </c>
      <c r="C281" s="21"/>
      <c r="D281" s="6" t="s">
        <v>36</v>
      </c>
      <c r="E281" s="5" t="s">
        <v>286</v>
      </c>
      <c r="F281" s="5" t="s">
        <v>344</v>
      </c>
      <c r="G281" s="13" t="s">
        <v>1191</v>
      </c>
      <c r="H281" s="15">
        <f t="shared" si="12"/>
        <v>2</v>
      </c>
      <c r="I281" s="4">
        <f t="shared" si="13"/>
      </c>
    </row>
    <row r="282" spans="1:9" ht="12.75" customHeight="1">
      <c r="A282" s="4">
        <v>280</v>
      </c>
      <c r="B282" s="5" t="s">
        <v>35</v>
      </c>
      <c r="C282" s="21"/>
      <c r="D282" s="6" t="s">
        <v>36</v>
      </c>
      <c r="E282" s="5" t="s">
        <v>286</v>
      </c>
      <c r="F282" s="5" t="s">
        <v>345</v>
      </c>
      <c r="G282" s="13" t="s">
        <v>1177</v>
      </c>
      <c r="H282" s="15">
        <f t="shared" si="12"/>
        <v>4</v>
      </c>
      <c r="I282" s="4">
        <f t="shared" si="13"/>
      </c>
    </row>
    <row r="283" spans="1:9" ht="12.75" customHeight="1">
      <c r="A283" s="4">
        <v>281</v>
      </c>
      <c r="B283" s="5" t="s">
        <v>35</v>
      </c>
      <c r="C283" s="21"/>
      <c r="D283" s="6" t="s">
        <v>36</v>
      </c>
      <c r="E283" s="5" t="s">
        <v>286</v>
      </c>
      <c r="F283" s="5" t="s">
        <v>346</v>
      </c>
      <c r="G283" s="13" t="s">
        <v>1182</v>
      </c>
      <c r="H283" s="15">
        <f t="shared" si="12"/>
        <v>1</v>
      </c>
      <c r="I283" s="4" t="str">
        <f t="shared" si="13"/>
        <v>是</v>
      </c>
    </row>
    <row r="284" spans="1:9" ht="12.75" customHeight="1">
      <c r="A284" s="4">
        <v>282</v>
      </c>
      <c r="B284" s="5" t="s">
        <v>126</v>
      </c>
      <c r="C284" s="21">
        <v>1</v>
      </c>
      <c r="D284" s="6" t="s">
        <v>246</v>
      </c>
      <c r="E284" s="5" t="s">
        <v>347</v>
      </c>
      <c r="F284" s="5" t="s">
        <v>348</v>
      </c>
      <c r="G284" s="12" t="s">
        <v>1346</v>
      </c>
      <c r="H284" s="15">
        <f t="shared" si="12"/>
        <v>6</v>
      </c>
      <c r="I284" s="4">
        <f t="shared" si="13"/>
      </c>
    </row>
    <row r="285" spans="1:9" ht="12.75" customHeight="1">
      <c r="A285" s="4">
        <v>283</v>
      </c>
      <c r="B285" s="5" t="s">
        <v>126</v>
      </c>
      <c r="C285" s="21"/>
      <c r="D285" s="6" t="s">
        <v>246</v>
      </c>
      <c r="E285" s="5" t="s">
        <v>347</v>
      </c>
      <c r="F285" s="5" t="s">
        <v>349</v>
      </c>
      <c r="G285" s="12" t="s">
        <v>1347</v>
      </c>
      <c r="H285" s="15">
        <f t="shared" si="12"/>
        <v>7</v>
      </c>
      <c r="I285" s="4">
        <f t="shared" si="13"/>
      </c>
    </row>
    <row r="286" spans="1:9" ht="12.75" customHeight="1">
      <c r="A286" s="4">
        <v>284</v>
      </c>
      <c r="B286" s="5" t="s">
        <v>126</v>
      </c>
      <c r="C286" s="21"/>
      <c r="D286" s="6" t="s">
        <v>246</v>
      </c>
      <c r="E286" s="5" t="s">
        <v>347</v>
      </c>
      <c r="F286" s="5" t="s">
        <v>350</v>
      </c>
      <c r="G286" s="12" t="s">
        <v>1351</v>
      </c>
      <c r="H286" s="15">
        <f t="shared" si="12"/>
        <v>1</v>
      </c>
      <c r="I286" s="4" t="str">
        <f t="shared" si="13"/>
        <v>是</v>
      </c>
    </row>
    <row r="287" spans="1:9" ht="12.75" customHeight="1">
      <c r="A287" s="4">
        <v>285</v>
      </c>
      <c r="B287" s="5" t="s">
        <v>126</v>
      </c>
      <c r="C287" s="21"/>
      <c r="D287" s="6" t="s">
        <v>246</v>
      </c>
      <c r="E287" s="5" t="s">
        <v>347</v>
      </c>
      <c r="F287" s="5" t="s">
        <v>351</v>
      </c>
      <c r="G287" s="12" t="s">
        <v>1344</v>
      </c>
      <c r="H287" s="15">
        <f t="shared" si="12"/>
        <v>5</v>
      </c>
      <c r="I287" s="4">
        <f t="shared" si="13"/>
      </c>
    </row>
    <row r="288" spans="1:9" ht="12.75" customHeight="1">
      <c r="A288" s="4">
        <v>286</v>
      </c>
      <c r="B288" s="5" t="s">
        <v>126</v>
      </c>
      <c r="C288" s="21"/>
      <c r="D288" s="6" t="s">
        <v>246</v>
      </c>
      <c r="E288" s="5" t="s">
        <v>347</v>
      </c>
      <c r="F288" s="5" t="s">
        <v>352</v>
      </c>
      <c r="G288" s="12" t="s">
        <v>1350</v>
      </c>
      <c r="H288" s="15">
        <f t="shared" si="12"/>
        <v>2</v>
      </c>
      <c r="I288" s="4">
        <f t="shared" si="13"/>
      </c>
    </row>
    <row r="289" spans="1:9" ht="12.75" customHeight="1">
      <c r="A289" s="4">
        <v>287</v>
      </c>
      <c r="B289" s="5" t="s">
        <v>126</v>
      </c>
      <c r="C289" s="21"/>
      <c r="D289" s="6" t="s">
        <v>246</v>
      </c>
      <c r="E289" s="5" t="s">
        <v>347</v>
      </c>
      <c r="F289" s="5" t="s">
        <v>353</v>
      </c>
      <c r="G289" s="12" t="s">
        <v>1345</v>
      </c>
      <c r="H289" s="15">
        <f t="shared" si="12"/>
        <v>4</v>
      </c>
      <c r="I289" s="4">
        <f t="shared" si="13"/>
      </c>
    </row>
    <row r="290" spans="1:9" ht="12.75" customHeight="1">
      <c r="A290" s="4">
        <v>288</v>
      </c>
      <c r="B290" s="5" t="s">
        <v>126</v>
      </c>
      <c r="C290" s="21"/>
      <c r="D290" s="6" t="s">
        <v>246</v>
      </c>
      <c r="E290" s="5" t="s">
        <v>347</v>
      </c>
      <c r="F290" s="5" t="s">
        <v>354</v>
      </c>
      <c r="G290" s="12" t="s">
        <v>1348</v>
      </c>
      <c r="H290" s="15">
        <f t="shared" si="12"/>
        <v>3</v>
      </c>
      <c r="I290" s="4">
        <f t="shared" si="13"/>
      </c>
    </row>
    <row r="291" spans="1:9" ht="12.75" customHeight="1">
      <c r="A291" s="4">
        <v>289</v>
      </c>
      <c r="B291" s="5" t="s">
        <v>22</v>
      </c>
      <c r="C291" s="21">
        <v>1</v>
      </c>
      <c r="D291" s="6" t="s">
        <v>110</v>
      </c>
      <c r="E291" s="5" t="s">
        <v>355</v>
      </c>
      <c r="F291" s="5" t="s">
        <v>356</v>
      </c>
      <c r="G291" s="12"/>
      <c r="H291" s="5"/>
      <c r="I291" s="4"/>
    </row>
    <row r="292" spans="1:9" ht="12.75" customHeight="1">
      <c r="A292" s="4">
        <v>290</v>
      </c>
      <c r="B292" s="5" t="s">
        <v>22</v>
      </c>
      <c r="C292" s="21"/>
      <c r="D292" s="6" t="s">
        <v>110</v>
      </c>
      <c r="E292" s="5" t="s">
        <v>355</v>
      </c>
      <c r="F292" s="5" t="s">
        <v>357</v>
      </c>
      <c r="G292" s="12"/>
      <c r="H292" s="5"/>
      <c r="I292" s="4"/>
    </row>
    <row r="293" spans="1:9" ht="12.75" customHeight="1">
      <c r="A293" s="4">
        <v>291</v>
      </c>
      <c r="B293" s="5" t="s">
        <v>22</v>
      </c>
      <c r="C293" s="21"/>
      <c r="D293" s="6" t="s">
        <v>110</v>
      </c>
      <c r="E293" s="5" t="s">
        <v>355</v>
      </c>
      <c r="F293" s="5" t="s">
        <v>358</v>
      </c>
      <c r="G293" s="12"/>
      <c r="H293" s="5"/>
      <c r="I293" s="4"/>
    </row>
    <row r="294" spans="1:9" ht="12.75" customHeight="1">
      <c r="A294" s="4">
        <v>292</v>
      </c>
      <c r="B294" s="5" t="s">
        <v>22</v>
      </c>
      <c r="C294" s="21"/>
      <c r="D294" s="6" t="s">
        <v>110</v>
      </c>
      <c r="E294" s="5" t="s">
        <v>355</v>
      </c>
      <c r="F294" s="5" t="s">
        <v>359</v>
      </c>
      <c r="G294" s="12"/>
      <c r="H294" s="5"/>
      <c r="I294" s="4"/>
    </row>
    <row r="295" spans="1:9" ht="12.75" customHeight="1">
      <c r="A295" s="4">
        <v>293</v>
      </c>
      <c r="B295" s="5" t="s">
        <v>22</v>
      </c>
      <c r="C295" s="21"/>
      <c r="D295" s="6" t="s">
        <v>110</v>
      </c>
      <c r="E295" s="5" t="s">
        <v>355</v>
      </c>
      <c r="F295" s="5" t="s">
        <v>360</v>
      </c>
      <c r="G295" s="12"/>
      <c r="H295" s="5"/>
      <c r="I295" s="4"/>
    </row>
    <row r="296" spans="1:9" ht="12.75" customHeight="1">
      <c r="A296" s="4">
        <v>294</v>
      </c>
      <c r="B296" s="5" t="s">
        <v>22</v>
      </c>
      <c r="C296" s="21"/>
      <c r="D296" s="6" t="s">
        <v>110</v>
      </c>
      <c r="E296" s="5" t="s">
        <v>355</v>
      </c>
      <c r="F296" s="5" t="s">
        <v>361</v>
      </c>
      <c r="G296" s="12"/>
      <c r="H296" s="5"/>
      <c r="I296" s="4"/>
    </row>
    <row r="297" spans="1:9" ht="12.75" customHeight="1">
      <c r="A297" s="4">
        <v>295</v>
      </c>
      <c r="B297" s="5" t="s">
        <v>22</v>
      </c>
      <c r="C297" s="21"/>
      <c r="D297" s="6" t="s">
        <v>110</v>
      </c>
      <c r="E297" s="5" t="s">
        <v>355</v>
      </c>
      <c r="F297" s="5" t="s">
        <v>362</v>
      </c>
      <c r="G297" s="12"/>
      <c r="H297" s="5"/>
      <c r="I297" s="4"/>
    </row>
    <row r="298" spans="1:9" ht="12.75" customHeight="1">
      <c r="A298" s="4">
        <v>296</v>
      </c>
      <c r="B298" s="5" t="s">
        <v>22</v>
      </c>
      <c r="C298" s="21"/>
      <c r="D298" s="6" t="s">
        <v>110</v>
      </c>
      <c r="E298" s="5" t="s">
        <v>355</v>
      </c>
      <c r="F298" s="5" t="s">
        <v>363</v>
      </c>
      <c r="G298" s="12"/>
      <c r="H298" s="5"/>
      <c r="I298" s="4"/>
    </row>
    <row r="299" spans="1:9" ht="12.75" customHeight="1">
      <c r="A299" s="4">
        <v>297</v>
      </c>
      <c r="B299" s="5" t="s">
        <v>22</v>
      </c>
      <c r="C299" s="21"/>
      <c r="D299" s="6" t="s">
        <v>110</v>
      </c>
      <c r="E299" s="5" t="s">
        <v>355</v>
      </c>
      <c r="F299" s="5" t="s">
        <v>364</v>
      </c>
      <c r="G299" s="12" t="s">
        <v>1349</v>
      </c>
      <c r="H299" s="15">
        <f>SUMPRODUCT(($D$4:$D$875=D299)*($E$4:$E$875=E299)*($G$4:$G$875&gt;G299))+1</f>
        <v>1</v>
      </c>
      <c r="I299" s="4" t="str">
        <f>IF(H299&lt;=1,"是","")</f>
        <v>是</v>
      </c>
    </row>
    <row r="300" spans="1:9" ht="12.75" customHeight="1">
      <c r="A300" s="4">
        <v>298</v>
      </c>
      <c r="B300" s="5" t="s">
        <v>22</v>
      </c>
      <c r="C300" s="21"/>
      <c r="D300" s="6" t="s">
        <v>110</v>
      </c>
      <c r="E300" s="5" t="s">
        <v>355</v>
      </c>
      <c r="F300" s="5" t="s">
        <v>365</v>
      </c>
      <c r="G300" s="12"/>
      <c r="H300" s="5"/>
      <c r="I300" s="4"/>
    </row>
    <row r="301" spans="1:9" ht="12.75" customHeight="1">
      <c r="A301" s="4">
        <v>299</v>
      </c>
      <c r="B301" s="5" t="s">
        <v>22</v>
      </c>
      <c r="C301" s="21"/>
      <c r="D301" s="6" t="s">
        <v>110</v>
      </c>
      <c r="E301" s="5" t="s">
        <v>355</v>
      </c>
      <c r="F301" s="5" t="s">
        <v>366</v>
      </c>
      <c r="G301" s="12"/>
      <c r="H301" s="5"/>
      <c r="I301" s="4"/>
    </row>
    <row r="302" spans="1:9" ht="12.75" customHeight="1">
      <c r="A302" s="4">
        <v>300</v>
      </c>
      <c r="B302" s="5" t="s">
        <v>22</v>
      </c>
      <c r="C302" s="21"/>
      <c r="D302" s="6" t="s">
        <v>110</v>
      </c>
      <c r="E302" s="5" t="s">
        <v>355</v>
      </c>
      <c r="F302" s="5" t="s">
        <v>367</v>
      </c>
      <c r="G302" s="12"/>
      <c r="H302" s="5"/>
      <c r="I302" s="4"/>
    </row>
    <row r="303" spans="1:9" ht="12.75" customHeight="1">
      <c r="A303" s="4">
        <v>301</v>
      </c>
      <c r="B303" s="5" t="s">
        <v>9</v>
      </c>
      <c r="C303" s="22">
        <v>1</v>
      </c>
      <c r="D303" s="6" t="s">
        <v>368</v>
      </c>
      <c r="E303" s="5" t="s">
        <v>369</v>
      </c>
      <c r="F303" s="5" t="s">
        <v>370</v>
      </c>
      <c r="G303" s="12"/>
      <c r="H303" s="5"/>
      <c r="I303" s="4"/>
    </row>
    <row r="304" spans="1:9" ht="12.75" customHeight="1">
      <c r="A304" s="4">
        <v>302</v>
      </c>
      <c r="B304" s="5" t="s">
        <v>9</v>
      </c>
      <c r="C304" s="23"/>
      <c r="D304" s="6" t="s">
        <v>368</v>
      </c>
      <c r="E304" s="5" t="s">
        <v>369</v>
      </c>
      <c r="F304" s="5" t="s">
        <v>371</v>
      </c>
      <c r="G304" s="13" t="s">
        <v>1051</v>
      </c>
      <c r="H304" s="15">
        <f>SUMPRODUCT(($D$4:$D$875=D304)*($E$4:$E$875=E304)*($G$4:$G$875&gt;G304))+1</f>
        <v>3</v>
      </c>
      <c r="I304" s="4">
        <f>IF(H304&lt;=1,"是","")</f>
      </c>
    </row>
    <row r="305" spans="1:9" ht="12.75" customHeight="1">
      <c r="A305" s="4">
        <v>303</v>
      </c>
      <c r="B305" s="5" t="s">
        <v>9</v>
      </c>
      <c r="C305" s="23"/>
      <c r="D305" s="6" t="s">
        <v>368</v>
      </c>
      <c r="E305" s="5" t="s">
        <v>369</v>
      </c>
      <c r="F305" s="5" t="s">
        <v>372</v>
      </c>
      <c r="G305" s="13" t="s">
        <v>1046</v>
      </c>
      <c r="H305" s="15">
        <f>SUMPRODUCT(($D$4:$D$875=D305)*($E$4:$E$875=E305)*($G$4:$G$875&gt;G305))+1</f>
        <v>1</v>
      </c>
      <c r="I305" s="4" t="str">
        <f>IF(H305&lt;=1,"是","")</f>
        <v>是</v>
      </c>
    </row>
    <row r="306" spans="1:9" ht="12.75" customHeight="1">
      <c r="A306" s="4">
        <v>304</v>
      </c>
      <c r="B306" s="5" t="s">
        <v>9</v>
      </c>
      <c r="C306" s="24"/>
      <c r="D306" s="6" t="s">
        <v>368</v>
      </c>
      <c r="E306" s="5" t="s">
        <v>369</v>
      </c>
      <c r="F306" s="5" t="s">
        <v>373</v>
      </c>
      <c r="G306" s="13" t="s">
        <v>1049</v>
      </c>
      <c r="H306" s="15">
        <f>SUMPRODUCT(($D$4:$D$875=D306)*($E$4:$E$875=E306)*($G$4:$G$875&gt;G306))+1</f>
        <v>2</v>
      </c>
      <c r="I306" s="4">
        <f>IF(H306&lt;=1,"是","")</f>
      </c>
    </row>
    <row r="307" spans="1:9" ht="12.75" customHeight="1">
      <c r="A307" s="4">
        <v>305</v>
      </c>
      <c r="B307" s="5" t="s">
        <v>9</v>
      </c>
      <c r="C307" s="23">
        <v>3</v>
      </c>
      <c r="D307" s="6" t="s">
        <v>368</v>
      </c>
      <c r="E307" s="5" t="s">
        <v>374</v>
      </c>
      <c r="F307" s="5" t="s">
        <v>375</v>
      </c>
      <c r="G307" s="13" t="s">
        <v>1040</v>
      </c>
      <c r="H307" s="15">
        <f>SUMPRODUCT(($D$4:$D$875=D307)*($E$4:$E$875=E307)*($G$4:$G$875&gt;G307))+1</f>
        <v>4</v>
      </c>
      <c r="I307" s="4">
        <f>IF(H307&lt;=3,"是","")</f>
      </c>
    </row>
    <row r="308" spans="1:9" ht="12.75" customHeight="1">
      <c r="A308" s="4">
        <v>306</v>
      </c>
      <c r="B308" s="5" t="s">
        <v>9</v>
      </c>
      <c r="C308" s="23"/>
      <c r="D308" s="6" t="s">
        <v>368</v>
      </c>
      <c r="E308" s="5" t="s">
        <v>374</v>
      </c>
      <c r="F308" s="5" t="s">
        <v>376</v>
      </c>
      <c r="G308" s="13" t="s">
        <v>1041</v>
      </c>
      <c r="H308" s="15">
        <f>SUMPRODUCT(($D$4:$D$875=D308)*($E$4:$E$875=E308)*($G$4:$G$875&gt;G308))+1</f>
        <v>3</v>
      </c>
      <c r="I308" s="4" t="str">
        <f>IF(H308&lt;=3,"是","")</f>
        <v>是</v>
      </c>
    </row>
    <row r="309" spans="1:9" ht="12.75" customHeight="1">
      <c r="A309" s="4">
        <v>307</v>
      </c>
      <c r="B309" s="5" t="s">
        <v>9</v>
      </c>
      <c r="C309" s="23"/>
      <c r="D309" s="6" t="s">
        <v>368</v>
      </c>
      <c r="E309" s="5" t="s">
        <v>374</v>
      </c>
      <c r="F309" s="5" t="s">
        <v>377</v>
      </c>
      <c r="G309" s="12"/>
      <c r="H309" s="5"/>
      <c r="I309" s="4"/>
    </row>
    <row r="310" spans="1:9" ht="12.75" customHeight="1">
      <c r="A310" s="4">
        <v>308</v>
      </c>
      <c r="B310" s="5" t="s">
        <v>9</v>
      </c>
      <c r="C310" s="23"/>
      <c r="D310" s="6" t="s">
        <v>368</v>
      </c>
      <c r="E310" s="5" t="s">
        <v>374</v>
      </c>
      <c r="F310" s="5" t="s">
        <v>378</v>
      </c>
      <c r="G310" s="13" t="s">
        <v>1045</v>
      </c>
      <c r="H310" s="15">
        <f>SUMPRODUCT(($D$4:$D$875=D310)*($E$4:$E$875=E310)*($G$4:$G$875&gt;G310))+1</f>
        <v>2</v>
      </c>
      <c r="I310" s="4" t="str">
        <f>IF(H310&lt;=3,"是","")</f>
        <v>是</v>
      </c>
    </row>
    <row r="311" spans="1:9" ht="12.75" customHeight="1">
      <c r="A311" s="4">
        <v>309</v>
      </c>
      <c r="B311" s="5" t="s">
        <v>9</v>
      </c>
      <c r="C311" s="23"/>
      <c r="D311" s="6" t="s">
        <v>368</v>
      </c>
      <c r="E311" s="5" t="s">
        <v>374</v>
      </c>
      <c r="F311" s="5" t="s">
        <v>379</v>
      </c>
      <c r="G311" s="13" t="s">
        <v>1043</v>
      </c>
      <c r="H311" s="15">
        <f>SUMPRODUCT(($D$4:$D$875=D311)*($E$4:$E$875=E311)*($G$4:$G$875&gt;G311))+1</f>
        <v>1</v>
      </c>
      <c r="I311" s="4" t="str">
        <f>IF(H311&lt;=3,"是","")</f>
        <v>是</v>
      </c>
    </row>
    <row r="312" spans="1:9" ht="12.75" customHeight="1">
      <c r="A312" s="4">
        <v>310</v>
      </c>
      <c r="B312" s="5" t="s">
        <v>9</v>
      </c>
      <c r="C312" s="23"/>
      <c r="D312" s="6" t="s">
        <v>368</v>
      </c>
      <c r="E312" s="5" t="s">
        <v>374</v>
      </c>
      <c r="F312" s="5" t="s">
        <v>380</v>
      </c>
      <c r="G312" s="13" t="s">
        <v>1044</v>
      </c>
      <c r="H312" s="15">
        <f>SUMPRODUCT(($D$4:$D$875=D312)*($E$4:$E$875=E312)*($G$4:$G$875&gt;G312))+1</f>
        <v>9</v>
      </c>
      <c r="I312" s="4">
        <f>IF(H312&lt;=3,"是","")</f>
      </c>
    </row>
    <row r="313" spans="1:9" ht="12.75" customHeight="1">
      <c r="A313" s="4">
        <v>311</v>
      </c>
      <c r="B313" s="5" t="s">
        <v>9</v>
      </c>
      <c r="C313" s="23"/>
      <c r="D313" s="6" t="s">
        <v>368</v>
      </c>
      <c r="E313" s="5" t="s">
        <v>374</v>
      </c>
      <c r="F313" s="5" t="s">
        <v>381</v>
      </c>
      <c r="G313" s="12"/>
      <c r="H313" s="5"/>
      <c r="I313" s="4"/>
    </row>
    <row r="314" spans="1:9" ht="12.75" customHeight="1">
      <c r="A314" s="4">
        <v>312</v>
      </c>
      <c r="B314" s="5" t="s">
        <v>9</v>
      </c>
      <c r="C314" s="23"/>
      <c r="D314" s="6" t="s">
        <v>368</v>
      </c>
      <c r="E314" s="5" t="s">
        <v>374</v>
      </c>
      <c r="F314" s="5" t="s">
        <v>382</v>
      </c>
      <c r="G314" s="13" t="s">
        <v>1047</v>
      </c>
      <c r="H314" s="15">
        <f>SUMPRODUCT(($D$4:$D$875=D314)*($E$4:$E$875=E314)*($G$4:$G$875&gt;G314))+1</f>
        <v>6</v>
      </c>
      <c r="I314" s="4">
        <f>IF(H314&lt;=3,"是","")</f>
      </c>
    </row>
    <row r="315" spans="1:9" ht="12.75" customHeight="1">
      <c r="A315" s="4">
        <v>313</v>
      </c>
      <c r="B315" s="5" t="s">
        <v>9</v>
      </c>
      <c r="C315" s="23"/>
      <c r="D315" s="6" t="s">
        <v>368</v>
      </c>
      <c r="E315" s="5" t="s">
        <v>374</v>
      </c>
      <c r="F315" s="5" t="s">
        <v>383</v>
      </c>
      <c r="G315" s="12"/>
      <c r="H315" s="5"/>
      <c r="I315" s="4"/>
    </row>
    <row r="316" spans="1:9" ht="12.75" customHeight="1">
      <c r="A316" s="4">
        <v>314</v>
      </c>
      <c r="B316" s="5" t="s">
        <v>9</v>
      </c>
      <c r="C316" s="23"/>
      <c r="D316" s="6" t="s">
        <v>368</v>
      </c>
      <c r="E316" s="5" t="s">
        <v>374</v>
      </c>
      <c r="F316" s="5" t="s">
        <v>384</v>
      </c>
      <c r="G316" s="13" t="s">
        <v>1050</v>
      </c>
      <c r="H316" s="15">
        <f>SUMPRODUCT(($D$4:$D$875=D316)*($E$4:$E$875=E316)*($G$4:$G$875&gt;G316))+1</f>
        <v>8</v>
      </c>
      <c r="I316" s="4">
        <f>IF(H316&lt;=3,"是","")</f>
      </c>
    </row>
    <row r="317" spans="1:9" ht="12.75" customHeight="1">
      <c r="A317" s="4">
        <v>315</v>
      </c>
      <c r="B317" s="5" t="s">
        <v>9</v>
      </c>
      <c r="C317" s="23"/>
      <c r="D317" s="6" t="s">
        <v>368</v>
      </c>
      <c r="E317" s="5" t="s">
        <v>374</v>
      </c>
      <c r="F317" s="5" t="s">
        <v>385</v>
      </c>
      <c r="G317" s="13" t="s">
        <v>1042</v>
      </c>
      <c r="H317" s="15">
        <f>SUMPRODUCT(($D$4:$D$875=D317)*($E$4:$E$875=E317)*($G$4:$G$875&gt;G317))+1</f>
        <v>7</v>
      </c>
      <c r="I317" s="4">
        <f>IF(H317&lt;=3,"是","")</f>
      </c>
    </row>
    <row r="318" spans="1:9" ht="12.75" customHeight="1">
      <c r="A318" s="4">
        <v>316</v>
      </c>
      <c r="B318" s="5" t="s">
        <v>9</v>
      </c>
      <c r="C318" s="23"/>
      <c r="D318" s="6" t="s">
        <v>368</v>
      </c>
      <c r="E318" s="5" t="s">
        <v>374</v>
      </c>
      <c r="F318" s="5" t="s">
        <v>386</v>
      </c>
      <c r="G318" s="12"/>
      <c r="H318" s="5"/>
      <c r="I318" s="4"/>
    </row>
    <row r="319" spans="1:9" ht="12.75" customHeight="1">
      <c r="A319" s="4">
        <v>317</v>
      </c>
      <c r="B319" s="5" t="s">
        <v>9</v>
      </c>
      <c r="C319" s="24"/>
      <c r="D319" s="6" t="s">
        <v>368</v>
      </c>
      <c r="E319" s="5" t="s">
        <v>374</v>
      </c>
      <c r="F319" s="5" t="s">
        <v>387</v>
      </c>
      <c r="G319" s="13" t="s">
        <v>1048</v>
      </c>
      <c r="H319" s="15">
        <f>SUMPRODUCT(($D$4:$D$875=D319)*($E$4:$E$875=E319)*($G$4:$G$875&gt;G319))+1</f>
        <v>5</v>
      </c>
      <c r="I319" s="4">
        <f>IF(H319&lt;=3,"是","")</f>
      </c>
    </row>
    <row r="320" spans="1:9" ht="12.75" customHeight="1">
      <c r="A320" s="4">
        <v>318</v>
      </c>
      <c r="B320" s="5" t="s">
        <v>9</v>
      </c>
      <c r="C320" s="21">
        <v>1</v>
      </c>
      <c r="D320" s="6" t="s">
        <v>388</v>
      </c>
      <c r="E320" s="5" t="s">
        <v>389</v>
      </c>
      <c r="F320" s="5" t="s">
        <v>390</v>
      </c>
      <c r="G320" s="12" t="s">
        <v>1423</v>
      </c>
      <c r="H320" s="15">
        <f>SUMPRODUCT(($D$4:$D$875=D320)*($E$4:$E$875=E320)*($G$4:$G$875&gt;G320))+1</f>
        <v>5</v>
      </c>
      <c r="I320" s="4">
        <f>IF(H320&lt;=1,"是","")</f>
      </c>
    </row>
    <row r="321" spans="1:9" ht="12.75" customHeight="1">
      <c r="A321" s="4">
        <v>319</v>
      </c>
      <c r="B321" s="5" t="s">
        <v>9</v>
      </c>
      <c r="C321" s="21"/>
      <c r="D321" s="6" t="s">
        <v>388</v>
      </c>
      <c r="E321" s="5" t="s">
        <v>389</v>
      </c>
      <c r="F321" s="5" t="s">
        <v>391</v>
      </c>
      <c r="G321" s="12" t="s">
        <v>1418</v>
      </c>
      <c r="H321" s="15">
        <f>SUMPRODUCT(($D$4:$D$875=D321)*($E$4:$E$875=E321)*($G$4:$G$875&gt;G321))+1</f>
        <v>3</v>
      </c>
      <c r="I321" s="4">
        <f>IF(H321&lt;=1,"是","")</f>
      </c>
    </row>
    <row r="322" spans="1:9" ht="12.75" customHeight="1">
      <c r="A322" s="4">
        <v>320</v>
      </c>
      <c r="B322" s="5" t="s">
        <v>9</v>
      </c>
      <c r="C322" s="21"/>
      <c r="D322" s="6" t="s">
        <v>388</v>
      </c>
      <c r="E322" s="5" t="s">
        <v>389</v>
      </c>
      <c r="F322" s="5" t="s">
        <v>392</v>
      </c>
      <c r="G322" s="12" t="s">
        <v>1426</v>
      </c>
      <c r="H322" s="15">
        <f>SUMPRODUCT(($D$4:$D$875=D322)*($E$4:$E$875=E322)*($G$4:$G$875&gt;G322))+1</f>
        <v>1</v>
      </c>
      <c r="I322" s="4" t="str">
        <f>IF(H322&lt;=1,"是","")</f>
        <v>是</v>
      </c>
    </row>
    <row r="323" spans="1:9" ht="12.75" customHeight="1">
      <c r="A323" s="4">
        <v>321</v>
      </c>
      <c r="B323" s="5" t="s">
        <v>9</v>
      </c>
      <c r="C323" s="21"/>
      <c r="D323" s="6" t="s">
        <v>388</v>
      </c>
      <c r="E323" s="5" t="s">
        <v>389</v>
      </c>
      <c r="F323" s="5" t="s">
        <v>393</v>
      </c>
      <c r="G323" s="12"/>
      <c r="H323" s="5"/>
      <c r="I323" s="4"/>
    </row>
    <row r="324" spans="1:9" ht="12.75" customHeight="1">
      <c r="A324" s="4">
        <v>322</v>
      </c>
      <c r="B324" s="5" t="s">
        <v>9</v>
      </c>
      <c r="C324" s="21"/>
      <c r="D324" s="6" t="s">
        <v>388</v>
      </c>
      <c r="E324" s="5" t="s">
        <v>389</v>
      </c>
      <c r="F324" s="5" t="s">
        <v>394</v>
      </c>
      <c r="G324" s="12"/>
      <c r="H324" s="5"/>
      <c r="I324" s="4"/>
    </row>
    <row r="325" spans="1:9" ht="12.75" customHeight="1">
      <c r="A325" s="4">
        <v>323</v>
      </c>
      <c r="B325" s="5" t="s">
        <v>9</v>
      </c>
      <c r="C325" s="21"/>
      <c r="D325" s="6" t="s">
        <v>388</v>
      </c>
      <c r="E325" s="5" t="s">
        <v>389</v>
      </c>
      <c r="F325" s="5" t="s">
        <v>395</v>
      </c>
      <c r="G325" s="12"/>
      <c r="H325" s="5"/>
      <c r="I325" s="4"/>
    </row>
    <row r="326" spans="1:9" ht="12.75" customHeight="1">
      <c r="A326" s="4">
        <v>324</v>
      </c>
      <c r="B326" s="5" t="s">
        <v>9</v>
      </c>
      <c r="C326" s="21"/>
      <c r="D326" s="6" t="s">
        <v>388</v>
      </c>
      <c r="E326" s="5" t="s">
        <v>389</v>
      </c>
      <c r="F326" s="5" t="s">
        <v>396</v>
      </c>
      <c r="G326" s="12" t="s">
        <v>1421</v>
      </c>
      <c r="H326" s="15">
        <f>SUMPRODUCT(($D$4:$D$875=D326)*($E$4:$E$875=E326)*($G$4:$G$875&gt;G326))+1</f>
        <v>7</v>
      </c>
      <c r="I326" s="4">
        <f>IF(H326&lt;=1,"是","")</f>
      </c>
    </row>
    <row r="327" spans="1:9" ht="12.75" customHeight="1">
      <c r="A327" s="4">
        <v>325</v>
      </c>
      <c r="B327" s="5" t="s">
        <v>9</v>
      </c>
      <c r="C327" s="21"/>
      <c r="D327" s="6" t="s">
        <v>388</v>
      </c>
      <c r="E327" s="5" t="s">
        <v>389</v>
      </c>
      <c r="F327" s="5" t="s">
        <v>397</v>
      </c>
      <c r="G327" s="12"/>
      <c r="H327" s="5"/>
      <c r="I327" s="4"/>
    </row>
    <row r="328" spans="1:9" ht="12.75" customHeight="1">
      <c r="A328" s="4">
        <v>326</v>
      </c>
      <c r="B328" s="5" t="s">
        <v>9</v>
      </c>
      <c r="C328" s="21"/>
      <c r="D328" s="6" t="s">
        <v>388</v>
      </c>
      <c r="E328" s="5" t="s">
        <v>389</v>
      </c>
      <c r="F328" s="5" t="s">
        <v>398</v>
      </c>
      <c r="G328" s="12" t="s">
        <v>1422</v>
      </c>
      <c r="H328" s="15">
        <f>SUMPRODUCT(($D$4:$D$875=D328)*($E$4:$E$875=E328)*($G$4:$G$875&gt;G328))+1</f>
        <v>4</v>
      </c>
      <c r="I328" s="4">
        <f>IF(H328&lt;=1,"是","")</f>
      </c>
    </row>
    <row r="329" spans="1:9" ht="12.75" customHeight="1">
      <c r="A329" s="4">
        <v>327</v>
      </c>
      <c r="B329" s="5" t="s">
        <v>9</v>
      </c>
      <c r="C329" s="21"/>
      <c r="D329" s="6" t="s">
        <v>388</v>
      </c>
      <c r="E329" s="5" t="s">
        <v>389</v>
      </c>
      <c r="F329" s="5" t="s">
        <v>399</v>
      </c>
      <c r="G329" s="12" t="s">
        <v>1425</v>
      </c>
      <c r="H329" s="15">
        <f>SUMPRODUCT(($D$4:$D$875=D329)*($E$4:$E$875=E329)*($G$4:$G$875&gt;G329))+1</f>
        <v>2</v>
      </c>
      <c r="I329" s="4">
        <f>IF(H329&lt;=1,"是","")</f>
      </c>
    </row>
    <row r="330" spans="1:9" ht="12.75" customHeight="1">
      <c r="A330" s="4">
        <v>328</v>
      </c>
      <c r="B330" s="5" t="s">
        <v>9</v>
      </c>
      <c r="C330" s="21"/>
      <c r="D330" s="6" t="s">
        <v>388</v>
      </c>
      <c r="E330" s="5" t="s">
        <v>389</v>
      </c>
      <c r="F330" s="5" t="s">
        <v>400</v>
      </c>
      <c r="G330" s="12" t="s">
        <v>1416</v>
      </c>
      <c r="H330" s="15">
        <f>SUMPRODUCT(($D$4:$D$875=D330)*($E$4:$E$875=E330)*($G$4:$G$875&gt;G330))+1</f>
        <v>6</v>
      </c>
      <c r="I330" s="4">
        <f>IF(H330&lt;=1,"是","")</f>
      </c>
    </row>
    <row r="331" spans="1:9" ht="12.75" customHeight="1">
      <c r="A331" s="4">
        <v>329</v>
      </c>
      <c r="B331" s="5" t="s">
        <v>126</v>
      </c>
      <c r="C331" s="21">
        <v>1</v>
      </c>
      <c r="D331" s="6" t="s">
        <v>246</v>
      </c>
      <c r="E331" s="5" t="s">
        <v>401</v>
      </c>
      <c r="F331" s="5" t="s">
        <v>402</v>
      </c>
      <c r="G331" s="12" t="s">
        <v>1419</v>
      </c>
      <c r="H331" s="15">
        <f>SUMPRODUCT(($D$4:$D$875=D331)*($E$4:$E$875=E331)*($G$4:$G$875&gt;G331))+1</f>
        <v>2</v>
      </c>
      <c r="I331" s="4">
        <f>IF(H331&lt;=1,"是","")</f>
      </c>
    </row>
    <row r="332" spans="1:9" ht="12.75" customHeight="1">
      <c r="A332" s="4">
        <v>330</v>
      </c>
      <c r="B332" s="5" t="s">
        <v>126</v>
      </c>
      <c r="C332" s="21"/>
      <c r="D332" s="6" t="s">
        <v>246</v>
      </c>
      <c r="E332" s="5" t="s">
        <v>401</v>
      </c>
      <c r="F332" s="5" t="s">
        <v>403</v>
      </c>
      <c r="G332" s="12"/>
      <c r="H332" s="5"/>
      <c r="I332" s="4"/>
    </row>
    <row r="333" spans="1:9" ht="12.75" customHeight="1">
      <c r="A333" s="4">
        <v>331</v>
      </c>
      <c r="B333" s="5" t="s">
        <v>126</v>
      </c>
      <c r="C333" s="21"/>
      <c r="D333" s="6" t="s">
        <v>246</v>
      </c>
      <c r="E333" s="5" t="s">
        <v>401</v>
      </c>
      <c r="F333" s="5" t="s">
        <v>404</v>
      </c>
      <c r="G333" s="12" t="s">
        <v>1415</v>
      </c>
      <c r="H333" s="15">
        <f>SUMPRODUCT(($D$4:$D$875=D333)*($E$4:$E$875=E333)*($G$4:$G$875&gt;G333))+1</f>
        <v>5</v>
      </c>
      <c r="I333" s="4">
        <f>IF(H333&lt;=1,"是","")</f>
      </c>
    </row>
    <row r="334" spans="1:9" ht="12.75" customHeight="1">
      <c r="A334" s="4">
        <v>332</v>
      </c>
      <c r="B334" s="5" t="s">
        <v>126</v>
      </c>
      <c r="C334" s="21"/>
      <c r="D334" s="6" t="s">
        <v>246</v>
      </c>
      <c r="E334" s="5" t="s">
        <v>401</v>
      </c>
      <c r="F334" s="5" t="s">
        <v>405</v>
      </c>
      <c r="G334" s="12" t="s">
        <v>1424</v>
      </c>
      <c r="H334" s="15">
        <f>SUMPRODUCT(($D$4:$D$875=D334)*($E$4:$E$875=E334)*($G$4:$G$875&gt;G334))+1</f>
        <v>4</v>
      </c>
      <c r="I334" s="4">
        <f>IF(H334&lt;=1,"是","")</f>
      </c>
    </row>
    <row r="335" spans="1:9" ht="12.75" customHeight="1">
      <c r="A335" s="4">
        <v>333</v>
      </c>
      <c r="B335" s="5" t="s">
        <v>126</v>
      </c>
      <c r="C335" s="21"/>
      <c r="D335" s="6" t="s">
        <v>246</v>
      </c>
      <c r="E335" s="5" t="s">
        <v>401</v>
      </c>
      <c r="F335" s="5" t="s">
        <v>406</v>
      </c>
      <c r="G335" s="12" t="s">
        <v>1417</v>
      </c>
      <c r="H335" s="15">
        <f>SUMPRODUCT(($D$4:$D$875=D335)*($E$4:$E$875=E335)*($G$4:$G$875&gt;G335))+1</f>
        <v>3</v>
      </c>
      <c r="I335" s="4">
        <f>IF(H335&lt;=1,"是","")</f>
      </c>
    </row>
    <row r="336" spans="1:9" ht="12.75" customHeight="1">
      <c r="A336" s="4">
        <v>334</v>
      </c>
      <c r="B336" s="5" t="s">
        <v>126</v>
      </c>
      <c r="C336" s="21"/>
      <c r="D336" s="6" t="s">
        <v>246</v>
      </c>
      <c r="E336" s="5" t="s">
        <v>401</v>
      </c>
      <c r="F336" s="5" t="s">
        <v>407</v>
      </c>
      <c r="G336" s="12" t="s">
        <v>1420</v>
      </c>
      <c r="H336" s="15">
        <f>SUMPRODUCT(($D$4:$D$875=D336)*($E$4:$E$875=E336)*($G$4:$G$875&gt;G336))+1</f>
        <v>1</v>
      </c>
      <c r="I336" s="4" t="str">
        <f>IF(H336&lt;=1,"是","")</f>
        <v>是</v>
      </c>
    </row>
    <row r="337" spans="1:9" ht="12.75" customHeight="1">
      <c r="A337" s="4">
        <v>335</v>
      </c>
      <c r="B337" s="5" t="s">
        <v>9</v>
      </c>
      <c r="C337" s="21">
        <v>1</v>
      </c>
      <c r="D337" s="6" t="s">
        <v>408</v>
      </c>
      <c r="E337" s="5" t="s">
        <v>369</v>
      </c>
      <c r="F337" s="5" t="s">
        <v>409</v>
      </c>
      <c r="G337" s="12"/>
      <c r="H337" s="5"/>
      <c r="I337" s="4"/>
    </row>
    <row r="338" spans="1:9" ht="12.75" customHeight="1">
      <c r="A338" s="4">
        <v>336</v>
      </c>
      <c r="B338" s="5" t="s">
        <v>9</v>
      </c>
      <c r="C338" s="21"/>
      <c r="D338" s="6" t="s">
        <v>408</v>
      </c>
      <c r="E338" s="5" t="s">
        <v>369</v>
      </c>
      <c r="F338" s="5" t="s">
        <v>410</v>
      </c>
      <c r="G338" s="13" t="s">
        <v>1015</v>
      </c>
      <c r="H338" s="15">
        <f>SUMPRODUCT(($D$4:$D$875=D338)*($E$4:$E$875=E338)*($G$4:$G$875&gt;G338))+1</f>
        <v>3</v>
      </c>
      <c r="I338" s="4">
        <f>IF(H338&lt;=1,"是","")</f>
      </c>
    </row>
    <row r="339" spans="1:9" ht="12.75" customHeight="1">
      <c r="A339" s="4">
        <v>337</v>
      </c>
      <c r="B339" s="5" t="s">
        <v>9</v>
      </c>
      <c r="C339" s="21"/>
      <c r="D339" s="6" t="s">
        <v>408</v>
      </c>
      <c r="E339" s="5" t="s">
        <v>369</v>
      </c>
      <c r="F339" s="5" t="s">
        <v>411</v>
      </c>
      <c r="G339" s="12"/>
      <c r="H339" s="5"/>
      <c r="I339" s="4"/>
    </row>
    <row r="340" spans="1:9" ht="12.75" customHeight="1">
      <c r="A340" s="4">
        <v>338</v>
      </c>
      <c r="B340" s="5" t="s">
        <v>9</v>
      </c>
      <c r="C340" s="21"/>
      <c r="D340" s="6" t="s">
        <v>408</v>
      </c>
      <c r="E340" s="5" t="s">
        <v>369</v>
      </c>
      <c r="F340" s="5" t="s">
        <v>412</v>
      </c>
      <c r="G340" s="13" t="s">
        <v>1021</v>
      </c>
      <c r="H340" s="15">
        <f>SUMPRODUCT(($D$4:$D$875=D340)*($E$4:$E$875=E340)*($G$4:$G$875&gt;G340))+1</f>
        <v>1</v>
      </c>
      <c r="I340" s="4" t="str">
        <f>IF(H340&lt;=1,"是","")</f>
        <v>是</v>
      </c>
    </row>
    <row r="341" spans="1:9" ht="12.75" customHeight="1">
      <c r="A341" s="4">
        <v>339</v>
      </c>
      <c r="B341" s="5" t="s">
        <v>9</v>
      </c>
      <c r="C341" s="21"/>
      <c r="D341" s="6" t="s">
        <v>408</v>
      </c>
      <c r="E341" s="5" t="s">
        <v>369</v>
      </c>
      <c r="F341" s="5" t="s">
        <v>413</v>
      </c>
      <c r="G341" s="13" t="s">
        <v>1020</v>
      </c>
      <c r="H341" s="15">
        <f>SUMPRODUCT(($D$4:$D$875=D341)*($E$4:$E$875=E341)*($G$4:$G$875&gt;G341))+1</f>
        <v>2</v>
      </c>
      <c r="I341" s="4">
        <f>IF(H341&lt;=1,"是","")</f>
      </c>
    </row>
    <row r="342" spans="1:9" ht="12.75" customHeight="1">
      <c r="A342" s="4">
        <v>340</v>
      </c>
      <c r="B342" s="5" t="s">
        <v>181</v>
      </c>
      <c r="C342" s="21">
        <v>3</v>
      </c>
      <c r="D342" s="6" t="s">
        <v>414</v>
      </c>
      <c r="E342" s="5" t="s">
        <v>369</v>
      </c>
      <c r="F342" s="5" t="s">
        <v>415</v>
      </c>
      <c r="G342" s="12"/>
      <c r="H342" s="5"/>
      <c r="I342" s="4"/>
    </row>
    <row r="343" spans="1:9" ht="12.75" customHeight="1">
      <c r="A343" s="4">
        <v>341</v>
      </c>
      <c r="B343" s="5" t="s">
        <v>181</v>
      </c>
      <c r="C343" s="21"/>
      <c r="D343" s="6" t="s">
        <v>414</v>
      </c>
      <c r="E343" s="5" t="s">
        <v>369</v>
      </c>
      <c r="F343" s="5" t="s">
        <v>416</v>
      </c>
      <c r="G343" s="12"/>
      <c r="H343" s="5"/>
      <c r="I343" s="4"/>
    </row>
    <row r="344" spans="1:9" ht="12.75" customHeight="1">
      <c r="A344" s="4">
        <v>342</v>
      </c>
      <c r="B344" s="5" t="s">
        <v>181</v>
      </c>
      <c r="C344" s="21"/>
      <c r="D344" s="6" t="s">
        <v>414</v>
      </c>
      <c r="E344" s="5" t="s">
        <v>369</v>
      </c>
      <c r="F344" s="5" t="s">
        <v>417</v>
      </c>
      <c r="G344" s="12"/>
      <c r="H344" s="5"/>
      <c r="I344" s="4"/>
    </row>
    <row r="345" spans="1:9" ht="12.75" customHeight="1">
      <c r="A345" s="4">
        <v>343</v>
      </c>
      <c r="B345" s="5" t="s">
        <v>181</v>
      </c>
      <c r="C345" s="21"/>
      <c r="D345" s="6" t="s">
        <v>414</v>
      </c>
      <c r="E345" s="5" t="s">
        <v>369</v>
      </c>
      <c r="F345" s="5" t="s">
        <v>418</v>
      </c>
      <c r="G345" s="12"/>
      <c r="H345" s="5"/>
      <c r="I345" s="4"/>
    </row>
    <row r="346" spans="1:9" ht="12.75" customHeight="1">
      <c r="A346" s="4">
        <v>344</v>
      </c>
      <c r="B346" s="5" t="s">
        <v>181</v>
      </c>
      <c r="C346" s="21"/>
      <c r="D346" s="6" t="s">
        <v>414</v>
      </c>
      <c r="E346" s="5" t="s">
        <v>369</v>
      </c>
      <c r="F346" s="5" t="s">
        <v>419</v>
      </c>
      <c r="G346" s="12"/>
      <c r="H346" s="5"/>
      <c r="I346" s="4"/>
    </row>
    <row r="347" spans="1:9" ht="12.75" customHeight="1">
      <c r="A347" s="4">
        <v>345</v>
      </c>
      <c r="B347" s="5" t="s">
        <v>181</v>
      </c>
      <c r="C347" s="21"/>
      <c r="D347" s="6" t="s">
        <v>414</v>
      </c>
      <c r="E347" s="5" t="s">
        <v>369</v>
      </c>
      <c r="F347" s="5" t="s">
        <v>420</v>
      </c>
      <c r="G347" s="13" t="s">
        <v>1019</v>
      </c>
      <c r="H347" s="15">
        <f>SUMPRODUCT(($D$4:$D$875=D347)*($E$4:$E$875=E347)*($G$4:$G$875&gt;G347))+1</f>
        <v>3</v>
      </c>
      <c r="I347" s="4" t="str">
        <f>IF(H347&lt;=3,"是","")</f>
        <v>是</v>
      </c>
    </row>
    <row r="348" spans="1:9" ht="12.75" customHeight="1">
      <c r="A348" s="4">
        <v>346</v>
      </c>
      <c r="B348" s="5" t="s">
        <v>181</v>
      </c>
      <c r="C348" s="21"/>
      <c r="D348" s="6" t="s">
        <v>414</v>
      </c>
      <c r="E348" s="5" t="s">
        <v>369</v>
      </c>
      <c r="F348" s="5" t="s">
        <v>421</v>
      </c>
      <c r="G348" s="12"/>
      <c r="H348" s="5"/>
      <c r="I348" s="4"/>
    </row>
    <row r="349" spans="1:9" ht="12.75" customHeight="1">
      <c r="A349" s="4">
        <v>347</v>
      </c>
      <c r="B349" s="5" t="s">
        <v>181</v>
      </c>
      <c r="C349" s="21"/>
      <c r="D349" s="6" t="s">
        <v>414</v>
      </c>
      <c r="E349" s="5" t="s">
        <v>369</v>
      </c>
      <c r="F349" s="5" t="s">
        <v>422</v>
      </c>
      <c r="G349" s="12"/>
      <c r="H349" s="5"/>
      <c r="I349" s="4"/>
    </row>
    <row r="350" spans="1:9" ht="12.75" customHeight="1">
      <c r="A350" s="4">
        <v>348</v>
      </c>
      <c r="B350" s="5" t="s">
        <v>181</v>
      </c>
      <c r="C350" s="21"/>
      <c r="D350" s="6" t="s">
        <v>414</v>
      </c>
      <c r="E350" s="5" t="s">
        <v>369</v>
      </c>
      <c r="F350" s="5" t="s">
        <v>423</v>
      </c>
      <c r="G350" s="13" t="s">
        <v>1016</v>
      </c>
      <c r="H350" s="15">
        <f>SUMPRODUCT(($D$4:$D$875=D350)*($E$4:$E$875=E350)*($G$4:$G$875&gt;G350))+1</f>
        <v>1</v>
      </c>
      <c r="I350" s="4" t="str">
        <f>IF(H350&lt;=3,"是","")</f>
        <v>是</v>
      </c>
    </row>
    <row r="351" spans="1:9" ht="12.75" customHeight="1">
      <c r="A351" s="4">
        <v>349</v>
      </c>
      <c r="B351" s="5" t="s">
        <v>181</v>
      </c>
      <c r="C351" s="21"/>
      <c r="D351" s="6" t="s">
        <v>414</v>
      </c>
      <c r="E351" s="5" t="s">
        <v>369</v>
      </c>
      <c r="F351" s="5" t="s">
        <v>424</v>
      </c>
      <c r="G351" s="12"/>
      <c r="H351" s="5"/>
      <c r="I351" s="4"/>
    </row>
    <row r="352" spans="1:9" ht="12.75" customHeight="1">
      <c r="A352" s="4">
        <v>350</v>
      </c>
      <c r="B352" s="5" t="s">
        <v>181</v>
      </c>
      <c r="C352" s="21"/>
      <c r="D352" s="6" t="s">
        <v>414</v>
      </c>
      <c r="E352" s="5" t="s">
        <v>369</v>
      </c>
      <c r="F352" s="5" t="s">
        <v>425</v>
      </c>
      <c r="G352" s="13" t="s">
        <v>1018</v>
      </c>
      <c r="H352" s="15">
        <f>SUMPRODUCT(($D$4:$D$875=D352)*($E$4:$E$875=E352)*($G$4:$G$875&gt;G352))+1</f>
        <v>2</v>
      </c>
      <c r="I352" s="4" t="str">
        <f>IF(H352&lt;=3,"是","")</f>
        <v>是</v>
      </c>
    </row>
    <row r="353" spans="1:9" ht="12.75" customHeight="1">
      <c r="A353" s="4">
        <v>351</v>
      </c>
      <c r="B353" s="5" t="s">
        <v>22</v>
      </c>
      <c r="C353" s="5">
        <v>9</v>
      </c>
      <c r="D353" s="6" t="s">
        <v>426</v>
      </c>
      <c r="E353" s="5" t="s">
        <v>427</v>
      </c>
      <c r="F353" s="5" t="s">
        <v>428</v>
      </c>
      <c r="G353" s="13" t="s">
        <v>1017</v>
      </c>
      <c r="H353" s="15">
        <f>SUMPRODUCT(($D$4:$D$875=D353)*($E$4:$E$875=E353)*($G$4:$G$875&gt;G353))+1</f>
        <v>1</v>
      </c>
      <c r="I353" s="4" t="str">
        <f>IF(H353&lt;=9,"是","")</f>
        <v>是</v>
      </c>
    </row>
    <row r="354" spans="1:9" ht="12.75" customHeight="1">
      <c r="A354" s="4">
        <v>352</v>
      </c>
      <c r="B354" s="5" t="s">
        <v>9</v>
      </c>
      <c r="C354" s="21">
        <v>1</v>
      </c>
      <c r="D354" s="6" t="s">
        <v>429</v>
      </c>
      <c r="E354" s="5" t="s">
        <v>430</v>
      </c>
      <c r="F354" s="5" t="s">
        <v>431</v>
      </c>
      <c r="G354" s="12"/>
      <c r="H354" s="5"/>
      <c r="I354" s="4"/>
    </row>
    <row r="355" spans="1:9" ht="12.75" customHeight="1">
      <c r="A355" s="4">
        <v>353</v>
      </c>
      <c r="B355" s="5" t="s">
        <v>9</v>
      </c>
      <c r="C355" s="21"/>
      <c r="D355" s="6" t="s">
        <v>429</v>
      </c>
      <c r="E355" s="5" t="s">
        <v>430</v>
      </c>
      <c r="F355" s="5" t="s">
        <v>432</v>
      </c>
      <c r="G355" s="12" t="s">
        <v>1317</v>
      </c>
      <c r="H355" s="15">
        <f>SUMPRODUCT(($D$4:$D$875=D355)*($E$4:$E$875=E355)*($G$4:$G$875&gt;G355))+1</f>
        <v>3</v>
      </c>
      <c r="I355" s="4">
        <f>IF(H355&lt;=1,"是","")</f>
      </c>
    </row>
    <row r="356" spans="1:9" ht="12.75" customHeight="1">
      <c r="A356" s="4">
        <v>354</v>
      </c>
      <c r="B356" s="5" t="s">
        <v>9</v>
      </c>
      <c r="C356" s="21"/>
      <c r="D356" s="6" t="s">
        <v>429</v>
      </c>
      <c r="E356" s="5" t="s">
        <v>430</v>
      </c>
      <c r="F356" s="5" t="s">
        <v>433</v>
      </c>
      <c r="G356" s="12"/>
      <c r="H356" s="5"/>
      <c r="I356" s="4"/>
    </row>
    <row r="357" spans="1:9" ht="12.75" customHeight="1">
      <c r="A357" s="4">
        <v>355</v>
      </c>
      <c r="B357" s="5" t="s">
        <v>9</v>
      </c>
      <c r="C357" s="21"/>
      <c r="D357" s="6" t="s">
        <v>429</v>
      </c>
      <c r="E357" s="5" t="s">
        <v>430</v>
      </c>
      <c r="F357" s="5" t="s">
        <v>434</v>
      </c>
      <c r="G357" s="12"/>
      <c r="H357" s="5"/>
      <c r="I357" s="4"/>
    </row>
    <row r="358" spans="1:9" ht="12.75" customHeight="1">
      <c r="A358" s="4">
        <v>356</v>
      </c>
      <c r="B358" s="5" t="s">
        <v>9</v>
      </c>
      <c r="C358" s="21"/>
      <c r="D358" s="6" t="s">
        <v>429</v>
      </c>
      <c r="E358" s="5" t="s">
        <v>430</v>
      </c>
      <c r="F358" s="5" t="s">
        <v>435</v>
      </c>
      <c r="G358" s="12" t="s">
        <v>1322</v>
      </c>
      <c r="H358" s="15">
        <f>SUMPRODUCT(($D$4:$D$875=D358)*($E$4:$E$875=E358)*($G$4:$G$875&gt;G358))+1</f>
        <v>5</v>
      </c>
      <c r="I358" s="4">
        <f>IF(H358&lt;=1,"是","")</f>
      </c>
    </row>
    <row r="359" spans="1:9" ht="12.75" customHeight="1">
      <c r="A359" s="4">
        <v>357</v>
      </c>
      <c r="B359" s="5" t="s">
        <v>9</v>
      </c>
      <c r="C359" s="21"/>
      <c r="D359" s="6" t="s">
        <v>429</v>
      </c>
      <c r="E359" s="5" t="s">
        <v>430</v>
      </c>
      <c r="F359" s="5" t="s">
        <v>436</v>
      </c>
      <c r="G359" s="12" t="s">
        <v>1318</v>
      </c>
      <c r="H359" s="15">
        <f>SUMPRODUCT(($D$4:$D$875=D359)*($E$4:$E$875=E359)*($G$4:$G$875&gt;G359))+1</f>
        <v>4</v>
      </c>
      <c r="I359" s="4">
        <f>IF(H359&lt;=1,"是","")</f>
      </c>
    </row>
    <row r="360" spans="1:9" ht="12.75" customHeight="1">
      <c r="A360" s="4">
        <v>358</v>
      </c>
      <c r="B360" s="5" t="s">
        <v>9</v>
      </c>
      <c r="C360" s="21"/>
      <c r="D360" s="6" t="s">
        <v>429</v>
      </c>
      <c r="E360" s="5" t="s">
        <v>430</v>
      </c>
      <c r="F360" s="5" t="s">
        <v>437</v>
      </c>
      <c r="G360" s="12"/>
      <c r="H360" s="5"/>
      <c r="I360" s="4"/>
    </row>
    <row r="361" spans="1:9" ht="12.75" customHeight="1">
      <c r="A361" s="4">
        <v>359</v>
      </c>
      <c r="B361" s="5" t="s">
        <v>9</v>
      </c>
      <c r="C361" s="21"/>
      <c r="D361" s="6" t="s">
        <v>429</v>
      </c>
      <c r="E361" s="5" t="s">
        <v>430</v>
      </c>
      <c r="F361" s="5" t="s">
        <v>438</v>
      </c>
      <c r="G361" s="12" t="s">
        <v>1319</v>
      </c>
      <c r="H361" s="15">
        <f>SUMPRODUCT(($D$4:$D$875=D361)*($E$4:$E$875=E361)*($G$4:$G$875&gt;G361))+1</f>
        <v>1</v>
      </c>
      <c r="I361" s="4" t="str">
        <f>IF(H361&lt;=1,"是","")</f>
        <v>是</v>
      </c>
    </row>
    <row r="362" spans="1:9" ht="12.75" customHeight="1">
      <c r="A362" s="4">
        <v>360</v>
      </c>
      <c r="B362" s="5" t="s">
        <v>9</v>
      </c>
      <c r="C362" s="21"/>
      <c r="D362" s="6" t="s">
        <v>429</v>
      </c>
      <c r="E362" s="5" t="s">
        <v>430</v>
      </c>
      <c r="F362" s="5" t="s">
        <v>439</v>
      </c>
      <c r="G362" s="12" t="s">
        <v>1316</v>
      </c>
      <c r="H362" s="15">
        <f>SUMPRODUCT(($D$4:$D$875=D362)*($E$4:$E$875=E362)*($G$4:$G$875&gt;G362))+1</f>
        <v>6</v>
      </c>
      <c r="I362" s="4">
        <f>IF(H362&lt;=1,"是","")</f>
      </c>
    </row>
    <row r="363" spans="1:9" ht="12.75" customHeight="1">
      <c r="A363" s="4">
        <v>361</v>
      </c>
      <c r="B363" s="5" t="s">
        <v>9</v>
      </c>
      <c r="C363" s="21"/>
      <c r="D363" s="6" t="s">
        <v>429</v>
      </c>
      <c r="E363" s="5" t="s">
        <v>430</v>
      </c>
      <c r="F363" s="5" t="s">
        <v>440</v>
      </c>
      <c r="G363" s="12" t="s">
        <v>1323</v>
      </c>
      <c r="H363" s="15">
        <f>SUMPRODUCT(($D$4:$D$875=D363)*($E$4:$E$875=E363)*($G$4:$G$875&gt;G363))+1</f>
        <v>2</v>
      </c>
      <c r="I363" s="4">
        <f>IF(H363&lt;=1,"是","")</f>
      </c>
    </row>
    <row r="364" spans="1:9" ht="12.75" customHeight="1">
      <c r="A364" s="4">
        <v>362</v>
      </c>
      <c r="B364" s="5" t="s">
        <v>181</v>
      </c>
      <c r="C364" s="21">
        <v>1</v>
      </c>
      <c r="D364" s="6" t="s">
        <v>441</v>
      </c>
      <c r="E364" s="5" t="s">
        <v>442</v>
      </c>
      <c r="F364" s="5" t="s">
        <v>443</v>
      </c>
      <c r="G364" s="12"/>
      <c r="H364" s="5"/>
      <c r="I364" s="4"/>
    </row>
    <row r="365" spans="1:9" ht="12.75" customHeight="1">
      <c r="A365" s="4">
        <v>363</v>
      </c>
      <c r="B365" s="5" t="s">
        <v>181</v>
      </c>
      <c r="C365" s="21"/>
      <c r="D365" s="6" t="s">
        <v>441</v>
      </c>
      <c r="E365" s="5" t="s">
        <v>442</v>
      </c>
      <c r="F365" s="5" t="s">
        <v>444</v>
      </c>
      <c r="G365" s="12"/>
      <c r="H365" s="5"/>
      <c r="I365" s="4"/>
    </row>
    <row r="366" spans="1:9" ht="12.75" customHeight="1">
      <c r="A366" s="4">
        <v>364</v>
      </c>
      <c r="B366" s="5" t="s">
        <v>181</v>
      </c>
      <c r="C366" s="21"/>
      <c r="D366" s="6" t="s">
        <v>441</v>
      </c>
      <c r="E366" s="5" t="s">
        <v>442</v>
      </c>
      <c r="F366" s="5" t="s">
        <v>445</v>
      </c>
      <c r="G366" s="12"/>
      <c r="H366" s="5"/>
      <c r="I366" s="4"/>
    </row>
    <row r="367" spans="1:9" ht="12.75" customHeight="1">
      <c r="A367" s="4">
        <v>365</v>
      </c>
      <c r="B367" s="5" t="s">
        <v>181</v>
      </c>
      <c r="C367" s="21"/>
      <c r="D367" s="6" t="s">
        <v>441</v>
      </c>
      <c r="E367" s="5" t="s">
        <v>442</v>
      </c>
      <c r="F367" s="5" t="s">
        <v>446</v>
      </c>
      <c r="G367" s="12" t="s">
        <v>1321</v>
      </c>
      <c r="H367" s="15">
        <f>SUMPRODUCT(($D$4:$D$875=D367)*($E$4:$E$875=E367)*($G$4:$G$875&gt;G367))+1</f>
        <v>1</v>
      </c>
      <c r="I367" s="4" t="str">
        <f>IF(H367&lt;=1,"是","")</f>
        <v>是</v>
      </c>
    </row>
    <row r="368" spans="1:9" ht="12.75" customHeight="1">
      <c r="A368" s="4">
        <v>366</v>
      </c>
      <c r="B368" s="5" t="s">
        <v>181</v>
      </c>
      <c r="C368" s="21"/>
      <c r="D368" s="6" t="s">
        <v>441</v>
      </c>
      <c r="E368" s="5" t="s">
        <v>442</v>
      </c>
      <c r="F368" s="5" t="s">
        <v>447</v>
      </c>
      <c r="G368" s="12"/>
      <c r="H368" s="5"/>
      <c r="I368" s="4"/>
    </row>
    <row r="369" spans="1:9" ht="12.75" customHeight="1">
      <c r="A369" s="4">
        <v>367</v>
      </c>
      <c r="B369" s="5" t="s">
        <v>181</v>
      </c>
      <c r="C369" s="21"/>
      <c r="D369" s="6" t="s">
        <v>441</v>
      </c>
      <c r="E369" s="5" t="s">
        <v>442</v>
      </c>
      <c r="F369" s="5" t="s">
        <v>448</v>
      </c>
      <c r="G369" s="12" t="s">
        <v>1320</v>
      </c>
      <c r="H369" s="15">
        <f>SUMPRODUCT(($D$4:$D$875=D369)*($E$4:$E$875=E369)*($G$4:$G$875&gt;G369))+1</f>
        <v>2</v>
      </c>
      <c r="I369" s="4">
        <f>IF(H369&lt;=1,"是","")</f>
      </c>
    </row>
    <row r="370" spans="1:9" ht="12.75" customHeight="1">
      <c r="A370" s="4">
        <v>368</v>
      </c>
      <c r="B370" s="5" t="s">
        <v>181</v>
      </c>
      <c r="C370" s="21"/>
      <c r="D370" s="6" t="s">
        <v>441</v>
      </c>
      <c r="E370" s="5" t="s">
        <v>442</v>
      </c>
      <c r="F370" s="5" t="s">
        <v>449</v>
      </c>
      <c r="G370" s="12"/>
      <c r="H370" s="5"/>
      <c r="I370" s="4"/>
    </row>
    <row r="371" spans="1:9" ht="12.75" customHeight="1">
      <c r="A371" s="4">
        <v>369</v>
      </c>
      <c r="B371" s="5" t="s">
        <v>181</v>
      </c>
      <c r="C371" s="21"/>
      <c r="D371" s="6" t="s">
        <v>441</v>
      </c>
      <c r="E371" s="5" t="s">
        <v>442</v>
      </c>
      <c r="F371" s="5" t="s">
        <v>420</v>
      </c>
      <c r="G371" s="12"/>
      <c r="H371" s="5"/>
      <c r="I371" s="4"/>
    </row>
    <row r="372" spans="1:9" ht="12.75" customHeight="1">
      <c r="A372" s="4">
        <v>370</v>
      </c>
      <c r="B372" s="5" t="s">
        <v>450</v>
      </c>
      <c r="C372" s="21">
        <v>5</v>
      </c>
      <c r="D372" s="6" t="s">
        <v>451</v>
      </c>
      <c r="E372" s="5" t="s">
        <v>452</v>
      </c>
      <c r="F372" s="5" t="s">
        <v>453</v>
      </c>
      <c r="G372" s="13" t="s">
        <v>1056</v>
      </c>
      <c r="H372" s="15">
        <f>SUMPRODUCT(($D$4:$D$875=D372)*($E$4:$E$875=E372)*($G$4:$G$875&gt;G372))+1</f>
        <v>1</v>
      </c>
      <c r="I372" s="4" t="str">
        <f>IF(H372&lt;=5,"是","")</f>
        <v>是</v>
      </c>
    </row>
    <row r="373" spans="1:9" ht="12.75" customHeight="1">
      <c r="A373" s="4">
        <v>371</v>
      </c>
      <c r="B373" s="5" t="s">
        <v>450</v>
      </c>
      <c r="C373" s="21"/>
      <c r="D373" s="6" t="s">
        <v>451</v>
      </c>
      <c r="E373" s="5" t="s">
        <v>452</v>
      </c>
      <c r="F373" s="5" t="s">
        <v>454</v>
      </c>
      <c r="G373" s="12"/>
      <c r="H373" s="5"/>
      <c r="I373" s="4"/>
    </row>
    <row r="374" spans="1:9" ht="12.75" customHeight="1">
      <c r="A374" s="4">
        <v>372</v>
      </c>
      <c r="B374" s="5" t="s">
        <v>450</v>
      </c>
      <c r="C374" s="21"/>
      <c r="D374" s="6" t="s">
        <v>451</v>
      </c>
      <c r="E374" s="5" t="s">
        <v>452</v>
      </c>
      <c r="F374" s="5" t="s">
        <v>455</v>
      </c>
      <c r="G374" s="12"/>
      <c r="H374" s="5"/>
      <c r="I374" s="4"/>
    </row>
    <row r="375" spans="1:9" ht="12.75" customHeight="1">
      <c r="A375" s="4">
        <v>373</v>
      </c>
      <c r="B375" s="5" t="s">
        <v>450</v>
      </c>
      <c r="C375" s="21"/>
      <c r="D375" s="6" t="s">
        <v>451</v>
      </c>
      <c r="E375" s="5" t="s">
        <v>452</v>
      </c>
      <c r="F375" s="5" t="s">
        <v>456</v>
      </c>
      <c r="G375" s="13" t="s">
        <v>1055</v>
      </c>
      <c r="H375" s="15">
        <f>SUMPRODUCT(($D$4:$D$875=D375)*($E$4:$E$875=E375)*($G$4:$G$875&gt;G375))+1</f>
        <v>2</v>
      </c>
      <c r="I375" s="4" t="str">
        <f>IF(H375&lt;=5,"是","")</f>
        <v>是</v>
      </c>
    </row>
    <row r="376" spans="1:9" ht="12.75" customHeight="1">
      <c r="A376" s="4">
        <v>374</v>
      </c>
      <c r="B376" s="5" t="s">
        <v>126</v>
      </c>
      <c r="C376" s="21">
        <v>10</v>
      </c>
      <c r="D376" s="6" t="s">
        <v>457</v>
      </c>
      <c r="E376" s="5" t="s">
        <v>452</v>
      </c>
      <c r="F376" s="5" t="s">
        <v>458</v>
      </c>
      <c r="G376" s="13" t="s">
        <v>1161</v>
      </c>
      <c r="H376" s="15">
        <v>4</v>
      </c>
      <c r="I376" s="4" t="str">
        <f>IF(H376&lt;=10,"是","")</f>
        <v>是</v>
      </c>
    </row>
    <row r="377" spans="1:9" ht="12.75" customHeight="1">
      <c r="A377" s="4">
        <v>375</v>
      </c>
      <c r="B377" s="5" t="s">
        <v>126</v>
      </c>
      <c r="C377" s="21"/>
      <c r="D377" s="6" t="s">
        <v>457</v>
      </c>
      <c r="E377" s="5" t="s">
        <v>452</v>
      </c>
      <c r="F377" s="5" t="s">
        <v>459</v>
      </c>
      <c r="G377" s="13" t="s">
        <v>1054</v>
      </c>
      <c r="H377" s="15">
        <f>SUMPRODUCT(($D$4:$D$875=D377)*($E$4:$E$875=E377)*($G$4:$G$875&gt;G377))+1</f>
        <v>2</v>
      </c>
      <c r="I377" s="4" t="str">
        <f>IF(H377&lt;=10,"是","")</f>
        <v>是</v>
      </c>
    </row>
    <row r="378" spans="1:9" ht="12.75" customHeight="1">
      <c r="A378" s="4">
        <v>376</v>
      </c>
      <c r="B378" s="5" t="s">
        <v>126</v>
      </c>
      <c r="C378" s="21"/>
      <c r="D378" s="6" t="s">
        <v>457</v>
      </c>
      <c r="E378" s="5" t="s">
        <v>452</v>
      </c>
      <c r="F378" s="5" t="s">
        <v>460</v>
      </c>
      <c r="G378" s="12"/>
      <c r="H378" s="5"/>
      <c r="I378" s="4"/>
    </row>
    <row r="379" spans="1:9" ht="12.75" customHeight="1">
      <c r="A379" s="4">
        <v>377</v>
      </c>
      <c r="B379" s="5" t="s">
        <v>126</v>
      </c>
      <c r="C379" s="21"/>
      <c r="D379" s="6" t="s">
        <v>457</v>
      </c>
      <c r="E379" s="5" t="s">
        <v>452</v>
      </c>
      <c r="F379" s="5" t="s">
        <v>461</v>
      </c>
      <c r="G379" s="13" t="s">
        <v>1052</v>
      </c>
      <c r="H379" s="15">
        <f>SUMPRODUCT(($D$4:$D$875=D379)*($E$4:$E$875=E379)*($G$4:$G$875&gt;G379))+1</f>
        <v>3</v>
      </c>
      <c r="I379" s="4" t="str">
        <f>IF(H379&lt;=10,"是","")</f>
        <v>是</v>
      </c>
    </row>
    <row r="380" spans="1:9" ht="12.75" customHeight="1">
      <c r="A380" s="4">
        <v>378</v>
      </c>
      <c r="B380" s="5" t="s">
        <v>126</v>
      </c>
      <c r="C380" s="21"/>
      <c r="D380" s="6" t="s">
        <v>457</v>
      </c>
      <c r="E380" s="5" t="s">
        <v>452</v>
      </c>
      <c r="F380" s="5" t="s">
        <v>462</v>
      </c>
      <c r="G380" s="13" t="s">
        <v>1058</v>
      </c>
      <c r="H380" s="15">
        <f>SUMPRODUCT(($D$4:$D$875=D380)*($E$4:$E$875=E380)*($G$4:$G$875&gt;G380))+1</f>
        <v>1</v>
      </c>
      <c r="I380" s="4" t="str">
        <f>IF(H380&lt;=10,"是","")</f>
        <v>是</v>
      </c>
    </row>
    <row r="381" spans="1:9" ht="12.75" customHeight="1">
      <c r="A381" s="4">
        <v>379</v>
      </c>
      <c r="B381" s="5" t="s">
        <v>126</v>
      </c>
      <c r="C381" s="21"/>
      <c r="D381" s="6" t="s">
        <v>457</v>
      </c>
      <c r="E381" s="5" t="s">
        <v>452</v>
      </c>
      <c r="F381" s="5" t="s">
        <v>463</v>
      </c>
      <c r="G381" s="13" t="s">
        <v>1052</v>
      </c>
      <c r="H381" s="15">
        <f>SUMPRODUCT(($D$4:$D$875=D381)*($E$4:$E$875=E381)*($G$4:$G$875&gt;G381))+1</f>
        <v>3</v>
      </c>
      <c r="I381" s="4" t="str">
        <f>IF(H381&lt;=10,"是","")</f>
        <v>是</v>
      </c>
    </row>
    <row r="382" spans="1:9" ht="12.75" customHeight="1">
      <c r="A382" s="4">
        <v>380</v>
      </c>
      <c r="B382" s="5" t="s">
        <v>126</v>
      </c>
      <c r="C382" s="21"/>
      <c r="D382" s="6" t="s">
        <v>457</v>
      </c>
      <c r="E382" s="5" t="s">
        <v>452</v>
      </c>
      <c r="F382" s="5" t="s">
        <v>464</v>
      </c>
      <c r="G382" s="12"/>
      <c r="H382" s="5"/>
      <c r="I382" s="4"/>
    </row>
    <row r="383" spans="1:9" ht="12.75" customHeight="1">
      <c r="A383" s="4">
        <v>381</v>
      </c>
      <c r="B383" s="5" t="s">
        <v>35</v>
      </c>
      <c r="C383" s="21">
        <v>1</v>
      </c>
      <c r="D383" s="6" t="s">
        <v>465</v>
      </c>
      <c r="E383" s="5" t="s">
        <v>427</v>
      </c>
      <c r="F383" s="5" t="s">
        <v>466</v>
      </c>
      <c r="G383" s="13" t="s">
        <v>1162</v>
      </c>
      <c r="H383" s="15">
        <f>SUMPRODUCT(($D$4:$D$875=D383)*($E$4:$E$875=E383)*($G$4:$G$875&gt;G383))+1</f>
        <v>1</v>
      </c>
      <c r="I383" s="4" t="str">
        <f>IF(H383&lt;=1,"是","")</f>
        <v>是</v>
      </c>
    </row>
    <row r="384" spans="1:9" ht="12.75" customHeight="1">
      <c r="A384" s="4">
        <v>382</v>
      </c>
      <c r="B384" s="5" t="s">
        <v>35</v>
      </c>
      <c r="C384" s="21"/>
      <c r="D384" s="6" t="s">
        <v>465</v>
      </c>
      <c r="E384" s="5" t="s">
        <v>427</v>
      </c>
      <c r="F384" s="5" t="s">
        <v>467</v>
      </c>
      <c r="G384" s="13" t="s">
        <v>1057</v>
      </c>
      <c r="H384" s="15">
        <f>SUMPRODUCT(($D$4:$D$875=D384)*($E$4:$E$875=E384)*($G$4:$G$875&gt;G384))+1</f>
        <v>3</v>
      </c>
      <c r="I384" s="4">
        <f>IF(H384&lt;=1,"是","")</f>
      </c>
    </row>
    <row r="385" spans="1:9" ht="12.75" customHeight="1">
      <c r="A385" s="4">
        <v>383</v>
      </c>
      <c r="B385" s="5" t="s">
        <v>35</v>
      </c>
      <c r="C385" s="21"/>
      <c r="D385" s="6" t="s">
        <v>465</v>
      </c>
      <c r="E385" s="5" t="s">
        <v>427</v>
      </c>
      <c r="F385" s="5" t="s">
        <v>468</v>
      </c>
      <c r="G385" s="12"/>
      <c r="H385" s="5"/>
      <c r="I385" s="4"/>
    </row>
    <row r="386" spans="1:9" ht="12.75" customHeight="1">
      <c r="A386" s="4">
        <v>384</v>
      </c>
      <c r="B386" s="5" t="s">
        <v>35</v>
      </c>
      <c r="C386" s="21"/>
      <c r="D386" s="6" t="s">
        <v>465</v>
      </c>
      <c r="E386" s="5" t="s">
        <v>427</v>
      </c>
      <c r="F386" s="5" t="s">
        <v>469</v>
      </c>
      <c r="G386" s="13" t="s">
        <v>1053</v>
      </c>
      <c r="H386" s="15">
        <f>SUMPRODUCT(($D$4:$D$875=D386)*($E$4:$E$875=E386)*($G$4:$G$875&gt;G386))+1</f>
        <v>2</v>
      </c>
      <c r="I386" s="4">
        <f>IF(H386&lt;=1,"是","")</f>
      </c>
    </row>
    <row r="387" spans="1:9" ht="12.75" customHeight="1">
      <c r="A387" s="4">
        <v>385</v>
      </c>
      <c r="B387" s="5" t="s">
        <v>71</v>
      </c>
      <c r="C387" s="21">
        <v>2</v>
      </c>
      <c r="D387" s="6" t="s">
        <v>72</v>
      </c>
      <c r="E387" s="5" t="s">
        <v>470</v>
      </c>
      <c r="F387" s="5" t="s">
        <v>471</v>
      </c>
      <c r="G387" s="12" t="s">
        <v>1362</v>
      </c>
      <c r="H387" s="15">
        <f>SUMPRODUCT(($D$4:$D$875=D387)*($E$4:$E$875=E387)*($G$4:$G$875&gt;G387))+1</f>
        <v>7</v>
      </c>
      <c r="I387" s="4">
        <f>IF(H387&lt;=2,"是","")</f>
      </c>
    </row>
    <row r="388" spans="1:9" ht="12.75" customHeight="1">
      <c r="A388" s="4">
        <v>386</v>
      </c>
      <c r="B388" s="5" t="s">
        <v>71</v>
      </c>
      <c r="C388" s="21"/>
      <c r="D388" s="6" t="s">
        <v>72</v>
      </c>
      <c r="E388" s="5" t="s">
        <v>470</v>
      </c>
      <c r="F388" s="5" t="s">
        <v>472</v>
      </c>
      <c r="G388" s="12"/>
      <c r="H388" s="5"/>
      <c r="I388" s="4"/>
    </row>
    <row r="389" spans="1:9" ht="12.75" customHeight="1">
      <c r="A389" s="4">
        <v>387</v>
      </c>
      <c r="B389" s="5" t="s">
        <v>71</v>
      </c>
      <c r="C389" s="21"/>
      <c r="D389" s="6" t="s">
        <v>72</v>
      </c>
      <c r="E389" s="5" t="s">
        <v>470</v>
      </c>
      <c r="F389" s="5" t="s">
        <v>473</v>
      </c>
      <c r="G389" s="12" t="s">
        <v>1365</v>
      </c>
      <c r="H389" s="15">
        <f>SUMPRODUCT(($D$4:$D$875=D389)*($E$4:$E$875=E389)*($G$4:$G$875&gt;G389))+1</f>
        <v>4</v>
      </c>
      <c r="I389" s="4">
        <f>IF(H389&lt;=2,"是","")</f>
      </c>
    </row>
    <row r="390" spans="1:9" ht="12.75" customHeight="1">
      <c r="A390" s="4">
        <v>388</v>
      </c>
      <c r="B390" s="5" t="s">
        <v>71</v>
      </c>
      <c r="C390" s="21"/>
      <c r="D390" s="6" t="s">
        <v>72</v>
      </c>
      <c r="E390" s="5" t="s">
        <v>470</v>
      </c>
      <c r="F390" s="5" t="s">
        <v>474</v>
      </c>
      <c r="G390" s="12" t="s">
        <v>1364</v>
      </c>
      <c r="H390" s="15">
        <f>SUMPRODUCT(($D$4:$D$875=D390)*($E$4:$E$875=E390)*($G$4:$G$875&gt;G390))+1</f>
        <v>3</v>
      </c>
      <c r="I390" s="4">
        <f>IF(H390&lt;=2,"是","")</f>
      </c>
    </row>
    <row r="391" spans="1:9" ht="12.75" customHeight="1">
      <c r="A391" s="4">
        <v>389</v>
      </c>
      <c r="B391" s="5" t="s">
        <v>71</v>
      </c>
      <c r="C391" s="21"/>
      <c r="D391" s="6" t="s">
        <v>72</v>
      </c>
      <c r="E391" s="5" t="s">
        <v>470</v>
      </c>
      <c r="F391" s="5" t="s">
        <v>475</v>
      </c>
      <c r="G391" s="12"/>
      <c r="H391" s="5"/>
      <c r="I391" s="4"/>
    </row>
    <row r="392" spans="1:9" ht="12.75" customHeight="1">
      <c r="A392" s="4">
        <v>390</v>
      </c>
      <c r="B392" s="5" t="s">
        <v>71</v>
      </c>
      <c r="C392" s="21"/>
      <c r="D392" s="6" t="s">
        <v>72</v>
      </c>
      <c r="E392" s="5" t="s">
        <v>470</v>
      </c>
      <c r="F392" s="5" t="s">
        <v>476</v>
      </c>
      <c r="G392" s="12"/>
      <c r="H392" s="5"/>
      <c r="I392" s="4"/>
    </row>
    <row r="393" spans="1:9" ht="12.75" customHeight="1">
      <c r="A393" s="4">
        <v>391</v>
      </c>
      <c r="B393" s="5" t="s">
        <v>71</v>
      </c>
      <c r="C393" s="21"/>
      <c r="D393" s="6" t="s">
        <v>72</v>
      </c>
      <c r="E393" s="5" t="s">
        <v>470</v>
      </c>
      <c r="F393" s="5" t="s">
        <v>477</v>
      </c>
      <c r="G393" s="12" t="s">
        <v>1367</v>
      </c>
      <c r="H393" s="15">
        <f>SUMPRODUCT(($D$4:$D$875=D393)*($E$4:$E$875=E393)*($G$4:$G$875&gt;G393))+1</f>
        <v>6</v>
      </c>
      <c r="I393" s="4">
        <f>IF(H393&lt;=2,"是","")</f>
      </c>
    </row>
    <row r="394" spans="1:9" ht="12.75" customHeight="1">
      <c r="A394" s="4">
        <v>392</v>
      </c>
      <c r="B394" s="5" t="s">
        <v>71</v>
      </c>
      <c r="C394" s="21"/>
      <c r="D394" s="6" t="s">
        <v>72</v>
      </c>
      <c r="E394" s="5" t="s">
        <v>470</v>
      </c>
      <c r="F394" s="5" t="s">
        <v>478</v>
      </c>
      <c r="G394" s="12" t="s">
        <v>1366</v>
      </c>
      <c r="H394" s="15">
        <f>SUMPRODUCT(($D$4:$D$875=D394)*($E$4:$E$875=E394)*($G$4:$G$875&gt;G394))+1</f>
        <v>5</v>
      </c>
      <c r="I394" s="4">
        <f>IF(H394&lt;=2,"是","")</f>
      </c>
    </row>
    <row r="395" spans="1:9" ht="12.75" customHeight="1">
      <c r="A395" s="4">
        <v>393</v>
      </c>
      <c r="B395" s="5" t="s">
        <v>71</v>
      </c>
      <c r="C395" s="21"/>
      <c r="D395" s="6" t="s">
        <v>72</v>
      </c>
      <c r="E395" s="5" t="s">
        <v>470</v>
      </c>
      <c r="F395" s="5" t="s">
        <v>479</v>
      </c>
      <c r="G395" s="12"/>
      <c r="H395" s="5"/>
      <c r="I395" s="4"/>
    </row>
    <row r="396" spans="1:9" ht="12.75" customHeight="1">
      <c r="A396" s="4">
        <v>394</v>
      </c>
      <c r="B396" s="5" t="s">
        <v>71</v>
      </c>
      <c r="C396" s="21"/>
      <c r="D396" s="6" t="s">
        <v>72</v>
      </c>
      <c r="E396" s="5" t="s">
        <v>470</v>
      </c>
      <c r="F396" s="5" t="s">
        <v>480</v>
      </c>
      <c r="G396" s="12" t="s">
        <v>1363</v>
      </c>
      <c r="H396" s="15">
        <f>SUMPRODUCT(($D$4:$D$875=D396)*($E$4:$E$875=E396)*($G$4:$G$875&gt;G396))+1</f>
        <v>1</v>
      </c>
      <c r="I396" s="4" t="str">
        <f>IF(H396&lt;=2,"是","")</f>
        <v>是</v>
      </c>
    </row>
    <row r="397" spans="1:9" ht="12.75" customHeight="1">
      <c r="A397" s="4">
        <v>395</v>
      </c>
      <c r="B397" s="5" t="s">
        <v>71</v>
      </c>
      <c r="C397" s="21"/>
      <c r="D397" s="6" t="s">
        <v>72</v>
      </c>
      <c r="E397" s="5" t="s">
        <v>470</v>
      </c>
      <c r="F397" s="5" t="s">
        <v>481</v>
      </c>
      <c r="G397" s="12" t="s">
        <v>1368</v>
      </c>
      <c r="H397" s="15">
        <f>SUMPRODUCT(($D$4:$D$875=D397)*($E$4:$E$875=E397)*($G$4:$G$875&gt;G397))+1</f>
        <v>2</v>
      </c>
      <c r="I397" s="4" t="str">
        <f>IF(H397&lt;=2,"是","")</f>
        <v>是</v>
      </c>
    </row>
    <row r="398" spans="1:9" ht="12.75" customHeight="1">
      <c r="A398" s="4">
        <v>396</v>
      </c>
      <c r="B398" s="5" t="s">
        <v>71</v>
      </c>
      <c r="C398" s="5">
        <v>1</v>
      </c>
      <c r="D398" s="6" t="s">
        <v>482</v>
      </c>
      <c r="E398" s="5" t="s">
        <v>442</v>
      </c>
      <c r="F398" s="5" t="s">
        <v>483</v>
      </c>
      <c r="G398" s="12"/>
      <c r="H398" s="5"/>
      <c r="I398" s="4"/>
    </row>
    <row r="399" spans="1:9" ht="12.75" customHeight="1">
      <c r="A399" s="4">
        <v>397</v>
      </c>
      <c r="B399" s="5" t="s">
        <v>22</v>
      </c>
      <c r="C399" s="21">
        <v>1</v>
      </c>
      <c r="D399" s="6" t="s">
        <v>64</v>
      </c>
      <c r="E399" s="5" t="s">
        <v>484</v>
      </c>
      <c r="F399" s="5" t="s">
        <v>485</v>
      </c>
      <c r="G399" s="12" t="s">
        <v>1370</v>
      </c>
      <c r="H399" s="15">
        <f>SUMPRODUCT(($D$4:$D$875=D399)*($E$4:$E$875=E399)*($G$4:$G$875&gt;G399))+1</f>
        <v>1</v>
      </c>
      <c r="I399" s="4" t="str">
        <f>IF(H399&lt;=1,"是","")</f>
        <v>是</v>
      </c>
    </row>
    <row r="400" spans="1:9" ht="12.75" customHeight="1">
      <c r="A400" s="4">
        <v>398</v>
      </c>
      <c r="B400" s="5" t="s">
        <v>22</v>
      </c>
      <c r="C400" s="21"/>
      <c r="D400" s="6" t="s">
        <v>64</v>
      </c>
      <c r="E400" s="5" t="s">
        <v>484</v>
      </c>
      <c r="F400" s="5" t="s">
        <v>486</v>
      </c>
      <c r="G400" s="12" t="s">
        <v>1369</v>
      </c>
      <c r="H400" s="15">
        <f>SUMPRODUCT(($D$4:$D$875=D400)*($E$4:$E$875=E400)*($G$4:$G$875&gt;G400))+1</f>
        <v>2</v>
      </c>
      <c r="I400" s="4">
        <f>IF(H400&lt;=1,"是","")</f>
      </c>
    </row>
    <row r="401" spans="1:9" ht="12.75" customHeight="1">
      <c r="A401" s="4">
        <v>399</v>
      </c>
      <c r="B401" s="5" t="s">
        <v>9</v>
      </c>
      <c r="C401" s="21">
        <v>1</v>
      </c>
      <c r="D401" s="6" t="s">
        <v>95</v>
      </c>
      <c r="E401" s="5" t="s">
        <v>487</v>
      </c>
      <c r="F401" s="5" t="s">
        <v>488</v>
      </c>
      <c r="G401" s="12"/>
      <c r="H401" s="5"/>
      <c r="I401" s="4"/>
    </row>
    <row r="402" spans="1:9" ht="12.75" customHeight="1">
      <c r="A402" s="4">
        <v>400</v>
      </c>
      <c r="B402" s="5" t="s">
        <v>9</v>
      </c>
      <c r="C402" s="21"/>
      <c r="D402" s="6" t="s">
        <v>95</v>
      </c>
      <c r="E402" s="5" t="s">
        <v>487</v>
      </c>
      <c r="F402" s="5" t="s">
        <v>489</v>
      </c>
      <c r="G402" s="13" t="s">
        <v>1202</v>
      </c>
      <c r="H402" s="15">
        <f aca="true" t="shared" si="14" ref="H402:H407">SUMPRODUCT(($D$4:$D$875=D402)*($E$4:$E$875=E402)*($G$4:$G$875&gt;G402))+1</f>
        <v>5</v>
      </c>
      <c r="I402" s="4">
        <f aca="true" t="shared" si="15" ref="I402:I407">IF(H402&lt;=1,"是","")</f>
      </c>
    </row>
    <row r="403" spans="1:9" ht="12.75" customHeight="1">
      <c r="A403" s="4">
        <v>401</v>
      </c>
      <c r="B403" s="5" t="s">
        <v>9</v>
      </c>
      <c r="C403" s="21"/>
      <c r="D403" s="6" t="s">
        <v>95</v>
      </c>
      <c r="E403" s="5" t="s">
        <v>487</v>
      </c>
      <c r="F403" s="5" t="s">
        <v>490</v>
      </c>
      <c r="G403" s="13" t="s">
        <v>1212</v>
      </c>
      <c r="H403" s="15">
        <f t="shared" si="14"/>
        <v>4</v>
      </c>
      <c r="I403" s="4">
        <f t="shared" si="15"/>
      </c>
    </row>
    <row r="404" spans="1:9" ht="12.75" customHeight="1">
      <c r="A404" s="4">
        <v>402</v>
      </c>
      <c r="B404" s="5" t="s">
        <v>9</v>
      </c>
      <c r="C404" s="21"/>
      <c r="D404" s="6" t="s">
        <v>95</v>
      </c>
      <c r="E404" s="5" t="s">
        <v>487</v>
      </c>
      <c r="F404" s="5" t="s">
        <v>491</v>
      </c>
      <c r="G404" s="13" t="s">
        <v>1206</v>
      </c>
      <c r="H404" s="15">
        <f t="shared" si="14"/>
        <v>3</v>
      </c>
      <c r="I404" s="4">
        <f t="shared" si="15"/>
      </c>
    </row>
    <row r="405" spans="1:9" ht="12.75" customHeight="1">
      <c r="A405" s="4">
        <v>403</v>
      </c>
      <c r="B405" s="5" t="s">
        <v>9</v>
      </c>
      <c r="C405" s="21"/>
      <c r="D405" s="6" t="s">
        <v>95</v>
      </c>
      <c r="E405" s="5" t="s">
        <v>487</v>
      </c>
      <c r="F405" s="5" t="s">
        <v>492</v>
      </c>
      <c r="G405" s="13" t="s">
        <v>1207</v>
      </c>
      <c r="H405" s="15">
        <f t="shared" si="14"/>
        <v>2</v>
      </c>
      <c r="I405" s="4">
        <f t="shared" si="15"/>
      </c>
    </row>
    <row r="406" spans="1:9" ht="12.75" customHeight="1">
      <c r="A406" s="4">
        <v>404</v>
      </c>
      <c r="B406" s="5" t="s">
        <v>9</v>
      </c>
      <c r="C406" s="21"/>
      <c r="D406" s="6" t="s">
        <v>95</v>
      </c>
      <c r="E406" s="5" t="s">
        <v>487</v>
      </c>
      <c r="F406" s="5" t="s">
        <v>493</v>
      </c>
      <c r="G406" s="13" t="s">
        <v>1205</v>
      </c>
      <c r="H406" s="15">
        <f t="shared" si="14"/>
        <v>6</v>
      </c>
      <c r="I406" s="4">
        <f t="shared" si="15"/>
      </c>
    </row>
    <row r="407" spans="1:9" ht="12.75" customHeight="1">
      <c r="A407" s="4">
        <v>405</v>
      </c>
      <c r="B407" s="5" t="s">
        <v>9</v>
      </c>
      <c r="C407" s="21"/>
      <c r="D407" s="6" t="s">
        <v>95</v>
      </c>
      <c r="E407" s="5" t="s">
        <v>487</v>
      </c>
      <c r="F407" s="5" t="s">
        <v>494</v>
      </c>
      <c r="G407" s="13" t="s">
        <v>1210</v>
      </c>
      <c r="H407" s="15">
        <f t="shared" si="14"/>
        <v>1</v>
      </c>
      <c r="I407" s="4" t="str">
        <f t="shared" si="15"/>
        <v>是</v>
      </c>
    </row>
    <row r="408" spans="1:9" ht="12.75" customHeight="1">
      <c r="A408" s="4">
        <v>406</v>
      </c>
      <c r="B408" s="5" t="s">
        <v>9</v>
      </c>
      <c r="C408" s="21"/>
      <c r="D408" s="6" t="s">
        <v>95</v>
      </c>
      <c r="E408" s="5" t="s">
        <v>487</v>
      </c>
      <c r="F408" s="5" t="s">
        <v>495</v>
      </c>
      <c r="G408" s="12"/>
      <c r="H408" s="5"/>
      <c r="I408" s="4"/>
    </row>
    <row r="409" spans="1:9" ht="12.75" customHeight="1">
      <c r="A409" s="4">
        <v>407</v>
      </c>
      <c r="B409" s="5" t="s">
        <v>9</v>
      </c>
      <c r="C409" s="21">
        <v>1</v>
      </c>
      <c r="D409" s="6" t="s">
        <v>10</v>
      </c>
      <c r="E409" s="5" t="s">
        <v>496</v>
      </c>
      <c r="F409" s="5" t="s">
        <v>497</v>
      </c>
      <c r="G409" s="13" t="s">
        <v>1204</v>
      </c>
      <c r="H409" s="15">
        <f>SUMPRODUCT(($D$4:$D$875=D409)*($E$4:$E$875=E409)*($G$4:$G$875&gt;G409))+1</f>
        <v>3</v>
      </c>
      <c r="I409" s="4">
        <f>IF(H409&lt;=1,"是","")</f>
      </c>
    </row>
    <row r="410" spans="1:9" ht="12.75" customHeight="1">
      <c r="A410" s="4">
        <v>408</v>
      </c>
      <c r="B410" s="5" t="s">
        <v>9</v>
      </c>
      <c r="C410" s="21"/>
      <c r="D410" s="6" t="s">
        <v>10</v>
      </c>
      <c r="E410" s="5" t="s">
        <v>496</v>
      </c>
      <c r="F410" s="5" t="s">
        <v>498</v>
      </c>
      <c r="G410" s="12"/>
      <c r="H410" s="5"/>
      <c r="I410" s="4"/>
    </row>
    <row r="411" spans="1:9" ht="12.75" customHeight="1">
      <c r="A411" s="4">
        <v>409</v>
      </c>
      <c r="B411" s="5" t="s">
        <v>9</v>
      </c>
      <c r="C411" s="21"/>
      <c r="D411" s="6" t="s">
        <v>10</v>
      </c>
      <c r="E411" s="5" t="s">
        <v>496</v>
      </c>
      <c r="F411" s="5" t="s">
        <v>499</v>
      </c>
      <c r="G411" s="13" t="s">
        <v>1211</v>
      </c>
      <c r="H411" s="15">
        <f>SUMPRODUCT(($D$4:$D$875=D411)*($E$4:$E$875=E411)*($G$4:$G$875&gt;G411))+1</f>
        <v>2</v>
      </c>
      <c r="I411" s="4">
        <f>IF(H411&lt;=1,"是","")</f>
      </c>
    </row>
    <row r="412" spans="1:9" ht="12.75" customHeight="1">
      <c r="A412" s="4">
        <v>410</v>
      </c>
      <c r="B412" s="5" t="s">
        <v>9</v>
      </c>
      <c r="C412" s="21"/>
      <c r="D412" s="6" t="s">
        <v>10</v>
      </c>
      <c r="E412" s="5" t="s">
        <v>496</v>
      </c>
      <c r="F412" s="5" t="s">
        <v>500</v>
      </c>
      <c r="G412" s="12"/>
      <c r="H412" s="5"/>
      <c r="I412" s="4"/>
    </row>
    <row r="413" spans="1:9" ht="12.75" customHeight="1">
      <c r="A413" s="4">
        <v>411</v>
      </c>
      <c r="B413" s="5" t="s">
        <v>9</v>
      </c>
      <c r="C413" s="21"/>
      <c r="D413" s="6" t="s">
        <v>10</v>
      </c>
      <c r="E413" s="5" t="s">
        <v>496</v>
      </c>
      <c r="F413" s="5" t="s">
        <v>501</v>
      </c>
      <c r="G413" s="13" t="s">
        <v>1203</v>
      </c>
      <c r="H413" s="15">
        <f>SUMPRODUCT(($D$4:$D$875=D413)*($E$4:$E$875=E413)*($G$4:$G$875&gt;G413))+1</f>
        <v>1</v>
      </c>
      <c r="I413" s="4" t="str">
        <f>IF(H413&lt;=1,"是","")</f>
        <v>是</v>
      </c>
    </row>
    <row r="414" spans="1:9" ht="12.75" customHeight="1">
      <c r="A414" s="4">
        <v>412</v>
      </c>
      <c r="B414" s="5" t="s">
        <v>9</v>
      </c>
      <c r="C414" s="21"/>
      <c r="D414" s="6" t="s">
        <v>10</v>
      </c>
      <c r="E414" s="5" t="s">
        <v>496</v>
      </c>
      <c r="F414" s="5" t="s">
        <v>502</v>
      </c>
      <c r="G414" s="12"/>
      <c r="H414" s="5"/>
      <c r="I414" s="4"/>
    </row>
    <row r="415" spans="1:9" ht="12.75" customHeight="1">
      <c r="A415" s="4">
        <v>413</v>
      </c>
      <c r="B415" s="5" t="s">
        <v>86</v>
      </c>
      <c r="C415" s="21">
        <v>3</v>
      </c>
      <c r="D415" s="6" t="s">
        <v>87</v>
      </c>
      <c r="E415" s="5" t="s">
        <v>503</v>
      </c>
      <c r="F415" s="5" t="s">
        <v>504</v>
      </c>
      <c r="G415" s="12"/>
      <c r="H415" s="5"/>
      <c r="I415" s="4"/>
    </row>
    <row r="416" spans="1:9" ht="12.75" customHeight="1">
      <c r="A416" s="4">
        <v>414</v>
      </c>
      <c r="B416" s="5" t="s">
        <v>86</v>
      </c>
      <c r="C416" s="21"/>
      <c r="D416" s="6" t="s">
        <v>87</v>
      </c>
      <c r="E416" s="5" t="s">
        <v>503</v>
      </c>
      <c r="F416" s="5" t="s">
        <v>505</v>
      </c>
      <c r="G416" s="13" t="s">
        <v>1209</v>
      </c>
      <c r="H416" s="15">
        <f>SUMPRODUCT(($D$4:$D$875=D416)*($E$4:$E$875=E416)*($G$4:$G$875&gt;G416))+1</f>
        <v>3</v>
      </c>
      <c r="I416" s="4" t="str">
        <f>IF(H416&lt;=3,"是","")</f>
        <v>是</v>
      </c>
    </row>
    <row r="417" spans="1:9" ht="12.75" customHeight="1">
      <c r="A417" s="4">
        <v>415</v>
      </c>
      <c r="B417" s="5" t="s">
        <v>86</v>
      </c>
      <c r="C417" s="21"/>
      <c r="D417" s="6" t="s">
        <v>87</v>
      </c>
      <c r="E417" s="5" t="s">
        <v>503</v>
      </c>
      <c r="F417" s="5" t="s">
        <v>506</v>
      </c>
      <c r="G417" s="13" t="s">
        <v>1208</v>
      </c>
      <c r="H417" s="15">
        <f>SUMPRODUCT(($D$4:$D$875=D417)*($E$4:$E$875=E417)*($G$4:$G$875&gt;G417))+1</f>
        <v>1</v>
      </c>
      <c r="I417" s="4" t="str">
        <f>IF(H417&lt;=3,"是","")</f>
        <v>是</v>
      </c>
    </row>
    <row r="418" spans="1:9" ht="12.75" customHeight="1">
      <c r="A418" s="4">
        <v>416</v>
      </c>
      <c r="B418" s="5" t="s">
        <v>86</v>
      </c>
      <c r="C418" s="21"/>
      <c r="D418" s="6" t="s">
        <v>87</v>
      </c>
      <c r="E418" s="5" t="s">
        <v>503</v>
      </c>
      <c r="F418" s="5" t="s">
        <v>507</v>
      </c>
      <c r="G418" s="12"/>
      <c r="H418" s="5"/>
      <c r="I418" s="4"/>
    </row>
    <row r="419" spans="1:9" ht="12.75" customHeight="1">
      <c r="A419" s="4">
        <v>417</v>
      </c>
      <c r="B419" s="5" t="s">
        <v>86</v>
      </c>
      <c r="C419" s="21"/>
      <c r="D419" s="6" t="s">
        <v>87</v>
      </c>
      <c r="E419" s="5" t="s">
        <v>503</v>
      </c>
      <c r="F419" s="5" t="s">
        <v>508</v>
      </c>
      <c r="G419" s="13" t="s">
        <v>1066</v>
      </c>
      <c r="H419" s="15">
        <f>SUMPRODUCT(($D$4:$D$875=D419)*($E$4:$E$875=E419)*($G$4:$G$875&gt;G419))+1</f>
        <v>2</v>
      </c>
      <c r="I419" s="4" t="str">
        <f>IF(H419&lt;=3,"是","")</f>
        <v>是</v>
      </c>
    </row>
    <row r="420" spans="1:9" ht="12.75" customHeight="1">
      <c r="A420" s="4">
        <v>418</v>
      </c>
      <c r="B420" s="5" t="s">
        <v>9</v>
      </c>
      <c r="C420" s="21">
        <v>2</v>
      </c>
      <c r="D420" s="6" t="s">
        <v>368</v>
      </c>
      <c r="E420" s="5" t="s">
        <v>509</v>
      </c>
      <c r="F420" s="5" t="s">
        <v>510</v>
      </c>
      <c r="G420" s="12"/>
      <c r="H420" s="5"/>
      <c r="I420" s="4"/>
    </row>
    <row r="421" spans="1:9" ht="12.75" customHeight="1">
      <c r="A421" s="4">
        <v>419</v>
      </c>
      <c r="B421" s="5" t="s">
        <v>9</v>
      </c>
      <c r="C421" s="21"/>
      <c r="D421" s="6" t="s">
        <v>368</v>
      </c>
      <c r="E421" s="5" t="s">
        <v>509</v>
      </c>
      <c r="F421" s="5" t="s">
        <v>511</v>
      </c>
      <c r="G421" s="12" t="s">
        <v>1453</v>
      </c>
      <c r="H421" s="15">
        <f>SUMPRODUCT(($D$4:$D$875=D421)*($E$4:$E$875=E421)*($G$4:$G$875&gt;G421))+1</f>
        <v>5</v>
      </c>
      <c r="I421" s="4">
        <f>IF(H421&lt;=2,"是","")</f>
      </c>
    </row>
    <row r="422" spans="1:9" ht="12.75" customHeight="1">
      <c r="A422" s="4">
        <v>420</v>
      </c>
      <c r="B422" s="5" t="s">
        <v>9</v>
      </c>
      <c r="C422" s="21"/>
      <c r="D422" s="6" t="s">
        <v>368</v>
      </c>
      <c r="E422" s="5" t="s">
        <v>509</v>
      </c>
      <c r="F422" s="5" t="s">
        <v>512</v>
      </c>
      <c r="G422" s="12" t="s">
        <v>1455</v>
      </c>
      <c r="H422" s="15">
        <f>SUMPRODUCT(($D$4:$D$875=D422)*($E$4:$E$875=E422)*($G$4:$G$875&gt;G422))+1</f>
        <v>1</v>
      </c>
      <c r="I422" s="4" t="str">
        <f>IF(H422&lt;=2,"是","")</f>
        <v>是</v>
      </c>
    </row>
    <row r="423" spans="1:9" ht="12.75" customHeight="1">
      <c r="A423" s="4">
        <v>421</v>
      </c>
      <c r="B423" s="5" t="s">
        <v>9</v>
      </c>
      <c r="C423" s="21"/>
      <c r="D423" s="6" t="s">
        <v>368</v>
      </c>
      <c r="E423" s="5" t="s">
        <v>509</v>
      </c>
      <c r="F423" s="5" t="s">
        <v>513</v>
      </c>
      <c r="G423" s="12" t="s">
        <v>1458</v>
      </c>
      <c r="H423" s="15">
        <f>SUMPRODUCT(($D$4:$D$875=D423)*($E$4:$E$875=E423)*($G$4:$G$875&gt;G423))+1</f>
        <v>6</v>
      </c>
      <c r="I423" s="4">
        <f>IF(H423&lt;=2,"是","")</f>
      </c>
    </row>
    <row r="424" spans="1:9" ht="12.75" customHeight="1">
      <c r="A424" s="4">
        <v>422</v>
      </c>
      <c r="B424" s="5" t="s">
        <v>9</v>
      </c>
      <c r="C424" s="21"/>
      <c r="D424" s="6" t="s">
        <v>368</v>
      </c>
      <c r="E424" s="5" t="s">
        <v>509</v>
      </c>
      <c r="F424" s="5" t="s">
        <v>514</v>
      </c>
      <c r="G424" s="12"/>
      <c r="H424" s="5"/>
      <c r="I424" s="4"/>
    </row>
    <row r="425" spans="1:9" ht="12.75" customHeight="1">
      <c r="A425" s="4">
        <v>423</v>
      </c>
      <c r="B425" s="5" t="s">
        <v>9</v>
      </c>
      <c r="C425" s="21"/>
      <c r="D425" s="6" t="s">
        <v>368</v>
      </c>
      <c r="E425" s="5" t="s">
        <v>509</v>
      </c>
      <c r="F425" s="5" t="s">
        <v>515</v>
      </c>
      <c r="G425" s="12" t="s">
        <v>1459</v>
      </c>
      <c r="H425" s="15">
        <f>SUMPRODUCT(($D$4:$D$875=D425)*($E$4:$E$875=E425)*($G$4:$G$875&gt;G425))+1</f>
        <v>3</v>
      </c>
      <c r="I425" s="4">
        <f>IF(H425&lt;=2,"是","")</f>
      </c>
    </row>
    <row r="426" spans="1:9" ht="12.75" customHeight="1">
      <c r="A426" s="4">
        <v>424</v>
      </c>
      <c r="B426" s="5" t="s">
        <v>9</v>
      </c>
      <c r="C426" s="21"/>
      <c r="D426" s="6" t="s">
        <v>368</v>
      </c>
      <c r="E426" s="5" t="s">
        <v>509</v>
      </c>
      <c r="F426" s="5" t="s">
        <v>516</v>
      </c>
      <c r="G426" s="12"/>
      <c r="H426" s="5"/>
      <c r="I426" s="4"/>
    </row>
    <row r="427" spans="1:9" ht="12.75" customHeight="1">
      <c r="A427" s="4">
        <v>425</v>
      </c>
      <c r="B427" s="5" t="s">
        <v>9</v>
      </c>
      <c r="C427" s="21"/>
      <c r="D427" s="6" t="s">
        <v>368</v>
      </c>
      <c r="E427" s="5" t="s">
        <v>509</v>
      </c>
      <c r="F427" s="5" t="s">
        <v>517</v>
      </c>
      <c r="G427" s="12" t="s">
        <v>1460</v>
      </c>
      <c r="H427" s="15">
        <f>SUMPRODUCT(($D$4:$D$875=D427)*($E$4:$E$875=E427)*($G$4:$G$875&gt;G427))+1</f>
        <v>4</v>
      </c>
      <c r="I427" s="4">
        <f>IF(H427&lt;=2,"是","")</f>
      </c>
    </row>
    <row r="428" spans="1:9" ht="12.75" customHeight="1">
      <c r="A428" s="4">
        <v>426</v>
      </c>
      <c r="B428" s="5" t="s">
        <v>9</v>
      </c>
      <c r="C428" s="21"/>
      <c r="D428" s="6" t="s">
        <v>368</v>
      </c>
      <c r="E428" s="5" t="s">
        <v>509</v>
      </c>
      <c r="F428" s="5" t="s">
        <v>518</v>
      </c>
      <c r="G428" s="12"/>
      <c r="H428" s="5"/>
      <c r="I428" s="4"/>
    </row>
    <row r="429" spans="1:9" ht="12.75" customHeight="1">
      <c r="A429" s="4">
        <v>427</v>
      </c>
      <c r="B429" s="5" t="s">
        <v>9</v>
      </c>
      <c r="C429" s="21"/>
      <c r="D429" s="6" t="s">
        <v>368</v>
      </c>
      <c r="E429" s="5" t="s">
        <v>509</v>
      </c>
      <c r="F429" s="5" t="s">
        <v>519</v>
      </c>
      <c r="G429" s="12"/>
      <c r="H429" s="5"/>
      <c r="I429" s="4"/>
    </row>
    <row r="430" spans="1:9" ht="12.75" customHeight="1">
      <c r="A430" s="4">
        <v>428</v>
      </c>
      <c r="B430" s="5" t="s">
        <v>9</v>
      </c>
      <c r="C430" s="21"/>
      <c r="D430" s="6" t="s">
        <v>368</v>
      </c>
      <c r="E430" s="5" t="s">
        <v>509</v>
      </c>
      <c r="F430" s="5" t="s">
        <v>520</v>
      </c>
      <c r="G430" s="12" t="s">
        <v>1454</v>
      </c>
      <c r="H430" s="15">
        <f aca="true" t="shared" si="16" ref="H430:H436">SUMPRODUCT(($D$4:$D$875=D430)*($E$4:$E$875=E430)*($G$4:$G$875&gt;G430))+1</f>
        <v>2</v>
      </c>
      <c r="I430" s="4" t="str">
        <f>IF(H430&lt;=2,"是","")</f>
        <v>是</v>
      </c>
    </row>
    <row r="431" spans="1:9" ht="12.75" customHeight="1">
      <c r="A431" s="4">
        <v>429</v>
      </c>
      <c r="B431" s="5" t="s">
        <v>9</v>
      </c>
      <c r="C431" s="21"/>
      <c r="D431" s="6" t="s">
        <v>368</v>
      </c>
      <c r="E431" s="5" t="s">
        <v>509</v>
      </c>
      <c r="F431" s="5" t="s">
        <v>521</v>
      </c>
      <c r="G431" s="12" t="s">
        <v>1461</v>
      </c>
      <c r="H431" s="15">
        <f t="shared" si="16"/>
        <v>7</v>
      </c>
      <c r="I431" s="4">
        <f>IF(H431&lt;=2,"是","")</f>
      </c>
    </row>
    <row r="432" spans="1:9" ht="12.75" customHeight="1">
      <c r="A432" s="4">
        <v>430</v>
      </c>
      <c r="B432" s="5" t="s">
        <v>450</v>
      </c>
      <c r="C432" s="5">
        <v>3</v>
      </c>
      <c r="D432" s="6" t="s">
        <v>451</v>
      </c>
      <c r="E432" s="5" t="s">
        <v>522</v>
      </c>
      <c r="F432" s="5" t="s">
        <v>523</v>
      </c>
      <c r="G432" s="12" t="s">
        <v>1452</v>
      </c>
      <c r="H432" s="15">
        <f t="shared" si="16"/>
        <v>1</v>
      </c>
      <c r="I432" s="4" t="str">
        <f>IF(H432&lt;=3,"是","")</f>
        <v>是</v>
      </c>
    </row>
    <row r="433" spans="1:9" ht="12.75" customHeight="1">
      <c r="A433" s="4">
        <v>431</v>
      </c>
      <c r="B433" s="5" t="s">
        <v>49</v>
      </c>
      <c r="C433" s="5">
        <v>1</v>
      </c>
      <c r="D433" s="6" t="s">
        <v>50</v>
      </c>
      <c r="E433" s="5" t="s">
        <v>524</v>
      </c>
      <c r="F433" s="5" t="s">
        <v>525</v>
      </c>
      <c r="G433" s="12" t="s">
        <v>1450</v>
      </c>
      <c r="H433" s="15">
        <f t="shared" si="16"/>
        <v>1</v>
      </c>
      <c r="I433" s="4" t="str">
        <f>IF(H433&lt;=1,"是","")</f>
        <v>是</v>
      </c>
    </row>
    <row r="434" spans="1:9" ht="12.75" customHeight="1">
      <c r="A434" s="4">
        <v>432</v>
      </c>
      <c r="B434" s="5" t="s">
        <v>150</v>
      </c>
      <c r="C434" s="5">
        <v>1</v>
      </c>
      <c r="D434" s="6" t="s">
        <v>526</v>
      </c>
      <c r="E434" s="5" t="s">
        <v>527</v>
      </c>
      <c r="F434" s="5" t="s">
        <v>528</v>
      </c>
      <c r="G434" s="12" t="s">
        <v>1451</v>
      </c>
      <c r="H434" s="15">
        <f t="shared" si="16"/>
        <v>1</v>
      </c>
      <c r="I434" s="4" t="str">
        <f>IF(H434&lt;=1,"是","")</f>
        <v>是</v>
      </c>
    </row>
    <row r="435" spans="1:9" ht="12.75" customHeight="1">
      <c r="A435" s="4">
        <v>433</v>
      </c>
      <c r="B435" s="5" t="s">
        <v>126</v>
      </c>
      <c r="C435" s="21">
        <v>8</v>
      </c>
      <c r="D435" s="6" t="s">
        <v>457</v>
      </c>
      <c r="E435" s="5" t="s">
        <v>529</v>
      </c>
      <c r="F435" s="5" t="s">
        <v>530</v>
      </c>
      <c r="G435" s="12" t="s">
        <v>1456</v>
      </c>
      <c r="H435" s="15">
        <f t="shared" si="16"/>
        <v>1</v>
      </c>
      <c r="I435" s="4" t="str">
        <f>IF(H435&lt;=8,"是","")</f>
        <v>是</v>
      </c>
    </row>
    <row r="436" spans="1:9" ht="12.75" customHeight="1">
      <c r="A436" s="4">
        <v>434</v>
      </c>
      <c r="B436" s="5" t="s">
        <v>126</v>
      </c>
      <c r="C436" s="21"/>
      <c r="D436" s="6" t="s">
        <v>457</v>
      </c>
      <c r="E436" s="5" t="s">
        <v>529</v>
      </c>
      <c r="F436" s="5" t="s">
        <v>531</v>
      </c>
      <c r="G436" s="12" t="s">
        <v>1457</v>
      </c>
      <c r="H436" s="15">
        <f t="shared" si="16"/>
        <v>2</v>
      </c>
      <c r="I436" s="4" t="str">
        <f>IF(H436&lt;=8,"是","")</f>
        <v>是</v>
      </c>
    </row>
    <row r="437" spans="1:9" ht="12.75" customHeight="1">
      <c r="A437" s="4">
        <v>435</v>
      </c>
      <c r="B437" s="5" t="s">
        <v>126</v>
      </c>
      <c r="C437" s="21"/>
      <c r="D437" s="6" t="s">
        <v>457</v>
      </c>
      <c r="E437" s="5" t="s">
        <v>529</v>
      </c>
      <c r="F437" s="5" t="s">
        <v>532</v>
      </c>
      <c r="G437" s="12"/>
      <c r="H437" s="5"/>
      <c r="I437" s="4"/>
    </row>
    <row r="438" spans="1:9" ht="12.75" customHeight="1">
      <c r="A438" s="4">
        <v>436</v>
      </c>
      <c r="B438" s="5" t="s">
        <v>9</v>
      </c>
      <c r="C438" s="21">
        <v>1</v>
      </c>
      <c r="D438" s="6" t="s">
        <v>10</v>
      </c>
      <c r="E438" s="5" t="s">
        <v>533</v>
      </c>
      <c r="F438" s="5" t="s">
        <v>534</v>
      </c>
      <c r="G438" s="13" t="s">
        <v>1192</v>
      </c>
      <c r="H438" s="15">
        <f>SUMPRODUCT(($D$4:$D$875=D438)*($E$4:$E$875=E438)*($G$4:$G$875&gt;G438))+1</f>
        <v>6</v>
      </c>
      <c r="I438" s="4">
        <f>IF(H438&lt;=1,"是","")</f>
      </c>
    </row>
    <row r="439" spans="1:9" ht="12.75" customHeight="1">
      <c r="A439" s="4">
        <v>437</v>
      </c>
      <c r="B439" s="5" t="s">
        <v>9</v>
      </c>
      <c r="C439" s="21"/>
      <c r="D439" s="6" t="s">
        <v>10</v>
      </c>
      <c r="E439" s="5" t="s">
        <v>533</v>
      </c>
      <c r="F439" s="5" t="s">
        <v>535</v>
      </c>
      <c r="G439" s="13" t="s">
        <v>1036</v>
      </c>
      <c r="H439" s="15">
        <f>SUMPRODUCT(($D$4:$D$875=D439)*($E$4:$E$875=E439)*($G$4:$G$875&gt;G439))+1</f>
        <v>3</v>
      </c>
      <c r="I439" s="4">
        <f>IF(H439&lt;=1,"是","")</f>
      </c>
    </row>
    <row r="440" spans="1:9" ht="12.75" customHeight="1">
      <c r="A440" s="4">
        <v>438</v>
      </c>
      <c r="B440" s="5" t="s">
        <v>9</v>
      </c>
      <c r="C440" s="21"/>
      <c r="D440" s="6" t="s">
        <v>10</v>
      </c>
      <c r="E440" s="5" t="s">
        <v>533</v>
      </c>
      <c r="F440" s="5" t="s">
        <v>536</v>
      </c>
      <c r="G440" s="13" t="s">
        <v>1031</v>
      </c>
      <c r="H440" s="15">
        <f>SUMPRODUCT(($D$4:$D$875=D440)*($E$4:$E$875=E440)*($G$4:$G$875&gt;G440))+1</f>
        <v>2</v>
      </c>
      <c r="I440" s="4">
        <f>IF(H440&lt;=1,"是","")</f>
      </c>
    </row>
    <row r="441" spans="1:9" ht="12.75" customHeight="1">
      <c r="A441" s="4">
        <v>439</v>
      </c>
      <c r="B441" s="5" t="s">
        <v>9</v>
      </c>
      <c r="C441" s="21"/>
      <c r="D441" s="6" t="s">
        <v>10</v>
      </c>
      <c r="E441" s="5" t="s">
        <v>533</v>
      </c>
      <c r="F441" s="5" t="s">
        <v>537</v>
      </c>
      <c r="G441" s="12"/>
      <c r="H441" s="5"/>
      <c r="I441" s="4"/>
    </row>
    <row r="442" spans="1:9" ht="12.75" customHeight="1">
      <c r="A442" s="4">
        <v>440</v>
      </c>
      <c r="B442" s="5" t="s">
        <v>9</v>
      </c>
      <c r="C442" s="21"/>
      <c r="D442" s="6" t="s">
        <v>10</v>
      </c>
      <c r="E442" s="5" t="s">
        <v>533</v>
      </c>
      <c r="F442" s="5" t="s">
        <v>538</v>
      </c>
      <c r="G442" s="12"/>
      <c r="H442" s="5"/>
      <c r="I442" s="4"/>
    </row>
    <row r="443" spans="1:9" ht="12.75" customHeight="1">
      <c r="A443" s="4">
        <v>441</v>
      </c>
      <c r="B443" s="5" t="s">
        <v>9</v>
      </c>
      <c r="C443" s="21"/>
      <c r="D443" s="6" t="s">
        <v>10</v>
      </c>
      <c r="E443" s="5" t="s">
        <v>533</v>
      </c>
      <c r="F443" s="5" t="s">
        <v>539</v>
      </c>
      <c r="G443" s="13" t="s">
        <v>1038</v>
      </c>
      <c r="H443" s="15">
        <f>SUMPRODUCT(($D$4:$D$875=D443)*($E$4:$E$875=E443)*($G$4:$G$875&gt;G443))+1</f>
        <v>4</v>
      </c>
      <c r="I443" s="4">
        <f>IF(H443&lt;=1,"是","")</f>
      </c>
    </row>
    <row r="444" spans="1:9" ht="12.75" customHeight="1">
      <c r="A444" s="4">
        <v>442</v>
      </c>
      <c r="B444" s="5" t="s">
        <v>9</v>
      </c>
      <c r="C444" s="21"/>
      <c r="D444" s="6" t="s">
        <v>10</v>
      </c>
      <c r="E444" s="5" t="s">
        <v>533</v>
      </c>
      <c r="F444" s="5" t="s">
        <v>540</v>
      </c>
      <c r="G444" s="13" t="s">
        <v>1139</v>
      </c>
      <c r="H444" s="15">
        <f>SUMPRODUCT(($D$4:$D$875=D444)*($E$4:$E$875=E444)*($G$4:$G$875&gt;G444))+1</f>
        <v>1</v>
      </c>
      <c r="I444" s="4" t="str">
        <f>IF(H444&lt;=1,"是","")</f>
        <v>是</v>
      </c>
    </row>
    <row r="445" spans="1:9" ht="12.75" customHeight="1">
      <c r="A445" s="4">
        <v>443</v>
      </c>
      <c r="B445" s="5" t="s">
        <v>9</v>
      </c>
      <c r="C445" s="21"/>
      <c r="D445" s="6" t="s">
        <v>10</v>
      </c>
      <c r="E445" s="5" t="s">
        <v>533</v>
      </c>
      <c r="F445" s="5" t="s">
        <v>541</v>
      </c>
      <c r="G445" s="13" t="s">
        <v>1033</v>
      </c>
      <c r="H445" s="15">
        <f>SUMPRODUCT(($D$4:$D$875=D445)*($E$4:$E$875=E445)*($G$4:$G$875&gt;G445))+1</f>
        <v>5</v>
      </c>
      <c r="I445" s="4">
        <f>IF(H445&lt;=1,"是","")</f>
      </c>
    </row>
    <row r="446" spans="1:9" ht="12.75" customHeight="1">
      <c r="A446" s="4">
        <v>444</v>
      </c>
      <c r="B446" s="5" t="s">
        <v>9</v>
      </c>
      <c r="C446" s="21"/>
      <c r="D446" s="6" t="s">
        <v>10</v>
      </c>
      <c r="E446" s="5" t="s">
        <v>533</v>
      </c>
      <c r="F446" s="5" t="s">
        <v>542</v>
      </c>
      <c r="G446" s="13" t="s">
        <v>1039</v>
      </c>
      <c r="H446" s="15">
        <f>SUMPRODUCT(($D$4:$D$875=D446)*($E$4:$E$875=E446)*($G$4:$G$875&gt;G446))+1</f>
        <v>7</v>
      </c>
      <c r="I446" s="4">
        <f>IF(H446&lt;=1,"是","")</f>
      </c>
    </row>
    <row r="447" spans="1:9" ht="12.75" customHeight="1">
      <c r="A447" s="4">
        <v>445</v>
      </c>
      <c r="B447" s="5" t="s">
        <v>9</v>
      </c>
      <c r="C447" s="21"/>
      <c r="D447" s="6" t="s">
        <v>10</v>
      </c>
      <c r="E447" s="5" t="s">
        <v>533</v>
      </c>
      <c r="F447" s="5" t="s">
        <v>543</v>
      </c>
      <c r="G447" s="12"/>
      <c r="H447" s="5"/>
      <c r="I447" s="4"/>
    </row>
    <row r="448" spans="1:9" ht="12.75" customHeight="1">
      <c r="A448" s="4">
        <v>446</v>
      </c>
      <c r="B448" s="5" t="s">
        <v>9</v>
      </c>
      <c r="C448" s="21">
        <v>1</v>
      </c>
      <c r="D448" s="6" t="s">
        <v>408</v>
      </c>
      <c r="E448" s="5" t="s">
        <v>544</v>
      </c>
      <c r="F448" s="5" t="s">
        <v>545</v>
      </c>
      <c r="G448" s="13" t="s">
        <v>1034</v>
      </c>
      <c r="H448" s="15">
        <f>SUMPRODUCT(($D$4:$D$875=D448)*($E$4:$E$875=E448)*($G$4:$G$875&gt;G448))+1</f>
        <v>2</v>
      </c>
      <c r="I448" s="4">
        <f>IF(H448&lt;=1,"是","")</f>
      </c>
    </row>
    <row r="449" spans="1:9" ht="12.75" customHeight="1">
      <c r="A449" s="4">
        <v>447</v>
      </c>
      <c r="B449" s="5" t="s">
        <v>9</v>
      </c>
      <c r="C449" s="21"/>
      <c r="D449" s="6" t="s">
        <v>408</v>
      </c>
      <c r="E449" s="5" t="s">
        <v>544</v>
      </c>
      <c r="F449" s="5" t="s">
        <v>546</v>
      </c>
      <c r="G449" s="12"/>
      <c r="H449" s="5"/>
      <c r="I449" s="4"/>
    </row>
    <row r="450" spans="1:9" ht="12.75" customHeight="1">
      <c r="A450" s="4">
        <v>448</v>
      </c>
      <c r="B450" s="5" t="s">
        <v>9</v>
      </c>
      <c r="C450" s="21"/>
      <c r="D450" s="6" t="s">
        <v>408</v>
      </c>
      <c r="E450" s="5" t="s">
        <v>544</v>
      </c>
      <c r="F450" s="5" t="s">
        <v>547</v>
      </c>
      <c r="G450" s="12"/>
      <c r="H450" s="5"/>
      <c r="I450" s="4"/>
    </row>
    <row r="451" spans="1:9" ht="12.75" customHeight="1">
      <c r="A451" s="4">
        <v>449</v>
      </c>
      <c r="B451" s="5" t="s">
        <v>9</v>
      </c>
      <c r="C451" s="21"/>
      <c r="D451" s="6" t="s">
        <v>408</v>
      </c>
      <c r="E451" s="5" t="s">
        <v>544</v>
      </c>
      <c r="F451" s="5" t="s">
        <v>548</v>
      </c>
      <c r="G451" s="12"/>
      <c r="H451" s="5"/>
      <c r="I451" s="4"/>
    </row>
    <row r="452" spans="1:9" ht="12.75" customHeight="1">
      <c r="A452" s="4">
        <v>450</v>
      </c>
      <c r="B452" s="5" t="s">
        <v>9</v>
      </c>
      <c r="C452" s="21"/>
      <c r="D452" s="6" t="s">
        <v>408</v>
      </c>
      <c r="E452" s="5" t="s">
        <v>544</v>
      </c>
      <c r="F452" s="5" t="s">
        <v>549</v>
      </c>
      <c r="G452" s="13" t="s">
        <v>1037</v>
      </c>
      <c r="H452" s="15">
        <f aca="true" t="shared" si="17" ref="H452:H471">SUMPRODUCT(($D$4:$D$875=D452)*($E$4:$E$875=E452)*($G$4:$G$875&gt;G452))+1</f>
        <v>3</v>
      </c>
      <c r="I452" s="4">
        <f aca="true" t="shared" si="18" ref="I452:I471">IF(H452&lt;=1,"是","")</f>
      </c>
    </row>
    <row r="453" spans="1:9" ht="12.75" customHeight="1">
      <c r="A453" s="4">
        <v>451</v>
      </c>
      <c r="B453" s="5" t="s">
        <v>9</v>
      </c>
      <c r="C453" s="21"/>
      <c r="D453" s="6" t="s">
        <v>408</v>
      </c>
      <c r="E453" s="5" t="s">
        <v>544</v>
      </c>
      <c r="F453" s="5" t="s">
        <v>550</v>
      </c>
      <c r="G453" s="13" t="s">
        <v>1032</v>
      </c>
      <c r="H453" s="15">
        <f t="shared" si="17"/>
        <v>4</v>
      </c>
      <c r="I453" s="4">
        <f t="shared" si="18"/>
      </c>
    </row>
    <row r="454" spans="1:9" ht="12.75" customHeight="1">
      <c r="A454" s="4">
        <v>452</v>
      </c>
      <c r="B454" s="5" t="s">
        <v>9</v>
      </c>
      <c r="C454" s="21"/>
      <c r="D454" s="6" t="s">
        <v>408</v>
      </c>
      <c r="E454" s="5" t="s">
        <v>544</v>
      </c>
      <c r="F454" s="5" t="s">
        <v>551</v>
      </c>
      <c r="G454" s="13" t="s">
        <v>1035</v>
      </c>
      <c r="H454" s="15">
        <f t="shared" si="17"/>
        <v>1</v>
      </c>
      <c r="I454" s="4" t="str">
        <f t="shared" si="18"/>
        <v>是</v>
      </c>
    </row>
    <row r="455" spans="1:9" ht="12.75" customHeight="1">
      <c r="A455" s="4">
        <v>453</v>
      </c>
      <c r="B455" s="5" t="s">
        <v>450</v>
      </c>
      <c r="C455" s="5">
        <v>3</v>
      </c>
      <c r="D455" s="6" t="s">
        <v>451</v>
      </c>
      <c r="E455" s="5" t="s">
        <v>552</v>
      </c>
      <c r="F455" s="5" t="s">
        <v>553</v>
      </c>
      <c r="G455" s="12" t="s">
        <v>1471</v>
      </c>
      <c r="H455" s="15">
        <f t="shared" si="17"/>
        <v>1</v>
      </c>
      <c r="I455" s="4" t="str">
        <f>IF(H455&lt;=3,"是","")</f>
        <v>是</v>
      </c>
    </row>
    <row r="456" spans="1:9" ht="12.75" customHeight="1">
      <c r="A456" s="4">
        <v>454</v>
      </c>
      <c r="B456" s="5" t="s">
        <v>150</v>
      </c>
      <c r="C456" s="21">
        <v>1</v>
      </c>
      <c r="D456" s="6" t="s">
        <v>554</v>
      </c>
      <c r="E456" s="5" t="s">
        <v>555</v>
      </c>
      <c r="F456" s="5" t="s">
        <v>556</v>
      </c>
      <c r="G456" s="12" t="s">
        <v>1462</v>
      </c>
      <c r="H456" s="15">
        <f t="shared" si="17"/>
        <v>4</v>
      </c>
      <c r="I456" s="4">
        <f t="shared" si="18"/>
      </c>
    </row>
    <row r="457" spans="1:9" ht="12.75" customHeight="1">
      <c r="A457" s="4">
        <v>455</v>
      </c>
      <c r="B457" s="5" t="s">
        <v>150</v>
      </c>
      <c r="C457" s="21"/>
      <c r="D457" s="6" t="s">
        <v>554</v>
      </c>
      <c r="E457" s="5" t="s">
        <v>555</v>
      </c>
      <c r="F457" s="5" t="s">
        <v>557</v>
      </c>
      <c r="G457" s="12" t="s">
        <v>1468</v>
      </c>
      <c r="H457" s="15">
        <f t="shared" si="17"/>
        <v>1</v>
      </c>
      <c r="I457" s="4" t="str">
        <f t="shared" si="18"/>
        <v>是</v>
      </c>
    </row>
    <row r="458" spans="1:9" ht="12.75" customHeight="1">
      <c r="A458" s="4">
        <v>456</v>
      </c>
      <c r="B458" s="5" t="s">
        <v>150</v>
      </c>
      <c r="C458" s="21"/>
      <c r="D458" s="6" t="s">
        <v>554</v>
      </c>
      <c r="E458" s="5" t="s">
        <v>555</v>
      </c>
      <c r="F458" s="5" t="s">
        <v>558</v>
      </c>
      <c r="G458" s="12" t="s">
        <v>1465</v>
      </c>
      <c r="H458" s="15">
        <f t="shared" si="17"/>
        <v>2</v>
      </c>
      <c r="I458" s="4">
        <f t="shared" si="18"/>
      </c>
    </row>
    <row r="459" spans="1:9" ht="12.75" customHeight="1">
      <c r="A459" s="4">
        <v>457</v>
      </c>
      <c r="B459" s="5" t="s">
        <v>150</v>
      </c>
      <c r="C459" s="21"/>
      <c r="D459" s="6" t="s">
        <v>554</v>
      </c>
      <c r="E459" s="5" t="s">
        <v>555</v>
      </c>
      <c r="F459" s="5" t="s">
        <v>559</v>
      </c>
      <c r="G459" s="12" t="s">
        <v>1466</v>
      </c>
      <c r="H459" s="15">
        <f t="shared" si="17"/>
        <v>3</v>
      </c>
      <c r="I459" s="4">
        <f t="shared" si="18"/>
      </c>
    </row>
    <row r="460" spans="1:9" ht="12.75" customHeight="1">
      <c r="A460" s="4">
        <v>458</v>
      </c>
      <c r="B460" s="5" t="s">
        <v>150</v>
      </c>
      <c r="C460" s="21">
        <v>1</v>
      </c>
      <c r="D460" s="6" t="s">
        <v>560</v>
      </c>
      <c r="E460" s="5" t="s">
        <v>555</v>
      </c>
      <c r="F460" s="5" t="s">
        <v>561</v>
      </c>
      <c r="G460" s="12" t="s">
        <v>1463</v>
      </c>
      <c r="H460" s="15">
        <f t="shared" si="17"/>
        <v>3</v>
      </c>
      <c r="I460" s="4">
        <f t="shared" si="18"/>
      </c>
    </row>
    <row r="461" spans="1:9" ht="12.75" customHeight="1">
      <c r="A461" s="4">
        <v>459</v>
      </c>
      <c r="B461" s="5" t="s">
        <v>150</v>
      </c>
      <c r="C461" s="21"/>
      <c r="D461" s="6" t="s">
        <v>560</v>
      </c>
      <c r="E461" s="5" t="s">
        <v>555</v>
      </c>
      <c r="F461" s="5" t="s">
        <v>562</v>
      </c>
      <c r="G461" s="12" t="s">
        <v>1467</v>
      </c>
      <c r="H461" s="15">
        <f t="shared" si="17"/>
        <v>1</v>
      </c>
      <c r="I461" s="4" t="str">
        <f t="shared" si="18"/>
        <v>是</v>
      </c>
    </row>
    <row r="462" spans="1:9" ht="12.75" customHeight="1">
      <c r="A462" s="4">
        <v>460</v>
      </c>
      <c r="B462" s="5" t="s">
        <v>150</v>
      </c>
      <c r="C462" s="21"/>
      <c r="D462" s="6" t="s">
        <v>560</v>
      </c>
      <c r="E462" s="5" t="s">
        <v>555</v>
      </c>
      <c r="F462" s="5" t="s">
        <v>563</v>
      </c>
      <c r="G462" s="12" t="s">
        <v>1464</v>
      </c>
      <c r="H462" s="15">
        <f t="shared" si="17"/>
        <v>2</v>
      </c>
      <c r="I462" s="4">
        <f t="shared" si="18"/>
      </c>
    </row>
    <row r="463" spans="1:9" ht="12.75" customHeight="1">
      <c r="A463" s="4">
        <v>461</v>
      </c>
      <c r="B463" s="5" t="s">
        <v>86</v>
      </c>
      <c r="C463" s="21">
        <v>3</v>
      </c>
      <c r="D463" s="6" t="s">
        <v>87</v>
      </c>
      <c r="E463" s="5" t="s">
        <v>564</v>
      </c>
      <c r="F463" s="5" t="s">
        <v>565</v>
      </c>
      <c r="G463" s="12" t="s">
        <v>1474</v>
      </c>
      <c r="H463" s="15">
        <f t="shared" si="17"/>
        <v>2</v>
      </c>
      <c r="I463" s="4" t="str">
        <f>IF(H463&lt;=3,"是","")</f>
        <v>是</v>
      </c>
    </row>
    <row r="464" spans="1:9" ht="12.75" customHeight="1">
      <c r="A464" s="4">
        <v>462</v>
      </c>
      <c r="B464" s="5" t="s">
        <v>86</v>
      </c>
      <c r="C464" s="21"/>
      <c r="D464" s="6" t="s">
        <v>87</v>
      </c>
      <c r="E464" s="5" t="s">
        <v>564</v>
      </c>
      <c r="F464" s="5" t="s">
        <v>566</v>
      </c>
      <c r="G464" s="12" t="s">
        <v>1476</v>
      </c>
      <c r="H464" s="15">
        <f t="shared" si="17"/>
        <v>3</v>
      </c>
      <c r="I464" s="4" t="str">
        <f>IF(H464&lt;=3,"是","")</f>
        <v>是</v>
      </c>
    </row>
    <row r="465" spans="1:9" ht="12.75" customHeight="1">
      <c r="A465" s="4">
        <v>463</v>
      </c>
      <c r="B465" s="5" t="s">
        <v>86</v>
      </c>
      <c r="C465" s="21"/>
      <c r="D465" s="6" t="s">
        <v>87</v>
      </c>
      <c r="E465" s="5" t="s">
        <v>564</v>
      </c>
      <c r="F465" s="5" t="s">
        <v>567</v>
      </c>
      <c r="G465" s="12" t="s">
        <v>1475</v>
      </c>
      <c r="H465" s="15">
        <f t="shared" si="17"/>
        <v>1</v>
      </c>
      <c r="I465" s="4" t="str">
        <f>IF(H465&lt;=3,"是","")</f>
        <v>是</v>
      </c>
    </row>
    <row r="466" spans="1:9" ht="12.75" customHeight="1">
      <c r="A466" s="4">
        <v>464</v>
      </c>
      <c r="B466" s="5" t="s">
        <v>86</v>
      </c>
      <c r="C466" s="21"/>
      <c r="D466" s="6" t="s">
        <v>87</v>
      </c>
      <c r="E466" s="5" t="s">
        <v>564</v>
      </c>
      <c r="F466" s="5" t="s">
        <v>538</v>
      </c>
      <c r="G466" s="12" t="s">
        <v>1470</v>
      </c>
      <c r="H466" s="15">
        <f t="shared" si="17"/>
        <v>5</v>
      </c>
      <c r="I466" s="4">
        <f>IF(H466&lt;=3,"是","")</f>
      </c>
    </row>
    <row r="467" spans="1:9" ht="12.75" customHeight="1">
      <c r="A467" s="4">
        <v>465</v>
      </c>
      <c r="B467" s="5" t="s">
        <v>86</v>
      </c>
      <c r="C467" s="21"/>
      <c r="D467" s="6" t="s">
        <v>87</v>
      </c>
      <c r="E467" s="5" t="s">
        <v>564</v>
      </c>
      <c r="F467" s="5" t="s">
        <v>568</v>
      </c>
      <c r="G467" s="12" t="s">
        <v>1473</v>
      </c>
      <c r="H467" s="15">
        <f t="shared" si="17"/>
        <v>4</v>
      </c>
      <c r="I467" s="4">
        <f>IF(H467&lt;=3,"是","")</f>
      </c>
    </row>
    <row r="468" spans="1:9" ht="12.75" customHeight="1">
      <c r="A468" s="4">
        <v>466</v>
      </c>
      <c r="B468" s="5" t="s">
        <v>35</v>
      </c>
      <c r="C468" s="9">
        <v>2</v>
      </c>
      <c r="D468" s="20" t="s">
        <v>465</v>
      </c>
      <c r="E468" s="5" t="s">
        <v>544</v>
      </c>
      <c r="F468" s="5" t="s">
        <v>569</v>
      </c>
      <c r="G468" s="12" t="s">
        <v>1472</v>
      </c>
      <c r="H468" s="15">
        <f t="shared" si="17"/>
        <v>1</v>
      </c>
      <c r="I468" s="4" t="str">
        <f t="shared" si="18"/>
        <v>是</v>
      </c>
    </row>
    <row r="469" spans="1:9" ht="12.75" customHeight="1">
      <c r="A469" s="4">
        <v>467</v>
      </c>
      <c r="B469" s="5" t="s">
        <v>35</v>
      </c>
      <c r="C469" s="5">
        <v>1</v>
      </c>
      <c r="D469" s="6" t="s">
        <v>465</v>
      </c>
      <c r="E469" s="5" t="s">
        <v>570</v>
      </c>
      <c r="F469" s="5" t="s">
        <v>571</v>
      </c>
      <c r="G469" s="12" t="s">
        <v>1469</v>
      </c>
      <c r="H469" s="15">
        <f t="shared" si="17"/>
        <v>1</v>
      </c>
      <c r="I469" s="4" t="str">
        <f t="shared" si="18"/>
        <v>是</v>
      </c>
    </row>
    <row r="470" spans="1:9" ht="12.75" customHeight="1">
      <c r="A470" s="4">
        <v>468</v>
      </c>
      <c r="B470" s="5" t="s">
        <v>9</v>
      </c>
      <c r="C470" s="21">
        <v>1</v>
      </c>
      <c r="D470" s="6" t="s">
        <v>368</v>
      </c>
      <c r="E470" s="5" t="s">
        <v>572</v>
      </c>
      <c r="F470" s="5" t="s">
        <v>573</v>
      </c>
      <c r="G470" s="13" t="s">
        <v>1227</v>
      </c>
      <c r="H470" s="15">
        <f t="shared" si="17"/>
        <v>2</v>
      </c>
      <c r="I470" s="4">
        <f t="shared" si="18"/>
      </c>
    </row>
    <row r="471" spans="1:9" ht="12.75" customHeight="1">
      <c r="A471" s="4">
        <v>469</v>
      </c>
      <c r="B471" s="5" t="s">
        <v>9</v>
      </c>
      <c r="C471" s="21"/>
      <c r="D471" s="6" t="s">
        <v>368</v>
      </c>
      <c r="E471" s="5" t="s">
        <v>572</v>
      </c>
      <c r="F471" s="5" t="s">
        <v>574</v>
      </c>
      <c r="G471" s="13" t="s">
        <v>1235</v>
      </c>
      <c r="H471" s="15">
        <f t="shared" si="17"/>
        <v>4</v>
      </c>
      <c r="I471" s="4">
        <f t="shared" si="18"/>
      </c>
    </row>
    <row r="472" spans="1:9" ht="12.75" customHeight="1">
      <c r="A472" s="4">
        <v>470</v>
      </c>
      <c r="B472" s="5" t="s">
        <v>9</v>
      </c>
      <c r="C472" s="21"/>
      <c r="D472" s="6" t="s">
        <v>368</v>
      </c>
      <c r="E472" s="5" t="s">
        <v>572</v>
      </c>
      <c r="F472" s="5" t="s">
        <v>575</v>
      </c>
      <c r="G472" s="12"/>
      <c r="H472" s="5"/>
      <c r="I472" s="4"/>
    </row>
    <row r="473" spans="1:9" ht="12.75" customHeight="1">
      <c r="A473" s="4">
        <v>471</v>
      </c>
      <c r="B473" s="5" t="s">
        <v>9</v>
      </c>
      <c r="C473" s="21"/>
      <c r="D473" s="6" t="s">
        <v>368</v>
      </c>
      <c r="E473" s="5" t="s">
        <v>572</v>
      </c>
      <c r="F473" s="5" t="s">
        <v>576</v>
      </c>
      <c r="G473" s="13" t="s">
        <v>1232</v>
      </c>
      <c r="H473" s="15">
        <f>SUMPRODUCT(($D$4:$D$875=D473)*($E$4:$E$875=E473)*($G$4:$G$875&gt;G473))+1</f>
        <v>1</v>
      </c>
      <c r="I473" s="4" t="str">
        <f>IF(H473&lt;=1,"是","")</f>
        <v>是</v>
      </c>
    </row>
    <row r="474" spans="1:9" ht="12.75" customHeight="1">
      <c r="A474" s="4">
        <v>472</v>
      </c>
      <c r="B474" s="5" t="s">
        <v>9</v>
      </c>
      <c r="C474" s="21"/>
      <c r="D474" s="6" t="s">
        <v>368</v>
      </c>
      <c r="E474" s="5" t="s">
        <v>572</v>
      </c>
      <c r="F474" s="5" t="s">
        <v>577</v>
      </c>
      <c r="G474" s="12"/>
      <c r="H474" s="5"/>
      <c r="I474" s="4"/>
    </row>
    <row r="475" spans="1:9" ht="12.75" customHeight="1">
      <c r="A475" s="4">
        <v>473</v>
      </c>
      <c r="B475" s="5" t="s">
        <v>9</v>
      </c>
      <c r="C475" s="21"/>
      <c r="D475" s="6" t="s">
        <v>368</v>
      </c>
      <c r="E475" s="5" t="s">
        <v>572</v>
      </c>
      <c r="F475" s="5" t="s">
        <v>578</v>
      </c>
      <c r="G475" s="13" t="s">
        <v>1234</v>
      </c>
      <c r="H475" s="15">
        <f>SUMPRODUCT(($D$4:$D$875=D475)*($E$4:$E$875=E475)*($G$4:$G$875&gt;G475))+1</f>
        <v>3</v>
      </c>
      <c r="I475" s="4">
        <f>IF(H475&lt;=1,"是","")</f>
      </c>
    </row>
    <row r="476" spans="1:9" ht="12.75" customHeight="1">
      <c r="A476" s="4">
        <v>474</v>
      </c>
      <c r="B476" s="5" t="s">
        <v>9</v>
      </c>
      <c r="C476" s="21">
        <v>1</v>
      </c>
      <c r="D476" s="6" t="s">
        <v>368</v>
      </c>
      <c r="E476" s="5" t="s">
        <v>579</v>
      </c>
      <c r="F476" s="5" t="s">
        <v>580</v>
      </c>
      <c r="G476" s="13" t="s">
        <v>1239</v>
      </c>
      <c r="H476" s="15">
        <f>SUMPRODUCT(($D$4:$D$875=D476)*($E$4:$E$875=E476)*($G$4:$G$875&gt;G476))+1</f>
        <v>1</v>
      </c>
      <c r="I476" s="4" t="str">
        <f>IF(H476&lt;=1,"是","")</f>
        <v>是</v>
      </c>
    </row>
    <row r="477" spans="1:9" ht="12.75" customHeight="1">
      <c r="A477" s="4">
        <v>475</v>
      </c>
      <c r="B477" s="5" t="s">
        <v>9</v>
      </c>
      <c r="C477" s="21"/>
      <c r="D477" s="6" t="s">
        <v>368</v>
      </c>
      <c r="E477" s="5" t="s">
        <v>579</v>
      </c>
      <c r="F477" s="5" t="s">
        <v>581</v>
      </c>
      <c r="G477" s="12"/>
      <c r="H477" s="5"/>
      <c r="I477" s="4"/>
    </row>
    <row r="478" spans="1:9" ht="12.75" customHeight="1">
      <c r="A478" s="4">
        <v>476</v>
      </c>
      <c r="B478" s="5" t="s">
        <v>9</v>
      </c>
      <c r="C478" s="21"/>
      <c r="D478" s="6" t="s">
        <v>368</v>
      </c>
      <c r="E478" s="5" t="s">
        <v>579</v>
      </c>
      <c r="F478" s="5" t="s">
        <v>582</v>
      </c>
      <c r="G478" s="13" t="s">
        <v>1220</v>
      </c>
      <c r="H478" s="15">
        <f>SUMPRODUCT(($D$4:$D$875=D478)*($E$4:$E$875=E478)*($G$4:$G$875&gt;G478))+1</f>
        <v>5</v>
      </c>
      <c r="I478" s="4">
        <f>IF(H478&lt;=1,"是","")</f>
      </c>
    </row>
    <row r="479" spans="1:9" ht="12.75" customHeight="1">
      <c r="A479" s="4">
        <v>477</v>
      </c>
      <c r="B479" s="5" t="s">
        <v>9</v>
      </c>
      <c r="C479" s="21"/>
      <c r="D479" s="6" t="s">
        <v>368</v>
      </c>
      <c r="E479" s="5" t="s">
        <v>579</v>
      </c>
      <c r="F479" s="5" t="s">
        <v>583</v>
      </c>
      <c r="G479" s="12"/>
      <c r="H479" s="5"/>
      <c r="I479" s="4"/>
    </row>
    <row r="480" spans="1:9" ht="12.75" customHeight="1">
      <c r="A480" s="4">
        <v>478</v>
      </c>
      <c r="B480" s="5" t="s">
        <v>9</v>
      </c>
      <c r="C480" s="21"/>
      <c r="D480" s="6" t="s">
        <v>368</v>
      </c>
      <c r="E480" s="5" t="s">
        <v>579</v>
      </c>
      <c r="F480" s="5" t="s">
        <v>584</v>
      </c>
      <c r="G480" s="12"/>
      <c r="H480" s="5"/>
      <c r="I480" s="4"/>
    </row>
    <row r="481" spans="1:9" ht="12.75" customHeight="1">
      <c r="A481" s="4">
        <v>479</v>
      </c>
      <c r="B481" s="5" t="s">
        <v>9</v>
      </c>
      <c r="C481" s="21"/>
      <c r="D481" s="6" t="s">
        <v>368</v>
      </c>
      <c r="E481" s="5" t="s">
        <v>579</v>
      </c>
      <c r="F481" s="5" t="s">
        <v>585</v>
      </c>
      <c r="G481" s="13" t="s">
        <v>1237</v>
      </c>
      <c r="H481" s="15">
        <f>SUMPRODUCT(($D$4:$D$875=D481)*($E$4:$E$875=E481)*($G$4:$G$875&gt;G481))+1</f>
        <v>4</v>
      </c>
      <c r="I481" s="4">
        <f>IF(H481&lt;=1,"是","")</f>
      </c>
    </row>
    <row r="482" spans="1:9" ht="12.75" customHeight="1">
      <c r="A482" s="4">
        <v>480</v>
      </c>
      <c r="B482" s="5" t="s">
        <v>9</v>
      </c>
      <c r="C482" s="21"/>
      <c r="D482" s="6" t="s">
        <v>368</v>
      </c>
      <c r="E482" s="5" t="s">
        <v>579</v>
      </c>
      <c r="F482" s="5" t="s">
        <v>586</v>
      </c>
      <c r="G482" s="13" t="s">
        <v>1230</v>
      </c>
      <c r="H482" s="15">
        <f>SUMPRODUCT(($D$4:$D$875=D482)*($E$4:$E$875=E482)*($G$4:$G$875&gt;G482))+1</f>
        <v>3</v>
      </c>
      <c r="I482" s="4">
        <f>IF(H482&lt;=1,"是","")</f>
      </c>
    </row>
    <row r="483" spans="1:9" ht="12.75" customHeight="1">
      <c r="A483" s="4">
        <v>481</v>
      </c>
      <c r="B483" s="5" t="s">
        <v>9</v>
      </c>
      <c r="C483" s="21"/>
      <c r="D483" s="6" t="s">
        <v>368</v>
      </c>
      <c r="E483" s="5" t="s">
        <v>579</v>
      </c>
      <c r="F483" s="5" t="s">
        <v>587</v>
      </c>
      <c r="G483" s="12"/>
      <c r="H483" s="5"/>
      <c r="I483" s="4"/>
    </row>
    <row r="484" spans="1:9" ht="12.75" customHeight="1">
      <c r="A484" s="4">
        <v>482</v>
      </c>
      <c r="B484" s="5" t="s">
        <v>9</v>
      </c>
      <c r="C484" s="21"/>
      <c r="D484" s="6" t="s">
        <v>368</v>
      </c>
      <c r="E484" s="5" t="s">
        <v>579</v>
      </c>
      <c r="F484" s="5" t="s">
        <v>588</v>
      </c>
      <c r="G484" s="13" t="s">
        <v>1228</v>
      </c>
      <c r="H484" s="15">
        <f>SUMPRODUCT(($D$4:$D$875=D484)*($E$4:$E$875=E484)*($G$4:$G$875&gt;G484))+1</f>
        <v>2</v>
      </c>
      <c r="I484" s="4">
        <f>IF(H484&lt;=1,"是","")</f>
      </c>
    </row>
    <row r="485" spans="1:9" ht="12.75" customHeight="1">
      <c r="A485" s="4">
        <v>483</v>
      </c>
      <c r="B485" s="5" t="s">
        <v>9</v>
      </c>
      <c r="C485" s="21"/>
      <c r="D485" s="6" t="s">
        <v>368</v>
      </c>
      <c r="E485" s="5" t="s">
        <v>579</v>
      </c>
      <c r="F485" s="5" t="s">
        <v>589</v>
      </c>
      <c r="G485" s="12"/>
      <c r="H485" s="5"/>
      <c r="I485" s="4"/>
    </row>
    <row r="486" spans="1:9" ht="12.75" customHeight="1">
      <c r="A486" s="4">
        <v>484</v>
      </c>
      <c r="B486" s="5" t="s">
        <v>9</v>
      </c>
      <c r="C486" s="21">
        <v>3</v>
      </c>
      <c r="D486" s="6" t="s">
        <v>368</v>
      </c>
      <c r="E486" s="5" t="s">
        <v>590</v>
      </c>
      <c r="F486" s="5" t="s">
        <v>591</v>
      </c>
      <c r="G486" s="12"/>
      <c r="H486" s="5"/>
      <c r="I486" s="4"/>
    </row>
    <row r="487" spans="1:9" ht="12.75" customHeight="1">
      <c r="A487" s="4">
        <v>485</v>
      </c>
      <c r="B487" s="5" t="s">
        <v>9</v>
      </c>
      <c r="C487" s="21"/>
      <c r="D487" s="6" t="s">
        <v>368</v>
      </c>
      <c r="E487" s="5" t="s">
        <v>590</v>
      </c>
      <c r="F487" s="5" t="s">
        <v>592</v>
      </c>
      <c r="G487" s="12"/>
      <c r="H487" s="5"/>
      <c r="I487" s="4"/>
    </row>
    <row r="488" spans="1:9" ht="12.75" customHeight="1">
      <c r="A488" s="4">
        <v>486</v>
      </c>
      <c r="B488" s="5" t="s">
        <v>9</v>
      </c>
      <c r="C488" s="21"/>
      <c r="D488" s="6" t="s">
        <v>368</v>
      </c>
      <c r="E488" s="5" t="s">
        <v>590</v>
      </c>
      <c r="F488" s="5" t="s">
        <v>593</v>
      </c>
      <c r="G488" s="12"/>
      <c r="H488" s="5"/>
      <c r="I488" s="4"/>
    </row>
    <row r="489" spans="1:9" ht="12.75" customHeight="1">
      <c r="A489" s="4">
        <v>487</v>
      </c>
      <c r="B489" s="5" t="s">
        <v>9</v>
      </c>
      <c r="C489" s="21"/>
      <c r="D489" s="6" t="s">
        <v>368</v>
      </c>
      <c r="E489" s="5" t="s">
        <v>590</v>
      </c>
      <c r="F489" s="5" t="s">
        <v>594</v>
      </c>
      <c r="G489" s="12"/>
      <c r="H489" s="5"/>
      <c r="I489" s="4"/>
    </row>
    <row r="490" spans="1:9" ht="12.75" customHeight="1">
      <c r="A490" s="4">
        <v>488</v>
      </c>
      <c r="B490" s="5" t="s">
        <v>9</v>
      </c>
      <c r="C490" s="21"/>
      <c r="D490" s="6" t="s">
        <v>368</v>
      </c>
      <c r="E490" s="5" t="s">
        <v>590</v>
      </c>
      <c r="F490" s="5" t="s">
        <v>595</v>
      </c>
      <c r="G490" s="13" t="s">
        <v>1231</v>
      </c>
      <c r="H490" s="15">
        <f>SUMPRODUCT(($D$4:$D$875=D490)*($E$4:$E$875=E490)*($G$4:$G$875&gt;G490))+1</f>
        <v>2</v>
      </c>
      <c r="I490" s="4" t="str">
        <f>IF(H490&lt;=3,"是","")</f>
        <v>是</v>
      </c>
    </row>
    <row r="491" spans="1:9" ht="12.75" customHeight="1">
      <c r="A491" s="4">
        <v>489</v>
      </c>
      <c r="B491" s="5" t="s">
        <v>9</v>
      </c>
      <c r="C491" s="21"/>
      <c r="D491" s="6" t="s">
        <v>368</v>
      </c>
      <c r="E491" s="5" t="s">
        <v>590</v>
      </c>
      <c r="F491" s="5" t="s">
        <v>596</v>
      </c>
      <c r="G491" s="13" t="s">
        <v>1226</v>
      </c>
      <c r="H491" s="15">
        <f>SUMPRODUCT(($D$4:$D$875=D491)*($E$4:$E$875=E491)*($G$4:$G$875&gt;G491))+1</f>
        <v>5</v>
      </c>
      <c r="I491" s="4">
        <f>IF(H491&lt;=3,"是","")</f>
      </c>
    </row>
    <row r="492" spans="1:9" ht="12.75" customHeight="1">
      <c r="A492" s="4">
        <v>490</v>
      </c>
      <c r="B492" s="5" t="s">
        <v>9</v>
      </c>
      <c r="C492" s="21"/>
      <c r="D492" s="6" t="s">
        <v>368</v>
      </c>
      <c r="E492" s="5" t="s">
        <v>590</v>
      </c>
      <c r="F492" s="5" t="s">
        <v>597</v>
      </c>
      <c r="G492" s="13" t="s">
        <v>1236</v>
      </c>
      <c r="H492" s="15">
        <f>SUMPRODUCT(($D$4:$D$875=D492)*($E$4:$E$875=E492)*($G$4:$G$875&gt;G492))+1</f>
        <v>7</v>
      </c>
      <c r="I492" s="4">
        <f>IF(H492&lt;=3,"是","")</f>
      </c>
    </row>
    <row r="493" spans="1:9" ht="12.75" customHeight="1">
      <c r="A493" s="4">
        <v>491</v>
      </c>
      <c r="B493" s="5" t="s">
        <v>9</v>
      </c>
      <c r="C493" s="21"/>
      <c r="D493" s="6" t="s">
        <v>368</v>
      </c>
      <c r="E493" s="5" t="s">
        <v>590</v>
      </c>
      <c r="F493" s="5" t="s">
        <v>598</v>
      </c>
      <c r="G493" s="12"/>
      <c r="H493" s="5"/>
      <c r="I493" s="4"/>
    </row>
    <row r="494" spans="1:9" ht="12.75" customHeight="1">
      <c r="A494" s="4">
        <v>492</v>
      </c>
      <c r="B494" s="5" t="s">
        <v>9</v>
      </c>
      <c r="C494" s="21"/>
      <c r="D494" s="6" t="s">
        <v>368</v>
      </c>
      <c r="E494" s="5" t="s">
        <v>590</v>
      </c>
      <c r="F494" s="5" t="s">
        <v>599</v>
      </c>
      <c r="G494" s="13" t="s">
        <v>1238</v>
      </c>
      <c r="H494" s="15">
        <f>SUMPRODUCT(($D$4:$D$875=D494)*($E$4:$E$875=E494)*($G$4:$G$875&gt;G494))+1</f>
        <v>3</v>
      </c>
      <c r="I494" s="4" t="str">
        <f>IF(H494&lt;=3,"是","")</f>
        <v>是</v>
      </c>
    </row>
    <row r="495" spans="1:9" ht="12.75" customHeight="1">
      <c r="A495" s="4">
        <v>493</v>
      </c>
      <c r="B495" s="5" t="s">
        <v>9</v>
      </c>
      <c r="C495" s="21"/>
      <c r="D495" s="6" t="s">
        <v>368</v>
      </c>
      <c r="E495" s="5" t="s">
        <v>590</v>
      </c>
      <c r="F495" s="5" t="s">
        <v>600</v>
      </c>
      <c r="G495" s="12"/>
      <c r="H495" s="5"/>
      <c r="I495" s="4"/>
    </row>
    <row r="496" spans="1:9" ht="12.75" customHeight="1">
      <c r="A496" s="4">
        <v>494</v>
      </c>
      <c r="B496" s="5" t="s">
        <v>9</v>
      </c>
      <c r="C496" s="21"/>
      <c r="D496" s="6" t="s">
        <v>368</v>
      </c>
      <c r="E496" s="5" t="s">
        <v>590</v>
      </c>
      <c r="F496" s="5" t="s">
        <v>601</v>
      </c>
      <c r="G496" s="13" t="s">
        <v>1229</v>
      </c>
      <c r="H496" s="15">
        <f>SUMPRODUCT(($D$4:$D$875=D496)*($E$4:$E$875=E496)*($G$4:$G$875&gt;G496))+1</f>
        <v>4</v>
      </c>
      <c r="I496" s="4">
        <f>IF(H496&lt;=3,"是","")</f>
      </c>
    </row>
    <row r="497" spans="1:9" ht="12.75" customHeight="1">
      <c r="A497" s="4">
        <v>495</v>
      </c>
      <c r="B497" s="5" t="s">
        <v>9</v>
      </c>
      <c r="C497" s="21"/>
      <c r="D497" s="6" t="s">
        <v>368</v>
      </c>
      <c r="E497" s="5" t="s">
        <v>590</v>
      </c>
      <c r="F497" s="5" t="s">
        <v>602</v>
      </c>
      <c r="G497" s="13" t="s">
        <v>1233</v>
      </c>
      <c r="H497" s="15">
        <f>SUMPRODUCT(($D$4:$D$875=D497)*($E$4:$E$875=E497)*($G$4:$G$875&gt;G497))+1</f>
        <v>6</v>
      </c>
      <c r="I497" s="4">
        <f>IF(H497&lt;=3,"是","")</f>
      </c>
    </row>
    <row r="498" spans="1:9" ht="12.75" customHeight="1">
      <c r="A498" s="4">
        <v>496</v>
      </c>
      <c r="B498" s="5" t="s">
        <v>9</v>
      </c>
      <c r="C498" s="21"/>
      <c r="D498" s="6" t="s">
        <v>368</v>
      </c>
      <c r="E498" s="5" t="s">
        <v>590</v>
      </c>
      <c r="F498" s="5" t="s">
        <v>603</v>
      </c>
      <c r="G498" s="13" t="s">
        <v>1240</v>
      </c>
      <c r="H498" s="15">
        <f>SUMPRODUCT(($D$4:$D$875=D498)*($E$4:$E$875=E498)*($G$4:$G$875&gt;G498))+1</f>
        <v>1</v>
      </c>
      <c r="I498" s="4" t="str">
        <f>IF(H498&lt;=3,"是","")</f>
        <v>是</v>
      </c>
    </row>
    <row r="499" spans="1:9" ht="12.75" customHeight="1">
      <c r="A499" s="4">
        <v>497</v>
      </c>
      <c r="B499" s="5" t="s">
        <v>181</v>
      </c>
      <c r="C499" s="21">
        <v>2</v>
      </c>
      <c r="D499" s="6" t="s">
        <v>182</v>
      </c>
      <c r="E499" s="5" t="s">
        <v>604</v>
      </c>
      <c r="F499" s="5" t="s">
        <v>605</v>
      </c>
      <c r="G499" s="13" t="s">
        <v>1248</v>
      </c>
      <c r="H499" s="15">
        <f>SUMPRODUCT(($D$4:$D$875=D499)*($E$4:$E$875=E499)*($G$4:$G$875&gt;G499))+1</f>
        <v>1</v>
      </c>
      <c r="I499" s="4" t="str">
        <f>IF(H499&lt;=2,"是","")</f>
        <v>是</v>
      </c>
    </row>
    <row r="500" spans="1:9" ht="12.75" customHeight="1">
      <c r="A500" s="4">
        <v>498</v>
      </c>
      <c r="B500" s="5" t="s">
        <v>181</v>
      </c>
      <c r="C500" s="21"/>
      <c r="D500" s="6" t="s">
        <v>182</v>
      </c>
      <c r="E500" s="5" t="s">
        <v>604</v>
      </c>
      <c r="F500" s="5" t="s">
        <v>606</v>
      </c>
      <c r="G500" s="12"/>
      <c r="H500" s="5"/>
      <c r="I500" s="4"/>
    </row>
    <row r="501" spans="1:9" ht="12.75" customHeight="1">
      <c r="A501" s="4">
        <v>499</v>
      </c>
      <c r="B501" s="5" t="s">
        <v>181</v>
      </c>
      <c r="C501" s="21"/>
      <c r="D501" s="6" t="s">
        <v>182</v>
      </c>
      <c r="E501" s="5" t="s">
        <v>604</v>
      </c>
      <c r="F501" s="5" t="s">
        <v>607</v>
      </c>
      <c r="G501" s="13" t="s">
        <v>1257</v>
      </c>
      <c r="H501" s="15">
        <f>SUMPRODUCT(($D$4:$D$875=D501)*($E$4:$E$875=E501)*($G$4:$G$875&gt;G501))+1</f>
        <v>8</v>
      </c>
      <c r="I501" s="4">
        <f>IF(H501&lt;=2,"是","")</f>
      </c>
    </row>
    <row r="502" spans="1:9" ht="12.75" customHeight="1">
      <c r="A502" s="4">
        <v>500</v>
      </c>
      <c r="B502" s="5" t="s">
        <v>181</v>
      </c>
      <c r="C502" s="21"/>
      <c r="D502" s="6" t="s">
        <v>182</v>
      </c>
      <c r="E502" s="5" t="s">
        <v>604</v>
      </c>
      <c r="F502" s="5" t="s">
        <v>608</v>
      </c>
      <c r="G502" s="13" t="s">
        <v>1253</v>
      </c>
      <c r="H502" s="15">
        <f>SUMPRODUCT(($D$4:$D$875=D502)*($E$4:$E$875=E502)*($G$4:$G$875&gt;G502))+1</f>
        <v>2</v>
      </c>
      <c r="I502" s="4" t="str">
        <f>IF(H502&lt;=2,"是","")</f>
        <v>是</v>
      </c>
    </row>
    <row r="503" spans="1:9" ht="12.75" customHeight="1">
      <c r="A503" s="4">
        <v>501</v>
      </c>
      <c r="B503" s="5" t="s">
        <v>181</v>
      </c>
      <c r="C503" s="21"/>
      <c r="D503" s="6" t="s">
        <v>182</v>
      </c>
      <c r="E503" s="5" t="s">
        <v>604</v>
      </c>
      <c r="F503" s="5" t="s">
        <v>609</v>
      </c>
      <c r="G503" s="13" t="s">
        <v>1256</v>
      </c>
      <c r="H503" s="15">
        <f>SUMPRODUCT(($D$4:$D$875=D503)*($E$4:$E$875=E503)*($G$4:$G$875&gt;G503))+1</f>
        <v>9</v>
      </c>
      <c r="I503" s="4">
        <f>IF(H503&lt;=2,"是","")</f>
      </c>
    </row>
    <row r="504" spans="1:9" ht="12.75" customHeight="1">
      <c r="A504" s="4">
        <v>502</v>
      </c>
      <c r="B504" s="5" t="s">
        <v>181</v>
      </c>
      <c r="C504" s="21"/>
      <c r="D504" s="6" t="s">
        <v>182</v>
      </c>
      <c r="E504" s="5" t="s">
        <v>604</v>
      </c>
      <c r="F504" s="5" t="s">
        <v>610</v>
      </c>
      <c r="G504" s="12"/>
      <c r="H504" s="5"/>
      <c r="I504" s="4"/>
    </row>
    <row r="505" spans="1:9" ht="12.75" customHeight="1">
      <c r="A505" s="4">
        <v>503</v>
      </c>
      <c r="B505" s="5" t="s">
        <v>181</v>
      </c>
      <c r="C505" s="21"/>
      <c r="D505" s="6" t="s">
        <v>182</v>
      </c>
      <c r="E505" s="5" t="s">
        <v>604</v>
      </c>
      <c r="F505" s="5" t="s">
        <v>611</v>
      </c>
      <c r="G505" s="13" t="s">
        <v>1243</v>
      </c>
      <c r="H505" s="15">
        <f aca="true" t="shared" si="19" ref="H505:H512">SUMPRODUCT(($D$4:$D$875=D505)*($E$4:$E$875=E505)*($G$4:$G$875&gt;G505))+1</f>
        <v>6</v>
      </c>
      <c r="I505" s="4">
        <f>IF(H505&lt;=2,"是","")</f>
      </c>
    </row>
    <row r="506" spans="1:9" ht="12.75" customHeight="1">
      <c r="A506" s="4">
        <v>504</v>
      </c>
      <c r="B506" s="5" t="s">
        <v>181</v>
      </c>
      <c r="C506" s="21"/>
      <c r="D506" s="6" t="s">
        <v>182</v>
      </c>
      <c r="E506" s="5" t="s">
        <v>604</v>
      </c>
      <c r="F506" s="5" t="s">
        <v>612</v>
      </c>
      <c r="G506" s="13" t="s">
        <v>1241</v>
      </c>
      <c r="H506" s="15">
        <f t="shared" si="19"/>
        <v>4</v>
      </c>
      <c r="I506" s="4">
        <f>IF(H506&lt;=2,"是","")</f>
      </c>
    </row>
    <row r="507" spans="1:9" ht="12.75" customHeight="1">
      <c r="A507" s="4">
        <v>505</v>
      </c>
      <c r="B507" s="5" t="s">
        <v>181</v>
      </c>
      <c r="C507" s="21"/>
      <c r="D507" s="6" t="s">
        <v>182</v>
      </c>
      <c r="E507" s="5" t="s">
        <v>604</v>
      </c>
      <c r="F507" s="5" t="s">
        <v>613</v>
      </c>
      <c r="G507" s="13" t="s">
        <v>1249</v>
      </c>
      <c r="H507" s="15">
        <f t="shared" si="19"/>
        <v>3</v>
      </c>
      <c r="I507" s="4">
        <f>IF(H507&lt;=2,"是","")</f>
      </c>
    </row>
    <row r="508" spans="1:9" ht="12.75" customHeight="1">
      <c r="A508" s="4">
        <v>506</v>
      </c>
      <c r="B508" s="5" t="s">
        <v>181</v>
      </c>
      <c r="C508" s="21"/>
      <c r="D508" s="6" t="s">
        <v>182</v>
      </c>
      <c r="E508" s="5" t="s">
        <v>604</v>
      </c>
      <c r="F508" s="5" t="s">
        <v>614</v>
      </c>
      <c r="G508" s="13" t="s">
        <v>1242</v>
      </c>
      <c r="H508" s="15">
        <f t="shared" si="19"/>
        <v>7</v>
      </c>
      <c r="I508" s="4">
        <f>IF(H508&lt;=2,"是","")</f>
      </c>
    </row>
    <row r="509" spans="1:9" ht="12.75" customHeight="1">
      <c r="A509" s="4">
        <v>507</v>
      </c>
      <c r="B509" s="5" t="s">
        <v>181</v>
      </c>
      <c r="C509" s="21"/>
      <c r="D509" s="6" t="s">
        <v>182</v>
      </c>
      <c r="E509" s="5" t="s">
        <v>604</v>
      </c>
      <c r="F509" s="5" t="s">
        <v>615</v>
      </c>
      <c r="G509" s="13" t="s">
        <v>1251</v>
      </c>
      <c r="H509" s="15">
        <f t="shared" si="19"/>
        <v>5</v>
      </c>
      <c r="I509" s="4">
        <f>IF(H509&lt;=2,"是","")</f>
      </c>
    </row>
    <row r="510" spans="1:9" ht="12.75" customHeight="1">
      <c r="A510" s="4">
        <v>508</v>
      </c>
      <c r="B510" s="5" t="s">
        <v>181</v>
      </c>
      <c r="C510" s="21">
        <v>1</v>
      </c>
      <c r="D510" s="6" t="s">
        <v>616</v>
      </c>
      <c r="E510" s="5" t="s">
        <v>617</v>
      </c>
      <c r="F510" s="5" t="s">
        <v>618</v>
      </c>
      <c r="G510" s="13" t="s">
        <v>1255</v>
      </c>
      <c r="H510" s="15">
        <f t="shared" si="19"/>
        <v>1</v>
      </c>
      <c r="I510" s="4" t="str">
        <f>IF(H510&lt;=1,"是","")</f>
        <v>是</v>
      </c>
    </row>
    <row r="511" spans="1:9" ht="12.75" customHeight="1">
      <c r="A511" s="4">
        <v>509</v>
      </c>
      <c r="B511" s="5" t="s">
        <v>181</v>
      </c>
      <c r="C511" s="21"/>
      <c r="D511" s="6" t="s">
        <v>616</v>
      </c>
      <c r="E511" s="5" t="s">
        <v>617</v>
      </c>
      <c r="F511" s="5" t="s">
        <v>619</v>
      </c>
      <c r="G511" s="13" t="s">
        <v>1252</v>
      </c>
      <c r="H511" s="15">
        <f t="shared" si="19"/>
        <v>2</v>
      </c>
      <c r="I511" s="4">
        <f>IF(H511&lt;=1,"是","")</f>
      </c>
    </row>
    <row r="512" spans="1:9" ht="12.75" customHeight="1">
      <c r="A512" s="4">
        <v>510</v>
      </c>
      <c r="B512" s="5" t="s">
        <v>9</v>
      </c>
      <c r="C512" s="21">
        <v>1</v>
      </c>
      <c r="D512" s="6" t="s">
        <v>408</v>
      </c>
      <c r="E512" s="5" t="s">
        <v>572</v>
      </c>
      <c r="F512" s="5" t="s">
        <v>620</v>
      </c>
      <c r="G512" s="13" t="s">
        <v>1258</v>
      </c>
      <c r="H512" s="15">
        <f t="shared" si="19"/>
        <v>4</v>
      </c>
      <c r="I512" s="4">
        <f>IF(H512&lt;=1,"是","")</f>
      </c>
    </row>
    <row r="513" spans="1:9" ht="12.75" customHeight="1">
      <c r="A513" s="4">
        <v>511</v>
      </c>
      <c r="B513" s="5" t="s">
        <v>9</v>
      </c>
      <c r="C513" s="21"/>
      <c r="D513" s="6" t="s">
        <v>408</v>
      </c>
      <c r="E513" s="5" t="s">
        <v>572</v>
      </c>
      <c r="F513" s="5" t="s">
        <v>621</v>
      </c>
      <c r="G513" s="12"/>
      <c r="H513" s="5"/>
      <c r="I513" s="4"/>
    </row>
    <row r="514" spans="1:9" ht="12.75" customHeight="1">
      <c r="A514" s="4">
        <v>512</v>
      </c>
      <c r="B514" s="5" t="s">
        <v>9</v>
      </c>
      <c r="C514" s="21"/>
      <c r="D514" s="6" t="s">
        <v>408</v>
      </c>
      <c r="E514" s="5" t="s">
        <v>572</v>
      </c>
      <c r="F514" s="5" t="s">
        <v>305</v>
      </c>
      <c r="G514" s="13" t="s">
        <v>1247</v>
      </c>
      <c r="H514" s="15">
        <f>SUMPRODUCT(($D$4:$D$875=D514)*($E$4:$E$875=E514)*($G$4:$G$875&gt;G514))+1</f>
        <v>2</v>
      </c>
      <c r="I514" s="4">
        <f>IF(H514&lt;=1,"是","")</f>
      </c>
    </row>
    <row r="515" spans="1:9" ht="12.75" customHeight="1">
      <c r="A515" s="4">
        <v>513</v>
      </c>
      <c r="B515" s="5" t="s">
        <v>9</v>
      </c>
      <c r="C515" s="21"/>
      <c r="D515" s="6" t="s">
        <v>408</v>
      </c>
      <c r="E515" s="5" t="s">
        <v>572</v>
      </c>
      <c r="F515" s="5" t="s">
        <v>492</v>
      </c>
      <c r="G515" s="13" t="s">
        <v>1245</v>
      </c>
      <c r="H515" s="15">
        <f>SUMPRODUCT(($D$4:$D$875=D515)*($E$4:$E$875=E515)*($G$4:$G$875&gt;G515))+1</f>
        <v>1</v>
      </c>
      <c r="I515" s="4" t="str">
        <f>IF(H515&lt;=1,"是","")</f>
        <v>是</v>
      </c>
    </row>
    <row r="516" spans="1:9" ht="12.75" customHeight="1">
      <c r="A516" s="4">
        <v>514</v>
      </c>
      <c r="B516" s="5" t="s">
        <v>9</v>
      </c>
      <c r="C516" s="21"/>
      <c r="D516" s="6" t="s">
        <v>408</v>
      </c>
      <c r="E516" s="5" t="s">
        <v>572</v>
      </c>
      <c r="F516" s="5" t="s">
        <v>622</v>
      </c>
      <c r="G516" s="13" t="s">
        <v>1244</v>
      </c>
      <c r="H516" s="15">
        <f>SUMPRODUCT(($D$4:$D$875=D516)*($E$4:$E$875=E516)*($G$4:$G$875&gt;G516))+1</f>
        <v>3</v>
      </c>
      <c r="I516" s="4">
        <f>IF(H516&lt;=1,"是","")</f>
      </c>
    </row>
    <row r="517" spans="1:9" ht="12.75" customHeight="1">
      <c r="A517" s="4">
        <v>515</v>
      </c>
      <c r="B517" s="5" t="s">
        <v>71</v>
      </c>
      <c r="C517" s="21">
        <v>1</v>
      </c>
      <c r="D517" s="6" t="s">
        <v>72</v>
      </c>
      <c r="E517" s="5" t="s">
        <v>623</v>
      </c>
      <c r="F517" s="5" t="s">
        <v>624</v>
      </c>
      <c r="G517" s="13" t="s">
        <v>1246</v>
      </c>
      <c r="H517" s="15">
        <f>SUMPRODUCT(($D$4:$D$875=D517)*($E$4:$E$875=E517)*($G$4:$G$875&gt;G517))+1</f>
        <v>2</v>
      </c>
      <c r="I517" s="4">
        <f>IF(H517&lt;=1,"是","")</f>
      </c>
    </row>
    <row r="518" spans="1:9" ht="12.75" customHeight="1">
      <c r="A518" s="4">
        <v>516</v>
      </c>
      <c r="B518" s="5" t="s">
        <v>71</v>
      </c>
      <c r="C518" s="21"/>
      <c r="D518" s="6" t="s">
        <v>72</v>
      </c>
      <c r="E518" s="5" t="s">
        <v>623</v>
      </c>
      <c r="F518" s="5" t="s">
        <v>625</v>
      </c>
      <c r="G518" s="12"/>
      <c r="H518" s="5"/>
      <c r="I518" s="4"/>
    </row>
    <row r="519" spans="1:9" ht="12.75" customHeight="1">
      <c r="A519" s="4">
        <v>517</v>
      </c>
      <c r="B519" s="5" t="s">
        <v>71</v>
      </c>
      <c r="C519" s="21"/>
      <c r="D519" s="6" t="s">
        <v>72</v>
      </c>
      <c r="E519" s="5" t="s">
        <v>623</v>
      </c>
      <c r="F519" s="5" t="s">
        <v>626</v>
      </c>
      <c r="G519" s="13" t="s">
        <v>1254</v>
      </c>
      <c r="H519" s="15">
        <f>SUMPRODUCT(($D$4:$D$875=D519)*($E$4:$E$875=E519)*($G$4:$G$875&gt;G519))+1</f>
        <v>3</v>
      </c>
      <c r="I519" s="4">
        <f>IF(H519&lt;=1,"是","")</f>
      </c>
    </row>
    <row r="520" spans="1:9" ht="12.75" customHeight="1">
      <c r="A520" s="4">
        <v>518</v>
      </c>
      <c r="B520" s="5" t="s">
        <v>71</v>
      </c>
      <c r="C520" s="21"/>
      <c r="D520" s="6" t="s">
        <v>72</v>
      </c>
      <c r="E520" s="5" t="s">
        <v>623</v>
      </c>
      <c r="F520" s="5" t="s">
        <v>627</v>
      </c>
      <c r="G520" s="13" t="s">
        <v>1250</v>
      </c>
      <c r="H520" s="15">
        <f>SUMPRODUCT(($D$4:$D$875=D520)*($E$4:$E$875=E520)*($G$4:$G$875&gt;G520))+1</f>
        <v>1</v>
      </c>
      <c r="I520" s="4" t="str">
        <f>IF(H520&lt;=1,"是","")</f>
        <v>是</v>
      </c>
    </row>
    <row r="521" spans="1:9" ht="12.75" customHeight="1">
      <c r="A521" s="4">
        <v>519</v>
      </c>
      <c r="B521" s="5" t="s">
        <v>9</v>
      </c>
      <c r="C521" s="21">
        <v>3</v>
      </c>
      <c r="D521" s="6" t="s">
        <v>95</v>
      </c>
      <c r="E521" s="5" t="s">
        <v>623</v>
      </c>
      <c r="F521" s="5" t="s">
        <v>628</v>
      </c>
      <c r="G521" s="12"/>
      <c r="H521" s="5"/>
      <c r="I521" s="4"/>
    </row>
    <row r="522" spans="1:9" ht="12.75" customHeight="1">
      <c r="A522" s="4">
        <v>520</v>
      </c>
      <c r="B522" s="5" t="s">
        <v>9</v>
      </c>
      <c r="C522" s="21"/>
      <c r="D522" s="6" t="s">
        <v>95</v>
      </c>
      <c r="E522" s="5" t="s">
        <v>623</v>
      </c>
      <c r="F522" s="5" t="s">
        <v>629</v>
      </c>
      <c r="G522" s="12" t="s">
        <v>1499</v>
      </c>
      <c r="H522" s="15">
        <f>SUMPRODUCT(($D$4:$D$875=D522)*($E$4:$E$875=E522)*($G$4:$G$875&gt;G522))+1</f>
        <v>4</v>
      </c>
      <c r="I522" s="4">
        <f>IF(H522&lt;=3,"是","")</f>
      </c>
    </row>
    <row r="523" spans="1:9" ht="12.75" customHeight="1">
      <c r="A523" s="4">
        <v>521</v>
      </c>
      <c r="B523" s="5" t="s">
        <v>9</v>
      </c>
      <c r="C523" s="21"/>
      <c r="D523" s="6" t="s">
        <v>95</v>
      </c>
      <c r="E523" s="5" t="s">
        <v>623</v>
      </c>
      <c r="F523" s="5" t="s">
        <v>630</v>
      </c>
      <c r="G523" s="12"/>
      <c r="H523" s="5"/>
      <c r="I523" s="4"/>
    </row>
    <row r="524" spans="1:9" ht="12.75" customHeight="1">
      <c r="A524" s="4">
        <v>522</v>
      </c>
      <c r="B524" s="5" t="s">
        <v>9</v>
      </c>
      <c r="C524" s="21"/>
      <c r="D524" s="6" t="s">
        <v>95</v>
      </c>
      <c r="E524" s="5" t="s">
        <v>623</v>
      </c>
      <c r="F524" s="5" t="s">
        <v>631</v>
      </c>
      <c r="G524" s="12" t="s">
        <v>1491</v>
      </c>
      <c r="H524" s="15">
        <f>SUMPRODUCT(($D$4:$D$875=D524)*($E$4:$E$875=E524)*($G$4:$G$875&gt;G524))+1</f>
        <v>6</v>
      </c>
      <c r="I524" s="4">
        <f aca="true" t="shared" si="20" ref="I524:I533">IF(H524&lt;=3,"是","")</f>
      </c>
    </row>
    <row r="525" spans="1:9" ht="12.75" customHeight="1">
      <c r="A525" s="4">
        <v>523</v>
      </c>
      <c r="B525" s="5" t="s">
        <v>9</v>
      </c>
      <c r="C525" s="21"/>
      <c r="D525" s="6" t="s">
        <v>95</v>
      </c>
      <c r="E525" s="5" t="s">
        <v>623</v>
      </c>
      <c r="F525" s="5" t="s">
        <v>632</v>
      </c>
      <c r="G525" s="12" t="s">
        <v>1498</v>
      </c>
      <c r="H525" s="15">
        <f>SUMPRODUCT(($D$4:$D$875=D525)*($E$4:$E$875=E525)*($G$4:$G$875&gt;G525))+1</f>
        <v>6</v>
      </c>
      <c r="I525" s="4">
        <f t="shared" si="20"/>
      </c>
    </row>
    <row r="526" spans="1:9" ht="12.75" customHeight="1">
      <c r="A526" s="4">
        <v>524</v>
      </c>
      <c r="B526" s="5" t="s">
        <v>9</v>
      </c>
      <c r="C526" s="21"/>
      <c r="D526" s="6" t="s">
        <v>95</v>
      </c>
      <c r="E526" s="5" t="s">
        <v>623</v>
      </c>
      <c r="F526" s="5" t="s">
        <v>633</v>
      </c>
      <c r="G526" s="12" t="s">
        <v>1470</v>
      </c>
      <c r="H526" s="15">
        <v>9</v>
      </c>
      <c r="I526" s="4">
        <f t="shared" si="20"/>
      </c>
    </row>
    <row r="527" spans="1:9" ht="12.75" customHeight="1">
      <c r="A527" s="4">
        <v>525</v>
      </c>
      <c r="B527" s="5" t="s">
        <v>9</v>
      </c>
      <c r="C527" s="21"/>
      <c r="D527" s="6" t="s">
        <v>95</v>
      </c>
      <c r="E527" s="5" t="s">
        <v>623</v>
      </c>
      <c r="F527" s="5" t="s">
        <v>634</v>
      </c>
      <c r="G527" s="12" t="s">
        <v>1493</v>
      </c>
      <c r="H527" s="15">
        <v>10</v>
      </c>
      <c r="I527" s="4">
        <f t="shared" si="20"/>
      </c>
    </row>
    <row r="528" spans="1:9" ht="12.75" customHeight="1">
      <c r="A528" s="4">
        <v>526</v>
      </c>
      <c r="B528" s="5" t="s">
        <v>9</v>
      </c>
      <c r="C528" s="21"/>
      <c r="D528" s="6" t="s">
        <v>95</v>
      </c>
      <c r="E528" s="5" t="s">
        <v>623</v>
      </c>
      <c r="F528" s="5" t="s">
        <v>635</v>
      </c>
      <c r="G528" s="12" t="s">
        <v>1502</v>
      </c>
      <c r="H528" s="15">
        <f>SUMPRODUCT(($D$4:$D$875=D528)*($E$4:$E$875=E528)*($G$4:$G$875&gt;G528))+1</f>
        <v>3</v>
      </c>
      <c r="I528" s="4" t="str">
        <f t="shared" si="20"/>
        <v>是</v>
      </c>
    </row>
    <row r="529" spans="1:9" ht="12.75" customHeight="1">
      <c r="A529" s="4">
        <v>527</v>
      </c>
      <c r="B529" s="5" t="s">
        <v>9</v>
      </c>
      <c r="C529" s="21"/>
      <c r="D529" s="6" t="s">
        <v>95</v>
      </c>
      <c r="E529" s="5" t="s">
        <v>623</v>
      </c>
      <c r="F529" s="5" t="s">
        <v>636</v>
      </c>
      <c r="G529" s="12" t="s">
        <v>1495</v>
      </c>
      <c r="H529" s="15">
        <f>SUMPRODUCT(($D$4:$D$875=D529)*($E$4:$E$875=E529)*($G$4:$G$875&gt;G529))+1</f>
        <v>2</v>
      </c>
      <c r="I529" s="4" t="str">
        <f t="shared" si="20"/>
        <v>是</v>
      </c>
    </row>
    <row r="530" spans="1:9" ht="12.75" customHeight="1">
      <c r="A530" s="4">
        <v>528</v>
      </c>
      <c r="B530" s="5" t="s">
        <v>9</v>
      </c>
      <c r="C530" s="21"/>
      <c r="D530" s="6" t="s">
        <v>95</v>
      </c>
      <c r="E530" s="5" t="s">
        <v>623</v>
      </c>
      <c r="F530" s="5" t="s">
        <v>637</v>
      </c>
      <c r="G530" s="12" t="s">
        <v>1496</v>
      </c>
      <c r="H530" s="15">
        <f>SUMPRODUCT(($D$4:$D$875=D530)*($E$4:$E$875=E530)*($G$4:$G$875&gt;G530))+1</f>
        <v>1</v>
      </c>
      <c r="I530" s="4" t="str">
        <f t="shared" si="20"/>
        <v>是</v>
      </c>
    </row>
    <row r="531" spans="1:9" ht="12.75" customHeight="1">
      <c r="A531" s="4">
        <v>529</v>
      </c>
      <c r="B531" s="5" t="s">
        <v>9</v>
      </c>
      <c r="C531" s="21"/>
      <c r="D531" s="6" t="s">
        <v>95</v>
      </c>
      <c r="E531" s="5" t="s">
        <v>623</v>
      </c>
      <c r="F531" s="5" t="s">
        <v>638</v>
      </c>
      <c r="G531" s="12" t="s">
        <v>1500</v>
      </c>
      <c r="H531" s="15">
        <v>7</v>
      </c>
      <c r="I531" s="4">
        <f t="shared" si="20"/>
      </c>
    </row>
    <row r="532" spans="1:9" ht="12.75" customHeight="1">
      <c r="A532" s="4">
        <v>530</v>
      </c>
      <c r="B532" s="5" t="s">
        <v>9</v>
      </c>
      <c r="C532" s="21"/>
      <c r="D532" s="6" t="s">
        <v>95</v>
      </c>
      <c r="E532" s="5" t="s">
        <v>623</v>
      </c>
      <c r="F532" s="5" t="s">
        <v>639</v>
      </c>
      <c r="G532" s="12" t="s">
        <v>1497</v>
      </c>
      <c r="H532" s="15">
        <f>SUMPRODUCT(($D$4:$D$875=D532)*($E$4:$E$875=E532)*($G$4:$G$875&gt;G532))+1</f>
        <v>5</v>
      </c>
      <c r="I532" s="4">
        <f t="shared" si="20"/>
      </c>
    </row>
    <row r="533" spans="1:9" ht="12.75" customHeight="1">
      <c r="A533" s="4">
        <v>531</v>
      </c>
      <c r="B533" s="5" t="s">
        <v>9</v>
      </c>
      <c r="C533" s="21"/>
      <c r="D533" s="6" t="s">
        <v>95</v>
      </c>
      <c r="E533" s="5" t="s">
        <v>623</v>
      </c>
      <c r="F533" s="5" t="s">
        <v>640</v>
      </c>
      <c r="G533" s="12" t="s">
        <v>1494</v>
      </c>
      <c r="H533" s="15">
        <v>8</v>
      </c>
      <c r="I533" s="4">
        <f t="shared" si="20"/>
      </c>
    </row>
    <row r="534" spans="1:9" ht="12.75" customHeight="1">
      <c r="A534" s="4">
        <v>532</v>
      </c>
      <c r="B534" s="5" t="s">
        <v>150</v>
      </c>
      <c r="C534" s="5">
        <v>2</v>
      </c>
      <c r="D534" s="6" t="s">
        <v>560</v>
      </c>
      <c r="E534" s="9" t="s">
        <v>641</v>
      </c>
      <c r="F534" s="9" t="s">
        <v>630</v>
      </c>
      <c r="G534" s="12" t="s">
        <v>1492</v>
      </c>
      <c r="H534" s="15">
        <f>SUMPRODUCT(($D$4:$D$875=D534)*($E$4:$E$875=E534)*($G$4:$G$875&gt;G534))+1</f>
        <v>1</v>
      </c>
      <c r="I534" s="4" t="str">
        <f>IF(H534&lt;=2,"是","")</f>
        <v>是</v>
      </c>
    </row>
    <row r="535" spans="1:9" ht="12.75" customHeight="1">
      <c r="A535" s="4">
        <v>533</v>
      </c>
      <c r="B535" s="5" t="s">
        <v>126</v>
      </c>
      <c r="C535" s="5">
        <v>20</v>
      </c>
      <c r="D535" s="6" t="s">
        <v>457</v>
      </c>
      <c r="E535" s="5" t="s">
        <v>572</v>
      </c>
      <c r="F535" s="5" t="s">
        <v>642</v>
      </c>
      <c r="G535" s="12"/>
      <c r="H535" s="5"/>
      <c r="I535" s="4"/>
    </row>
    <row r="536" spans="1:9" ht="12.75" customHeight="1">
      <c r="A536" s="4">
        <v>534</v>
      </c>
      <c r="B536" s="5" t="s">
        <v>181</v>
      </c>
      <c r="C536" s="21">
        <v>4</v>
      </c>
      <c r="D536" s="6" t="s">
        <v>414</v>
      </c>
      <c r="E536" s="5" t="s">
        <v>572</v>
      </c>
      <c r="F536" s="5" t="s">
        <v>643</v>
      </c>
      <c r="G536" s="12" t="s">
        <v>1490</v>
      </c>
      <c r="H536" s="15">
        <f>SUMPRODUCT(($D$4:$D$875=D536)*($E$4:$E$875=E536)*($G$4:$G$875&gt;G536))+1</f>
        <v>1</v>
      </c>
      <c r="I536" s="4" t="str">
        <f>IF(H536&lt;=4,"是","")</f>
        <v>是</v>
      </c>
    </row>
    <row r="537" spans="1:9" ht="12.75" customHeight="1">
      <c r="A537" s="4">
        <v>535</v>
      </c>
      <c r="B537" s="5" t="s">
        <v>181</v>
      </c>
      <c r="C537" s="21"/>
      <c r="D537" s="6" t="s">
        <v>414</v>
      </c>
      <c r="E537" s="5" t="s">
        <v>572</v>
      </c>
      <c r="F537" s="5" t="s">
        <v>644</v>
      </c>
      <c r="G537" s="12"/>
      <c r="H537" s="5"/>
      <c r="I537" s="4"/>
    </row>
    <row r="538" spans="1:9" ht="12.75" customHeight="1">
      <c r="A538" s="4">
        <v>536</v>
      </c>
      <c r="B538" s="5" t="s">
        <v>22</v>
      </c>
      <c r="C538" s="5">
        <v>1</v>
      </c>
      <c r="D538" s="6" t="s">
        <v>110</v>
      </c>
      <c r="E538" s="5" t="s">
        <v>623</v>
      </c>
      <c r="F538" s="5" t="s">
        <v>645</v>
      </c>
      <c r="G538" s="12"/>
      <c r="H538" s="5"/>
      <c r="I538" s="4"/>
    </row>
    <row r="539" spans="1:9" ht="12.75" customHeight="1">
      <c r="A539" s="4">
        <v>537</v>
      </c>
      <c r="B539" s="5" t="s">
        <v>22</v>
      </c>
      <c r="C539" s="5">
        <v>1</v>
      </c>
      <c r="D539" s="6" t="s">
        <v>210</v>
      </c>
      <c r="E539" s="5" t="s">
        <v>623</v>
      </c>
      <c r="F539" s="5" t="s">
        <v>646</v>
      </c>
      <c r="G539" s="12" t="s">
        <v>1501</v>
      </c>
      <c r="H539" s="15">
        <f>SUMPRODUCT(($D$4:$D$875=D539)*($E$4:$E$875=E539)*($G$4:$G$875&gt;G539))+1</f>
        <v>1</v>
      </c>
      <c r="I539" s="4" t="str">
        <f>IF(H539&lt;=1,"是","")</f>
        <v>是</v>
      </c>
    </row>
    <row r="540" spans="1:9" ht="12.75" customHeight="1">
      <c r="A540" s="4">
        <v>538</v>
      </c>
      <c r="B540" s="5" t="s">
        <v>9</v>
      </c>
      <c r="C540" s="21">
        <v>2</v>
      </c>
      <c r="D540" s="6" t="s">
        <v>10</v>
      </c>
      <c r="E540" s="5" t="s">
        <v>647</v>
      </c>
      <c r="F540" s="5" t="s">
        <v>648</v>
      </c>
      <c r="G540" s="13" t="s">
        <v>1217</v>
      </c>
      <c r="H540" s="15">
        <f>SUMPRODUCT(($D$4:$D$875=D540)*($E$4:$E$875=E540)*($G$4:$G$875&gt;G540))+1</f>
        <v>2</v>
      </c>
      <c r="I540" s="4" t="str">
        <f>IF(H540&lt;=2,"是","")</f>
        <v>是</v>
      </c>
    </row>
    <row r="541" spans="1:9" ht="12.75" customHeight="1">
      <c r="A541" s="4">
        <v>539</v>
      </c>
      <c r="B541" s="5" t="s">
        <v>9</v>
      </c>
      <c r="C541" s="21"/>
      <c r="D541" s="6" t="s">
        <v>10</v>
      </c>
      <c r="E541" s="5" t="s">
        <v>647</v>
      </c>
      <c r="F541" s="5" t="s">
        <v>649</v>
      </c>
      <c r="G541" s="13" t="s">
        <v>1224</v>
      </c>
      <c r="H541" s="15">
        <f>SUMPRODUCT(($D$4:$D$875=D541)*($E$4:$E$875=E541)*($G$4:$G$875&gt;G541))+1</f>
        <v>5</v>
      </c>
      <c r="I541" s="4">
        <f>IF(H541&lt;=2,"是","")</f>
      </c>
    </row>
    <row r="542" spans="1:9" ht="12.75" customHeight="1">
      <c r="A542" s="4">
        <v>540</v>
      </c>
      <c r="B542" s="5" t="s">
        <v>9</v>
      </c>
      <c r="C542" s="21"/>
      <c r="D542" s="6" t="s">
        <v>10</v>
      </c>
      <c r="E542" s="5" t="s">
        <v>647</v>
      </c>
      <c r="F542" s="5" t="s">
        <v>650</v>
      </c>
      <c r="G542" s="12"/>
      <c r="H542" s="5"/>
      <c r="I542" s="4"/>
    </row>
    <row r="543" spans="1:9" ht="12.75" customHeight="1">
      <c r="A543" s="4">
        <v>541</v>
      </c>
      <c r="B543" s="5" t="s">
        <v>9</v>
      </c>
      <c r="C543" s="21"/>
      <c r="D543" s="6" t="s">
        <v>10</v>
      </c>
      <c r="E543" s="5" t="s">
        <v>647</v>
      </c>
      <c r="F543" s="5" t="s">
        <v>651</v>
      </c>
      <c r="G543" s="13" t="s">
        <v>1213</v>
      </c>
      <c r="H543" s="15">
        <f>SUMPRODUCT(($D$4:$D$875=D543)*($E$4:$E$875=E543)*($G$4:$G$875&gt;G543))+1</f>
        <v>6</v>
      </c>
      <c r="I543" s="4">
        <f>IF(H543&lt;=2,"是","")</f>
      </c>
    </row>
    <row r="544" spans="1:9" ht="12.75" customHeight="1">
      <c r="A544" s="4">
        <v>542</v>
      </c>
      <c r="B544" s="5" t="s">
        <v>9</v>
      </c>
      <c r="C544" s="21"/>
      <c r="D544" s="6" t="s">
        <v>10</v>
      </c>
      <c r="E544" s="5" t="s">
        <v>647</v>
      </c>
      <c r="F544" s="5" t="s">
        <v>652</v>
      </c>
      <c r="G544" s="12"/>
      <c r="H544" s="5"/>
      <c r="I544" s="4"/>
    </row>
    <row r="545" spans="1:9" ht="12.75" customHeight="1">
      <c r="A545" s="4">
        <v>543</v>
      </c>
      <c r="B545" s="5" t="s">
        <v>9</v>
      </c>
      <c r="C545" s="21"/>
      <c r="D545" s="6" t="s">
        <v>10</v>
      </c>
      <c r="E545" s="5" t="s">
        <v>647</v>
      </c>
      <c r="F545" s="5" t="s">
        <v>653</v>
      </c>
      <c r="G545" s="12"/>
      <c r="H545" s="5"/>
      <c r="I545" s="4"/>
    </row>
    <row r="546" spans="1:9" ht="12.75" customHeight="1">
      <c r="A546" s="4">
        <v>544</v>
      </c>
      <c r="B546" s="5" t="s">
        <v>9</v>
      </c>
      <c r="C546" s="21"/>
      <c r="D546" s="6" t="s">
        <v>10</v>
      </c>
      <c r="E546" s="5" t="s">
        <v>647</v>
      </c>
      <c r="F546" s="5" t="s">
        <v>654</v>
      </c>
      <c r="G546" s="13" t="s">
        <v>1215</v>
      </c>
      <c r="H546" s="15">
        <f>SUMPRODUCT(($D$4:$D$875=D546)*($E$4:$E$875=E546)*($G$4:$G$875&gt;G546))+1</f>
        <v>3</v>
      </c>
      <c r="I546" s="4">
        <f>IF(H546&lt;=2,"是","")</f>
      </c>
    </row>
    <row r="547" spans="1:9" ht="12.75" customHeight="1">
      <c r="A547" s="4">
        <v>545</v>
      </c>
      <c r="B547" s="5" t="s">
        <v>9</v>
      </c>
      <c r="C547" s="21"/>
      <c r="D547" s="6" t="s">
        <v>10</v>
      </c>
      <c r="E547" s="5" t="s">
        <v>647</v>
      </c>
      <c r="F547" s="5" t="s">
        <v>655</v>
      </c>
      <c r="G547" s="13" t="s">
        <v>1223</v>
      </c>
      <c r="H547" s="15">
        <f>SUMPRODUCT(($D$4:$D$875=D547)*($E$4:$E$875=E547)*($G$4:$G$875&gt;G547))+1</f>
        <v>1</v>
      </c>
      <c r="I547" s="4" t="str">
        <f>IF(H547&lt;=2,"是","")</f>
        <v>是</v>
      </c>
    </row>
    <row r="548" spans="1:9" ht="12.75" customHeight="1">
      <c r="A548" s="4">
        <v>546</v>
      </c>
      <c r="B548" s="5" t="s">
        <v>9</v>
      </c>
      <c r="C548" s="21"/>
      <c r="D548" s="6" t="s">
        <v>10</v>
      </c>
      <c r="E548" s="5" t="s">
        <v>647</v>
      </c>
      <c r="F548" s="5" t="s">
        <v>656</v>
      </c>
      <c r="G548" s="13" t="s">
        <v>1225</v>
      </c>
      <c r="H548" s="15">
        <f>SUMPRODUCT(($D$4:$D$875=D548)*($E$4:$E$875=E548)*($G$4:$G$875&gt;G548))+1</f>
        <v>4</v>
      </c>
      <c r="I548" s="4">
        <f>IF(H548&lt;=2,"是","")</f>
      </c>
    </row>
    <row r="549" spans="1:9" ht="12.75" customHeight="1">
      <c r="A549" s="4">
        <v>547</v>
      </c>
      <c r="B549" s="5" t="s">
        <v>9</v>
      </c>
      <c r="C549" s="21"/>
      <c r="D549" s="6" t="s">
        <v>10</v>
      </c>
      <c r="E549" s="5" t="s">
        <v>647</v>
      </c>
      <c r="F549" s="5" t="s">
        <v>657</v>
      </c>
      <c r="G549" s="13" t="s">
        <v>1219</v>
      </c>
      <c r="H549" s="15">
        <f>SUMPRODUCT(($D$4:$D$875=D549)*($E$4:$E$875=E549)*($G$4:$G$875&gt;G549))+1</f>
        <v>7</v>
      </c>
      <c r="I549" s="4">
        <f>IF(H549&lt;=2,"是","")</f>
      </c>
    </row>
    <row r="550" spans="1:9" ht="12.75" customHeight="1">
      <c r="A550" s="4">
        <v>548</v>
      </c>
      <c r="B550" s="5" t="s">
        <v>450</v>
      </c>
      <c r="C550" s="21">
        <v>41</v>
      </c>
      <c r="D550" s="6" t="s">
        <v>451</v>
      </c>
      <c r="E550" s="5" t="s">
        <v>572</v>
      </c>
      <c r="F550" s="5" t="s">
        <v>658</v>
      </c>
      <c r="G550" s="13" t="s">
        <v>1212</v>
      </c>
      <c r="H550" s="15">
        <f>SUMPRODUCT(($D$4:$D$875=D550)*($E$4:$E$875=E550)*($G$4:$G$875&gt;G550))+1</f>
        <v>1</v>
      </c>
      <c r="I550" s="4" t="str">
        <f>IF(H550&lt;=41,"是","")</f>
        <v>是</v>
      </c>
    </row>
    <row r="551" spans="1:9" ht="12.75" customHeight="1">
      <c r="A551" s="4">
        <v>549</v>
      </c>
      <c r="B551" s="5" t="s">
        <v>450</v>
      </c>
      <c r="C551" s="21"/>
      <c r="D551" s="6" t="s">
        <v>451</v>
      </c>
      <c r="E551" s="5" t="s">
        <v>572</v>
      </c>
      <c r="F551" s="5" t="s">
        <v>659</v>
      </c>
      <c r="G551" s="12"/>
      <c r="H551" s="5"/>
      <c r="I551" s="4"/>
    </row>
    <row r="552" spans="1:9" ht="12.75" customHeight="1">
      <c r="A552" s="4">
        <v>550</v>
      </c>
      <c r="B552" s="5" t="s">
        <v>450</v>
      </c>
      <c r="C552" s="21"/>
      <c r="D552" s="6" t="s">
        <v>451</v>
      </c>
      <c r="E552" s="5" t="s">
        <v>572</v>
      </c>
      <c r="F552" s="5" t="s">
        <v>660</v>
      </c>
      <c r="G552" s="13" t="s">
        <v>1221</v>
      </c>
      <c r="H552" s="15">
        <f>SUMPRODUCT(($D$4:$D$875=D552)*($E$4:$E$875=E552)*($G$4:$G$875&gt;G552))+1</f>
        <v>2</v>
      </c>
      <c r="I552" s="4" t="str">
        <f>IF(H552&lt;=41,"是","")</f>
        <v>是</v>
      </c>
    </row>
    <row r="553" spans="1:9" ht="12.75" customHeight="1">
      <c r="A553" s="4">
        <v>551</v>
      </c>
      <c r="B553" s="5" t="s">
        <v>450</v>
      </c>
      <c r="C553" s="21"/>
      <c r="D553" s="6" t="s">
        <v>451</v>
      </c>
      <c r="E553" s="5" t="s">
        <v>572</v>
      </c>
      <c r="F553" s="5" t="s">
        <v>661</v>
      </c>
      <c r="G553" s="12"/>
      <c r="H553" s="5"/>
      <c r="I553" s="4"/>
    </row>
    <row r="554" spans="1:9" ht="12.75" customHeight="1">
      <c r="A554" s="4">
        <v>552</v>
      </c>
      <c r="B554" s="5" t="s">
        <v>49</v>
      </c>
      <c r="C554" s="21">
        <v>1</v>
      </c>
      <c r="D554" s="6" t="s">
        <v>662</v>
      </c>
      <c r="E554" s="5" t="s">
        <v>641</v>
      </c>
      <c r="F554" s="5" t="s">
        <v>663</v>
      </c>
      <c r="G554" s="13" t="s">
        <v>1222</v>
      </c>
      <c r="H554" s="15">
        <f aca="true" t="shared" si="21" ref="H554:H559">SUMPRODUCT(($D$4:$D$875=D554)*($E$4:$E$875=E554)*($G$4:$G$875&gt;G554))+1</f>
        <v>3</v>
      </c>
      <c r="I554" s="4">
        <f aca="true" t="shared" si="22" ref="I554:I559">IF(H554&lt;=1,"是","")</f>
      </c>
    </row>
    <row r="555" spans="1:9" ht="12.75" customHeight="1">
      <c r="A555" s="4">
        <v>553</v>
      </c>
      <c r="B555" s="5" t="s">
        <v>49</v>
      </c>
      <c r="C555" s="21"/>
      <c r="D555" s="6" t="s">
        <v>662</v>
      </c>
      <c r="E555" s="5" t="s">
        <v>641</v>
      </c>
      <c r="F555" s="5" t="s">
        <v>664</v>
      </c>
      <c r="G555" s="13" t="s">
        <v>1214</v>
      </c>
      <c r="H555" s="15">
        <f t="shared" si="21"/>
        <v>1</v>
      </c>
      <c r="I555" s="4" t="str">
        <f t="shared" si="22"/>
        <v>是</v>
      </c>
    </row>
    <row r="556" spans="1:9" ht="12.75" customHeight="1">
      <c r="A556" s="4">
        <v>554</v>
      </c>
      <c r="B556" s="5" t="s">
        <v>49</v>
      </c>
      <c r="C556" s="21"/>
      <c r="D556" s="6" t="s">
        <v>662</v>
      </c>
      <c r="E556" s="5" t="s">
        <v>641</v>
      </c>
      <c r="F556" s="5" t="s">
        <v>665</v>
      </c>
      <c r="G556" s="13" t="s">
        <v>1174</v>
      </c>
      <c r="H556" s="15">
        <f t="shared" si="21"/>
        <v>2</v>
      </c>
      <c r="I556" s="4">
        <f t="shared" si="22"/>
      </c>
    </row>
    <row r="557" spans="1:9" ht="12.75" customHeight="1">
      <c r="A557" s="4">
        <v>555</v>
      </c>
      <c r="B557" s="5" t="s">
        <v>150</v>
      </c>
      <c r="C557" s="21">
        <v>1</v>
      </c>
      <c r="D557" s="6" t="s">
        <v>151</v>
      </c>
      <c r="E557" s="5" t="s">
        <v>666</v>
      </c>
      <c r="F557" s="5" t="s">
        <v>667</v>
      </c>
      <c r="G557" s="13" t="s">
        <v>1220</v>
      </c>
      <c r="H557" s="15">
        <f t="shared" si="21"/>
        <v>3</v>
      </c>
      <c r="I557" s="4">
        <f t="shared" si="22"/>
      </c>
    </row>
    <row r="558" spans="1:9" ht="12.75" customHeight="1">
      <c r="A558" s="4">
        <v>556</v>
      </c>
      <c r="B558" s="5" t="s">
        <v>150</v>
      </c>
      <c r="C558" s="21"/>
      <c r="D558" s="6" t="s">
        <v>151</v>
      </c>
      <c r="E558" s="5" t="s">
        <v>666</v>
      </c>
      <c r="F558" s="5" t="s">
        <v>668</v>
      </c>
      <c r="G558" s="13" t="s">
        <v>1216</v>
      </c>
      <c r="H558" s="15">
        <f t="shared" si="21"/>
        <v>1</v>
      </c>
      <c r="I558" s="4" t="str">
        <f t="shared" si="22"/>
        <v>是</v>
      </c>
    </row>
    <row r="559" spans="1:9" ht="12.75" customHeight="1">
      <c r="A559" s="4">
        <v>557</v>
      </c>
      <c r="B559" s="5" t="s">
        <v>150</v>
      </c>
      <c r="C559" s="21"/>
      <c r="D559" s="6" t="s">
        <v>151</v>
      </c>
      <c r="E559" s="5" t="s">
        <v>666</v>
      </c>
      <c r="F559" s="5" t="s">
        <v>669</v>
      </c>
      <c r="G559" s="13" t="s">
        <v>1218</v>
      </c>
      <c r="H559" s="15">
        <f t="shared" si="21"/>
        <v>2</v>
      </c>
      <c r="I559" s="4">
        <f t="shared" si="22"/>
      </c>
    </row>
    <row r="560" spans="1:9" ht="12.75" customHeight="1">
      <c r="A560" s="4">
        <v>558</v>
      </c>
      <c r="B560" s="5" t="s">
        <v>150</v>
      </c>
      <c r="C560" s="21"/>
      <c r="D560" s="6" t="s">
        <v>151</v>
      </c>
      <c r="E560" s="5" t="s">
        <v>666</v>
      </c>
      <c r="F560" s="5" t="s">
        <v>670</v>
      </c>
      <c r="G560" s="12"/>
      <c r="H560" s="5"/>
      <c r="I560" s="4"/>
    </row>
    <row r="561" spans="1:9" ht="12.75" customHeight="1">
      <c r="A561" s="4">
        <v>559</v>
      </c>
      <c r="B561" s="5" t="s">
        <v>150</v>
      </c>
      <c r="C561" s="21"/>
      <c r="D561" s="6" t="s">
        <v>151</v>
      </c>
      <c r="E561" s="5" t="s">
        <v>666</v>
      </c>
      <c r="F561" s="5" t="s">
        <v>671</v>
      </c>
      <c r="G561" s="12"/>
      <c r="H561" s="5"/>
      <c r="I561" s="4"/>
    </row>
    <row r="562" spans="1:9" ht="12.75" customHeight="1">
      <c r="A562" s="4">
        <v>560</v>
      </c>
      <c r="B562" s="5" t="s">
        <v>9</v>
      </c>
      <c r="C562" s="21">
        <v>1</v>
      </c>
      <c r="D562" s="6" t="s">
        <v>429</v>
      </c>
      <c r="E562" s="5" t="s">
        <v>672</v>
      </c>
      <c r="F562" s="5" t="s">
        <v>673</v>
      </c>
      <c r="G562" s="12"/>
      <c r="H562" s="5"/>
      <c r="I562" s="4"/>
    </row>
    <row r="563" spans="1:9" ht="12.75" customHeight="1">
      <c r="A563" s="4">
        <v>561</v>
      </c>
      <c r="B563" s="5" t="s">
        <v>9</v>
      </c>
      <c r="C563" s="21"/>
      <c r="D563" s="6" t="s">
        <v>429</v>
      </c>
      <c r="E563" s="5" t="s">
        <v>672</v>
      </c>
      <c r="F563" s="5" t="s">
        <v>674</v>
      </c>
      <c r="G563" s="12" t="s">
        <v>1508</v>
      </c>
      <c r="H563" s="15">
        <f>SUMPRODUCT(($D$4:$D$875=D563)*($E$4:$E$875=E563)*($G$4:$G$875&gt;G563))+1</f>
        <v>1</v>
      </c>
      <c r="I563" s="4" t="str">
        <f>IF(H563&lt;=1,"是","")</f>
        <v>是</v>
      </c>
    </row>
    <row r="564" spans="1:9" ht="12.75" customHeight="1">
      <c r="A564" s="4">
        <v>562</v>
      </c>
      <c r="B564" s="5" t="s">
        <v>9</v>
      </c>
      <c r="C564" s="21"/>
      <c r="D564" s="6" t="s">
        <v>429</v>
      </c>
      <c r="E564" s="5" t="s">
        <v>672</v>
      </c>
      <c r="F564" s="5" t="s">
        <v>675</v>
      </c>
      <c r="G564" s="12"/>
      <c r="H564" s="5"/>
      <c r="I564" s="4"/>
    </row>
    <row r="565" spans="1:9" ht="12.75" customHeight="1">
      <c r="A565" s="4">
        <v>563</v>
      </c>
      <c r="B565" s="5" t="s">
        <v>9</v>
      </c>
      <c r="C565" s="21"/>
      <c r="D565" s="6" t="s">
        <v>429</v>
      </c>
      <c r="E565" s="5" t="s">
        <v>672</v>
      </c>
      <c r="F565" s="5" t="s">
        <v>676</v>
      </c>
      <c r="G565" s="12" t="s">
        <v>1512</v>
      </c>
      <c r="H565" s="15">
        <f>SUMPRODUCT(($D$4:$D$875=D565)*($E$4:$E$875=E565)*($G$4:$G$875&gt;G565))+1</f>
        <v>3</v>
      </c>
      <c r="I565" s="4">
        <f>IF(H565&lt;=1,"是","")</f>
      </c>
    </row>
    <row r="566" spans="1:9" ht="12.75" customHeight="1">
      <c r="A566" s="4">
        <v>564</v>
      </c>
      <c r="B566" s="5" t="s">
        <v>9</v>
      </c>
      <c r="C566" s="21"/>
      <c r="D566" s="6" t="s">
        <v>429</v>
      </c>
      <c r="E566" s="5" t="s">
        <v>672</v>
      </c>
      <c r="F566" s="5" t="s">
        <v>677</v>
      </c>
      <c r="G566" s="12" t="s">
        <v>1507</v>
      </c>
      <c r="H566" s="15">
        <f>SUMPRODUCT(($D$4:$D$875=D566)*($E$4:$E$875=E566)*($G$4:$G$875&gt;G566))+1</f>
        <v>2</v>
      </c>
      <c r="I566" s="4">
        <f>IF(H566&lt;=1,"是","")</f>
      </c>
    </row>
    <row r="567" spans="1:9" ht="12.75" customHeight="1">
      <c r="A567" s="4">
        <v>565</v>
      </c>
      <c r="B567" s="5" t="s">
        <v>9</v>
      </c>
      <c r="C567" s="21"/>
      <c r="D567" s="6" t="s">
        <v>429</v>
      </c>
      <c r="E567" s="5" t="s">
        <v>672</v>
      </c>
      <c r="F567" s="5" t="s">
        <v>678</v>
      </c>
      <c r="G567" s="12"/>
      <c r="H567" s="5"/>
      <c r="I567" s="4"/>
    </row>
    <row r="568" spans="1:9" ht="12.75" customHeight="1">
      <c r="A568" s="4">
        <v>566</v>
      </c>
      <c r="B568" s="5" t="s">
        <v>9</v>
      </c>
      <c r="C568" s="21"/>
      <c r="D568" s="6" t="s">
        <v>429</v>
      </c>
      <c r="E568" s="5" t="s">
        <v>672</v>
      </c>
      <c r="F568" s="5" t="s">
        <v>679</v>
      </c>
      <c r="G568" s="12" t="s">
        <v>1510</v>
      </c>
      <c r="H568" s="15">
        <f>SUMPRODUCT(($D$4:$D$875=D568)*($E$4:$E$875=E568)*($G$4:$G$875&gt;G568))+1</f>
        <v>4</v>
      </c>
      <c r="I568" s="4">
        <f>IF(H568&lt;=1,"是","")</f>
      </c>
    </row>
    <row r="569" spans="1:9" ht="12.75" customHeight="1">
      <c r="A569" s="4">
        <v>567</v>
      </c>
      <c r="B569" s="5" t="s">
        <v>9</v>
      </c>
      <c r="C569" s="21"/>
      <c r="D569" s="6" t="s">
        <v>429</v>
      </c>
      <c r="E569" s="5" t="s">
        <v>672</v>
      </c>
      <c r="F569" s="5" t="s">
        <v>680</v>
      </c>
      <c r="G569" s="12"/>
      <c r="H569" s="5"/>
      <c r="I569" s="4"/>
    </row>
    <row r="570" spans="1:9" ht="12.75" customHeight="1">
      <c r="A570" s="4">
        <v>568</v>
      </c>
      <c r="B570" s="5" t="s">
        <v>126</v>
      </c>
      <c r="C570" s="21">
        <v>1</v>
      </c>
      <c r="D570" s="6" t="s">
        <v>127</v>
      </c>
      <c r="E570" s="5" t="s">
        <v>623</v>
      </c>
      <c r="F570" s="5" t="s">
        <v>681</v>
      </c>
      <c r="G570" s="12" t="s">
        <v>1509</v>
      </c>
      <c r="H570" s="15">
        <f>SUMPRODUCT(($D$4:$D$875=D570)*($E$4:$E$875=E570)*($G$4:$G$875&gt;G570))+1</f>
        <v>2</v>
      </c>
      <c r="I570" s="4">
        <f aca="true" t="shared" si="23" ref="I570:I575">IF(H570&lt;=1,"是","")</f>
      </c>
    </row>
    <row r="571" spans="1:9" ht="12.75" customHeight="1">
      <c r="A571" s="4">
        <v>569</v>
      </c>
      <c r="B571" s="5" t="s">
        <v>126</v>
      </c>
      <c r="C571" s="21"/>
      <c r="D571" s="6" t="s">
        <v>127</v>
      </c>
      <c r="E571" s="5" t="s">
        <v>623</v>
      </c>
      <c r="F571" s="5" t="s">
        <v>682</v>
      </c>
      <c r="G571" s="12" t="s">
        <v>1503</v>
      </c>
      <c r="H571" s="15">
        <f>SUMPRODUCT(($D$4:$D$875=D571)*($E$4:$E$875=E571)*($G$4:$G$875&gt;G571))+1</f>
        <v>3</v>
      </c>
      <c r="I571" s="4">
        <f t="shared" si="23"/>
      </c>
    </row>
    <row r="572" spans="1:9" ht="12.75" customHeight="1">
      <c r="A572" s="4">
        <v>570</v>
      </c>
      <c r="B572" s="5" t="s">
        <v>126</v>
      </c>
      <c r="C572" s="21"/>
      <c r="D572" s="6" t="s">
        <v>127</v>
      </c>
      <c r="E572" s="5" t="s">
        <v>623</v>
      </c>
      <c r="F572" s="5" t="s">
        <v>683</v>
      </c>
      <c r="G572" s="12" t="s">
        <v>1506</v>
      </c>
      <c r="H572" s="15">
        <v>4</v>
      </c>
      <c r="I572" s="4">
        <f t="shared" si="23"/>
      </c>
    </row>
    <row r="573" spans="1:9" ht="12.75" customHeight="1">
      <c r="A573" s="4">
        <v>571</v>
      </c>
      <c r="B573" s="5" t="s">
        <v>126</v>
      </c>
      <c r="C573" s="21"/>
      <c r="D573" s="6" t="s">
        <v>127</v>
      </c>
      <c r="E573" s="5" t="s">
        <v>623</v>
      </c>
      <c r="F573" s="5" t="s">
        <v>684</v>
      </c>
      <c r="G573" s="12" t="s">
        <v>1503</v>
      </c>
      <c r="H573" s="15">
        <f>SUMPRODUCT(($D$4:$D$875=D573)*($E$4:$E$875=E573)*($G$4:$G$875&gt;G573))+1</f>
        <v>3</v>
      </c>
      <c r="I573" s="4">
        <f t="shared" si="23"/>
      </c>
    </row>
    <row r="574" spans="1:9" ht="12.75" customHeight="1">
      <c r="A574" s="4">
        <v>572</v>
      </c>
      <c r="B574" s="5" t="s">
        <v>126</v>
      </c>
      <c r="C574" s="21"/>
      <c r="D574" s="6" t="s">
        <v>127</v>
      </c>
      <c r="E574" s="5" t="s">
        <v>623</v>
      </c>
      <c r="F574" s="5" t="s">
        <v>685</v>
      </c>
      <c r="G574" s="12" t="s">
        <v>1513</v>
      </c>
      <c r="H574" s="15">
        <f>SUMPRODUCT(($D$4:$D$875=D574)*($E$4:$E$875=E574)*($G$4:$G$875&gt;G574))+1</f>
        <v>1</v>
      </c>
      <c r="I574" s="4" t="str">
        <f t="shared" si="23"/>
        <v>是</v>
      </c>
    </row>
    <row r="575" spans="1:9" ht="12.75" customHeight="1">
      <c r="A575" s="4">
        <v>573</v>
      </c>
      <c r="B575" s="5" t="s">
        <v>22</v>
      </c>
      <c r="C575" s="5">
        <v>3</v>
      </c>
      <c r="D575" s="6" t="s">
        <v>23</v>
      </c>
      <c r="E575" s="5" t="s">
        <v>686</v>
      </c>
      <c r="F575" s="5" t="s">
        <v>687</v>
      </c>
      <c r="G575" s="12" t="s">
        <v>1505</v>
      </c>
      <c r="H575" s="15">
        <f>SUMPRODUCT(($D$4:$D$875=D575)*($E$4:$E$875=E575)*($G$4:$G$875&gt;G575))+1</f>
        <v>1</v>
      </c>
      <c r="I575" s="4" t="str">
        <f t="shared" si="23"/>
        <v>是</v>
      </c>
    </row>
    <row r="576" spans="1:9" ht="12.75" customHeight="1">
      <c r="A576" s="4">
        <v>574</v>
      </c>
      <c r="B576" s="5" t="s">
        <v>29</v>
      </c>
      <c r="C576" s="5">
        <v>1</v>
      </c>
      <c r="D576" s="6" t="s">
        <v>688</v>
      </c>
      <c r="E576" s="5" t="s">
        <v>647</v>
      </c>
      <c r="F576" s="5" t="s">
        <v>689</v>
      </c>
      <c r="G576" s="12" t="s">
        <v>1504</v>
      </c>
      <c r="H576" s="15">
        <f>SUMPRODUCT(($D$4:$D$875=D576)*($E$4:$E$875=E576)*($G$4:$G$875&gt;G576))+1</f>
        <v>1</v>
      </c>
      <c r="I576" s="4" t="str">
        <f>IF(H576&lt;=3,"是","")</f>
        <v>是</v>
      </c>
    </row>
    <row r="577" spans="1:9" ht="12.75" customHeight="1">
      <c r="A577" s="4">
        <v>575</v>
      </c>
      <c r="B577" s="5" t="s">
        <v>86</v>
      </c>
      <c r="C577" s="5">
        <v>8</v>
      </c>
      <c r="D577" s="6" t="s">
        <v>87</v>
      </c>
      <c r="E577" s="5" t="s">
        <v>623</v>
      </c>
      <c r="F577" s="5" t="s">
        <v>690</v>
      </c>
      <c r="G577" s="12"/>
      <c r="H577" s="5"/>
      <c r="I577" s="4"/>
    </row>
    <row r="578" spans="1:9" ht="12.75" customHeight="1">
      <c r="A578" s="4">
        <v>576</v>
      </c>
      <c r="B578" s="5" t="s">
        <v>35</v>
      </c>
      <c r="C578" s="5">
        <v>7</v>
      </c>
      <c r="D578" s="6" t="s">
        <v>465</v>
      </c>
      <c r="E578" s="5" t="s">
        <v>572</v>
      </c>
      <c r="F578" s="5" t="s">
        <v>691</v>
      </c>
      <c r="G578" s="12" t="s">
        <v>1497</v>
      </c>
      <c r="H578" s="15">
        <f>SUMPRODUCT(($D$4:$D$875=D578)*($E$4:$E$875=E578)*($G$4:$G$875&gt;G578))+1</f>
        <v>1</v>
      </c>
      <c r="I578" s="4" t="str">
        <f>IF(H578&lt;=7,"是","")</f>
        <v>是</v>
      </c>
    </row>
    <row r="579" spans="1:9" ht="12.75" customHeight="1">
      <c r="A579" s="4">
        <v>577</v>
      </c>
      <c r="B579" s="5" t="s">
        <v>22</v>
      </c>
      <c r="C579" s="21">
        <v>1</v>
      </c>
      <c r="D579" s="6" t="s">
        <v>64</v>
      </c>
      <c r="E579" s="5" t="s">
        <v>623</v>
      </c>
      <c r="F579" s="5" t="s">
        <v>692</v>
      </c>
      <c r="G579" s="12" t="s">
        <v>1511</v>
      </c>
      <c r="H579" s="15">
        <f>SUMPRODUCT(($D$4:$D$875=D579)*($E$4:$E$875=E579)*($G$4:$G$875&gt;G579))+1</f>
        <v>1</v>
      </c>
      <c r="I579" s="4" t="str">
        <f>IF(H579&lt;=1,"是","")</f>
        <v>是</v>
      </c>
    </row>
    <row r="580" spans="1:9" ht="12.75" customHeight="1">
      <c r="A580" s="4">
        <v>578</v>
      </c>
      <c r="B580" s="5" t="s">
        <v>22</v>
      </c>
      <c r="C580" s="21"/>
      <c r="D580" s="6" t="s">
        <v>64</v>
      </c>
      <c r="E580" s="5" t="s">
        <v>623</v>
      </c>
      <c r="F580" s="5" t="s">
        <v>693</v>
      </c>
      <c r="G580" s="12"/>
      <c r="H580" s="5"/>
      <c r="I580" s="4"/>
    </row>
    <row r="581" spans="1:9" ht="12.75" customHeight="1">
      <c r="A581" s="4">
        <v>579</v>
      </c>
      <c r="B581" s="5" t="s">
        <v>9</v>
      </c>
      <c r="C581" s="21">
        <v>1</v>
      </c>
      <c r="D581" s="6" t="s">
        <v>10</v>
      </c>
      <c r="E581" s="5" t="s">
        <v>694</v>
      </c>
      <c r="F581" s="7" t="s">
        <v>695</v>
      </c>
      <c r="G581" s="12"/>
      <c r="H581" s="5"/>
      <c r="I581" s="4"/>
    </row>
    <row r="582" spans="1:9" ht="12.75" customHeight="1">
      <c r="A582" s="4">
        <v>580</v>
      </c>
      <c r="B582" s="5" t="s">
        <v>9</v>
      </c>
      <c r="C582" s="21"/>
      <c r="D582" s="6" t="s">
        <v>10</v>
      </c>
      <c r="E582" s="5" t="s">
        <v>694</v>
      </c>
      <c r="F582" s="5" t="s">
        <v>696</v>
      </c>
      <c r="G582" s="12"/>
      <c r="H582" s="5"/>
      <c r="I582" s="4"/>
    </row>
    <row r="583" spans="1:9" ht="12.75" customHeight="1">
      <c r="A583" s="4">
        <v>581</v>
      </c>
      <c r="B583" s="5" t="s">
        <v>9</v>
      </c>
      <c r="C583" s="21"/>
      <c r="D583" s="6" t="s">
        <v>10</v>
      </c>
      <c r="E583" s="5" t="s">
        <v>694</v>
      </c>
      <c r="F583" s="5" t="s">
        <v>697</v>
      </c>
      <c r="G583" s="13" t="s">
        <v>1290</v>
      </c>
      <c r="H583" s="15">
        <f>SUMPRODUCT(($D$4:$D$875=D583)*($E$4:$E$875=E583)*($G$4:$G$875&gt;G583))+1</f>
        <v>1</v>
      </c>
      <c r="I583" s="4" t="str">
        <f>IF(H583&lt;=1,"是","")</f>
        <v>是</v>
      </c>
    </row>
    <row r="584" spans="1:9" ht="12.75" customHeight="1">
      <c r="A584" s="4">
        <v>582</v>
      </c>
      <c r="B584" s="5" t="s">
        <v>9</v>
      </c>
      <c r="C584" s="21">
        <v>2</v>
      </c>
      <c r="D584" s="6" t="s">
        <v>368</v>
      </c>
      <c r="E584" s="5" t="s">
        <v>698</v>
      </c>
      <c r="F584" s="5" t="s">
        <v>699</v>
      </c>
      <c r="G584" s="13" t="s">
        <v>1026</v>
      </c>
      <c r="H584" s="15">
        <f>SUMPRODUCT(($D$4:$D$875=D584)*($E$4:$E$875=E584)*($G$4:$G$875&gt;G584))+1</f>
        <v>4</v>
      </c>
      <c r="I584" s="4">
        <f>IF(H584&lt;=2,"是","")</f>
      </c>
    </row>
    <row r="585" spans="1:9" ht="12.75" customHeight="1">
      <c r="A585" s="4">
        <v>583</v>
      </c>
      <c r="B585" s="5" t="s">
        <v>9</v>
      </c>
      <c r="C585" s="21"/>
      <c r="D585" s="6" t="s">
        <v>368</v>
      </c>
      <c r="E585" s="5" t="s">
        <v>698</v>
      </c>
      <c r="F585" s="5" t="s">
        <v>695</v>
      </c>
      <c r="G585" s="13" t="s">
        <v>1023</v>
      </c>
      <c r="H585" s="15">
        <f>SUMPRODUCT(($D$4:$D$875=D585)*($E$4:$E$875=E585)*($G$4:$G$875&gt;G585))+1</f>
        <v>1</v>
      </c>
      <c r="I585" s="4" t="str">
        <f>IF(H585&lt;=2,"是","")</f>
        <v>是</v>
      </c>
    </row>
    <row r="586" spans="1:9" ht="12.75" customHeight="1">
      <c r="A586" s="4">
        <v>584</v>
      </c>
      <c r="B586" s="5" t="s">
        <v>9</v>
      </c>
      <c r="C586" s="21"/>
      <c r="D586" s="6" t="s">
        <v>368</v>
      </c>
      <c r="E586" s="5" t="s">
        <v>698</v>
      </c>
      <c r="F586" s="7" t="s">
        <v>697</v>
      </c>
      <c r="G586" s="12"/>
      <c r="H586" s="5"/>
      <c r="I586" s="4"/>
    </row>
    <row r="587" spans="1:9" ht="12.75" customHeight="1">
      <c r="A587" s="4">
        <v>585</v>
      </c>
      <c r="B587" s="5" t="s">
        <v>9</v>
      </c>
      <c r="C587" s="21"/>
      <c r="D587" s="6" t="s">
        <v>368</v>
      </c>
      <c r="E587" s="5" t="s">
        <v>698</v>
      </c>
      <c r="F587" s="5" t="s">
        <v>700</v>
      </c>
      <c r="G587" s="13" t="s">
        <v>1028</v>
      </c>
      <c r="H587" s="15">
        <f aca="true" t="shared" si="24" ref="H587:H593">SUMPRODUCT(($D$4:$D$875=D587)*($E$4:$E$875=E587)*($G$4:$G$875&gt;G587))+1</f>
        <v>2</v>
      </c>
      <c r="I587" s="4" t="str">
        <f aca="true" t="shared" si="25" ref="I587:I593">IF(H587&lt;=2,"是","")</f>
        <v>是</v>
      </c>
    </row>
    <row r="588" spans="1:9" ht="12.75" customHeight="1">
      <c r="A588" s="4">
        <v>586</v>
      </c>
      <c r="B588" s="5" t="s">
        <v>9</v>
      </c>
      <c r="C588" s="21"/>
      <c r="D588" s="6" t="s">
        <v>368</v>
      </c>
      <c r="E588" s="5" t="s">
        <v>698</v>
      </c>
      <c r="F588" s="5" t="s">
        <v>701</v>
      </c>
      <c r="G588" s="13" t="s">
        <v>1025</v>
      </c>
      <c r="H588" s="15">
        <f t="shared" si="24"/>
        <v>3</v>
      </c>
      <c r="I588" s="4">
        <f t="shared" si="25"/>
      </c>
    </row>
    <row r="589" spans="1:9" ht="12.75" customHeight="1">
      <c r="A589" s="4">
        <v>587</v>
      </c>
      <c r="B589" s="5" t="s">
        <v>71</v>
      </c>
      <c r="C589" s="21">
        <v>2</v>
      </c>
      <c r="D589" s="6" t="s">
        <v>72</v>
      </c>
      <c r="E589" s="5" t="s">
        <v>702</v>
      </c>
      <c r="F589" s="5" t="s">
        <v>703</v>
      </c>
      <c r="G589" s="13" t="s">
        <v>1029</v>
      </c>
      <c r="H589" s="15">
        <f t="shared" si="24"/>
        <v>4</v>
      </c>
      <c r="I589" s="4">
        <f t="shared" si="25"/>
      </c>
    </row>
    <row r="590" spans="1:9" ht="12.75" customHeight="1">
      <c r="A590" s="4">
        <v>588</v>
      </c>
      <c r="B590" s="5" t="s">
        <v>71</v>
      </c>
      <c r="C590" s="21"/>
      <c r="D590" s="6" t="s">
        <v>72</v>
      </c>
      <c r="E590" s="5" t="s">
        <v>702</v>
      </c>
      <c r="F590" s="5" t="s">
        <v>704</v>
      </c>
      <c r="G590" s="13" t="s">
        <v>1024</v>
      </c>
      <c r="H590" s="15">
        <f t="shared" si="24"/>
        <v>2</v>
      </c>
      <c r="I590" s="4" t="str">
        <f t="shared" si="25"/>
        <v>是</v>
      </c>
    </row>
    <row r="591" spans="1:9" ht="12.75" customHeight="1">
      <c r="A591" s="4">
        <v>589</v>
      </c>
      <c r="B591" s="5" t="s">
        <v>71</v>
      </c>
      <c r="C591" s="21"/>
      <c r="D591" s="6" t="s">
        <v>72</v>
      </c>
      <c r="E591" s="5" t="s">
        <v>702</v>
      </c>
      <c r="F591" s="5" t="s">
        <v>705</v>
      </c>
      <c r="G591" s="13" t="s">
        <v>1022</v>
      </c>
      <c r="H591" s="15">
        <f t="shared" si="24"/>
        <v>5</v>
      </c>
      <c r="I591" s="4">
        <f t="shared" si="25"/>
      </c>
    </row>
    <row r="592" spans="1:9" ht="12.75" customHeight="1">
      <c r="A592" s="4">
        <v>590</v>
      </c>
      <c r="B592" s="5" t="s">
        <v>71</v>
      </c>
      <c r="C592" s="21"/>
      <c r="D592" s="6" t="s">
        <v>72</v>
      </c>
      <c r="E592" s="5" t="s">
        <v>702</v>
      </c>
      <c r="F592" s="5" t="s">
        <v>706</v>
      </c>
      <c r="G592" s="13" t="s">
        <v>1030</v>
      </c>
      <c r="H592" s="15">
        <f t="shared" si="24"/>
        <v>1</v>
      </c>
      <c r="I592" s="4" t="str">
        <f t="shared" si="25"/>
        <v>是</v>
      </c>
    </row>
    <row r="593" spans="1:9" ht="12.75" customHeight="1">
      <c r="A593" s="4">
        <v>591</v>
      </c>
      <c r="B593" s="5" t="s">
        <v>71</v>
      </c>
      <c r="C593" s="21"/>
      <c r="D593" s="6" t="s">
        <v>72</v>
      </c>
      <c r="E593" s="5" t="s">
        <v>702</v>
      </c>
      <c r="F593" s="5" t="s">
        <v>707</v>
      </c>
      <c r="G593" s="13" t="s">
        <v>1027</v>
      </c>
      <c r="H593" s="15">
        <f t="shared" si="24"/>
        <v>3</v>
      </c>
      <c r="I593" s="4">
        <f t="shared" si="25"/>
      </c>
    </row>
    <row r="594" spans="1:9" ht="12.75" customHeight="1">
      <c r="A594" s="4">
        <v>592</v>
      </c>
      <c r="B594" s="5" t="s">
        <v>126</v>
      </c>
      <c r="C594" s="21">
        <v>10</v>
      </c>
      <c r="D594" s="6" t="s">
        <v>457</v>
      </c>
      <c r="E594" s="5" t="s">
        <v>708</v>
      </c>
      <c r="F594" s="5" t="s">
        <v>709</v>
      </c>
      <c r="G594" s="12"/>
      <c r="H594" s="5"/>
      <c r="I594" s="4"/>
    </row>
    <row r="595" spans="1:9" ht="12.75" customHeight="1">
      <c r="A595" s="4">
        <v>593</v>
      </c>
      <c r="B595" s="5" t="s">
        <v>126</v>
      </c>
      <c r="C595" s="21"/>
      <c r="D595" s="6" t="s">
        <v>457</v>
      </c>
      <c r="E595" s="5" t="s">
        <v>708</v>
      </c>
      <c r="F595" s="5" t="s">
        <v>710</v>
      </c>
      <c r="G595" s="12" t="s">
        <v>1308</v>
      </c>
      <c r="H595" s="15">
        <f>SUMPRODUCT(($D$4:$D$875=D595)*($E$4:$E$875=E595)*($G$4:$G$875&gt;G595))+1</f>
        <v>2</v>
      </c>
      <c r="I595" s="4" t="str">
        <f>IF(H595&lt;=10,"是","")</f>
        <v>是</v>
      </c>
    </row>
    <row r="596" spans="1:9" ht="12.75" customHeight="1">
      <c r="A596" s="4">
        <v>594</v>
      </c>
      <c r="B596" s="5" t="s">
        <v>126</v>
      </c>
      <c r="C596" s="21"/>
      <c r="D596" s="6" t="s">
        <v>457</v>
      </c>
      <c r="E596" s="5" t="s">
        <v>708</v>
      </c>
      <c r="F596" s="5" t="s">
        <v>711</v>
      </c>
      <c r="G596" s="12" t="s">
        <v>1313</v>
      </c>
      <c r="H596" s="15">
        <f>SUMPRODUCT(($D$4:$D$875=D596)*($E$4:$E$875=E596)*($G$4:$G$875&gt;G596))+1</f>
        <v>1</v>
      </c>
      <c r="I596" s="4" t="str">
        <f>IF(H596&lt;=10,"是","")</f>
        <v>是</v>
      </c>
    </row>
    <row r="597" spans="1:9" ht="12.75" customHeight="1">
      <c r="A597" s="4">
        <v>595</v>
      </c>
      <c r="B597" s="5" t="s">
        <v>22</v>
      </c>
      <c r="C597" s="21">
        <v>3</v>
      </c>
      <c r="D597" s="6" t="s">
        <v>426</v>
      </c>
      <c r="E597" s="5" t="s">
        <v>698</v>
      </c>
      <c r="F597" s="5" t="s">
        <v>712</v>
      </c>
      <c r="G597" s="12" t="s">
        <v>1309</v>
      </c>
      <c r="H597" s="15">
        <f>SUMPRODUCT(($D$4:$D$875=D597)*($E$4:$E$875=E597)*($G$4:$G$875&gt;G597))+1</f>
        <v>3</v>
      </c>
      <c r="I597" s="4"/>
    </row>
    <row r="598" spans="1:9" ht="12.75" customHeight="1">
      <c r="A598" s="4">
        <v>596</v>
      </c>
      <c r="B598" s="5" t="s">
        <v>22</v>
      </c>
      <c r="C598" s="21"/>
      <c r="D598" s="6" t="s">
        <v>426</v>
      </c>
      <c r="E598" s="5" t="s">
        <v>698</v>
      </c>
      <c r="F598" s="5" t="s">
        <v>713</v>
      </c>
      <c r="G598" s="12"/>
      <c r="H598" s="5"/>
      <c r="I598" s="4"/>
    </row>
    <row r="599" spans="1:9" ht="12.75" customHeight="1">
      <c r="A599" s="4">
        <v>597</v>
      </c>
      <c r="B599" s="5" t="s">
        <v>22</v>
      </c>
      <c r="C599" s="21"/>
      <c r="D599" s="6" t="s">
        <v>426</v>
      </c>
      <c r="E599" s="5" t="s">
        <v>698</v>
      </c>
      <c r="F599" s="5" t="s">
        <v>714</v>
      </c>
      <c r="G599" s="12"/>
      <c r="H599" s="5"/>
      <c r="I599" s="4"/>
    </row>
    <row r="600" spans="1:9" ht="12.75" customHeight="1">
      <c r="A600" s="4">
        <v>598</v>
      </c>
      <c r="B600" s="5" t="s">
        <v>22</v>
      </c>
      <c r="C600" s="21"/>
      <c r="D600" s="6" t="s">
        <v>426</v>
      </c>
      <c r="E600" s="5" t="s">
        <v>698</v>
      </c>
      <c r="F600" s="5" t="s">
        <v>715</v>
      </c>
      <c r="G600" s="12" t="s">
        <v>1310</v>
      </c>
      <c r="H600" s="15">
        <f>SUMPRODUCT(($D$4:$D$875=D600)*($E$4:$E$875=E600)*($G$4:$G$875&gt;G600))+1</f>
        <v>1</v>
      </c>
      <c r="I600" s="4" t="str">
        <f>IF(H600&lt;=3,"是","")</f>
        <v>是</v>
      </c>
    </row>
    <row r="601" spans="1:9" ht="12.75" customHeight="1">
      <c r="A601" s="4">
        <v>599</v>
      </c>
      <c r="B601" s="5" t="s">
        <v>22</v>
      </c>
      <c r="C601" s="21"/>
      <c r="D601" s="6" t="s">
        <v>426</v>
      </c>
      <c r="E601" s="5" t="s">
        <v>698</v>
      </c>
      <c r="F601" s="5" t="s">
        <v>716</v>
      </c>
      <c r="G601" s="12" t="s">
        <v>1314</v>
      </c>
      <c r="H601" s="15">
        <f>SUMPRODUCT(($D$4:$D$875=D601)*($E$4:$E$875=E601)*($G$4:$G$875&gt;G601))+1</f>
        <v>2</v>
      </c>
      <c r="I601" s="4" t="str">
        <f>IF(H601&lt;=3,"是","")</f>
        <v>是</v>
      </c>
    </row>
    <row r="602" spans="1:9" ht="12.75" customHeight="1">
      <c r="A602" s="4">
        <v>600</v>
      </c>
      <c r="B602" s="5" t="s">
        <v>86</v>
      </c>
      <c r="C602" s="21">
        <v>3</v>
      </c>
      <c r="D602" s="6" t="s">
        <v>87</v>
      </c>
      <c r="E602" s="5" t="s">
        <v>717</v>
      </c>
      <c r="F602" s="5" t="s">
        <v>718</v>
      </c>
      <c r="G602" s="12" t="s">
        <v>1311</v>
      </c>
      <c r="H602" s="15">
        <f>SUMPRODUCT(($D$4:$D$875=D602)*($E$4:$E$875=E602)*($G$4:$G$875&gt;G602))+1</f>
        <v>2</v>
      </c>
      <c r="I602" s="4" t="str">
        <f>IF(H602&lt;=3,"是","")</f>
        <v>是</v>
      </c>
    </row>
    <row r="603" spans="1:9" ht="12.75" customHeight="1">
      <c r="A603" s="4">
        <v>601</v>
      </c>
      <c r="B603" s="5" t="s">
        <v>86</v>
      </c>
      <c r="C603" s="21"/>
      <c r="D603" s="6" t="s">
        <v>87</v>
      </c>
      <c r="E603" s="5" t="s">
        <v>717</v>
      </c>
      <c r="F603" s="5" t="s">
        <v>719</v>
      </c>
      <c r="G603" s="12"/>
      <c r="H603" s="5"/>
      <c r="I603" s="4"/>
    </row>
    <row r="604" spans="1:9" ht="12.75" customHeight="1">
      <c r="A604" s="4">
        <v>602</v>
      </c>
      <c r="B604" s="5" t="s">
        <v>86</v>
      </c>
      <c r="C604" s="21"/>
      <c r="D604" s="6" t="s">
        <v>87</v>
      </c>
      <c r="E604" s="5" t="s">
        <v>717</v>
      </c>
      <c r="F604" s="5" t="s">
        <v>720</v>
      </c>
      <c r="G604" s="12" t="s">
        <v>1315</v>
      </c>
      <c r="H604" s="15">
        <f>SUMPRODUCT(($D$4:$D$875=D604)*($E$4:$E$875=E604)*($G$4:$G$875&gt;G604))+1</f>
        <v>1</v>
      </c>
      <c r="I604" s="4" t="str">
        <f>IF(H604&lt;=3,"是","")</f>
        <v>是</v>
      </c>
    </row>
    <row r="605" spans="1:9" ht="12.75" customHeight="1">
      <c r="A605" s="4">
        <v>603</v>
      </c>
      <c r="B605" s="5" t="s">
        <v>35</v>
      </c>
      <c r="C605" s="5">
        <v>1</v>
      </c>
      <c r="D605" s="6" t="s">
        <v>465</v>
      </c>
      <c r="E605" s="5" t="s">
        <v>708</v>
      </c>
      <c r="F605" s="5" t="s">
        <v>721</v>
      </c>
      <c r="G605" s="12" t="s">
        <v>1312</v>
      </c>
      <c r="H605" s="15">
        <f>SUMPRODUCT(($D$4:$D$875=D605)*($E$4:$E$875=E605)*($G$4:$G$875&gt;G605))+1</f>
        <v>1</v>
      </c>
      <c r="I605" s="4" t="str">
        <f>IF(H605&lt;=1,"是","")</f>
        <v>是</v>
      </c>
    </row>
    <row r="606" spans="1:9" ht="12.75" customHeight="1">
      <c r="A606" s="4">
        <v>604</v>
      </c>
      <c r="B606" s="5" t="s">
        <v>9</v>
      </c>
      <c r="C606" s="22">
        <v>2</v>
      </c>
      <c r="D606" s="6" t="s">
        <v>429</v>
      </c>
      <c r="E606" s="5" t="s">
        <v>722</v>
      </c>
      <c r="F606" s="5" t="s">
        <v>723</v>
      </c>
      <c r="G606" s="13" t="s">
        <v>1271</v>
      </c>
      <c r="H606" s="15">
        <f>SUMPRODUCT(($D$4:$D$875=D606)*($E$4:$E$875=E606)*($G$4:$G$875&gt;G606))+1</f>
        <v>6</v>
      </c>
      <c r="I606" s="4">
        <f>IF(H606&lt;=2,"是","")</f>
      </c>
    </row>
    <row r="607" spans="1:9" ht="12.75" customHeight="1">
      <c r="A607" s="4">
        <v>605</v>
      </c>
      <c r="B607" s="5" t="s">
        <v>9</v>
      </c>
      <c r="C607" s="23"/>
      <c r="D607" s="6" t="s">
        <v>429</v>
      </c>
      <c r="E607" s="5" t="s">
        <v>722</v>
      </c>
      <c r="F607" s="5" t="s">
        <v>724</v>
      </c>
      <c r="G607" s="13" t="s">
        <v>1274</v>
      </c>
      <c r="H607" s="15">
        <f>SUMPRODUCT(($D$4:$D$875=D607)*($E$4:$E$875=E607)*($G$4:$G$875&gt;G607))+1</f>
        <v>16</v>
      </c>
      <c r="I607" s="4">
        <f>IF(H607&lt;=2,"是","")</f>
      </c>
    </row>
    <row r="608" spans="1:9" ht="12.75" customHeight="1">
      <c r="A608" s="4">
        <v>606</v>
      </c>
      <c r="B608" s="5" t="s">
        <v>9</v>
      </c>
      <c r="C608" s="23"/>
      <c r="D608" s="6" t="s">
        <v>429</v>
      </c>
      <c r="E608" s="5" t="s">
        <v>722</v>
      </c>
      <c r="F608" s="5" t="s">
        <v>725</v>
      </c>
      <c r="G608" s="13" t="s">
        <v>1272</v>
      </c>
      <c r="H608" s="15">
        <f>SUMPRODUCT(($D$4:$D$875=D608)*($E$4:$E$875=E608)*($G$4:$G$875&gt;G608))+1</f>
        <v>7</v>
      </c>
      <c r="I608" s="4">
        <f>IF(H608&lt;=2,"是","")</f>
      </c>
    </row>
    <row r="609" spans="1:9" ht="12.75" customHeight="1">
      <c r="A609" s="4">
        <v>607</v>
      </c>
      <c r="B609" s="5" t="s">
        <v>9</v>
      </c>
      <c r="C609" s="23"/>
      <c r="D609" s="6" t="s">
        <v>429</v>
      </c>
      <c r="E609" s="5" t="s">
        <v>722</v>
      </c>
      <c r="F609" s="5" t="s">
        <v>726</v>
      </c>
      <c r="G609" s="12"/>
      <c r="H609" s="5"/>
      <c r="I609" s="4"/>
    </row>
    <row r="610" spans="1:9" ht="12.75" customHeight="1">
      <c r="A610" s="4">
        <v>608</v>
      </c>
      <c r="B610" s="5" t="s">
        <v>9</v>
      </c>
      <c r="C610" s="23"/>
      <c r="D610" s="6" t="s">
        <v>429</v>
      </c>
      <c r="E610" s="5" t="s">
        <v>722</v>
      </c>
      <c r="F610" s="5" t="s">
        <v>727</v>
      </c>
      <c r="G610" s="12"/>
      <c r="H610" s="5"/>
      <c r="I610" s="4"/>
    </row>
    <row r="611" spans="1:9" ht="12.75" customHeight="1">
      <c r="A611" s="4">
        <v>609</v>
      </c>
      <c r="B611" s="5" t="s">
        <v>9</v>
      </c>
      <c r="C611" s="23"/>
      <c r="D611" s="6" t="s">
        <v>429</v>
      </c>
      <c r="E611" s="5" t="s">
        <v>722</v>
      </c>
      <c r="F611" s="5" t="s">
        <v>728</v>
      </c>
      <c r="G611" s="13" t="s">
        <v>1281</v>
      </c>
      <c r="H611" s="15">
        <f>SUMPRODUCT(($D$4:$D$875=D611)*($E$4:$E$875=E611)*($G$4:$G$875&gt;G611))+1</f>
        <v>12</v>
      </c>
      <c r="I611" s="4">
        <f>IF(H611&lt;=2,"是","")</f>
      </c>
    </row>
    <row r="612" spans="1:9" ht="12.75" customHeight="1">
      <c r="A612" s="4">
        <v>610</v>
      </c>
      <c r="B612" s="5" t="s">
        <v>9</v>
      </c>
      <c r="C612" s="23"/>
      <c r="D612" s="6" t="s">
        <v>429</v>
      </c>
      <c r="E612" s="5" t="s">
        <v>722</v>
      </c>
      <c r="F612" s="5" t="s">
        <v>729</v>
      </c>
      <c r="G612" s="13" t="s">
        <v>1279</v>
      </c>
      <c r="H612" s="15">
        <f>SUMPRODUCT(($D$4:$D$875=D612)*($E$4:$E$875=E612)*($G$4:$G$875&gt;G612))+1</f>
        <v>17</v>
      </c>
      <c r="I612" s="4">
        <f>IF(H612&lt;=2,"是","")</f>
      </c>
    </row>
    <row r="613" spans="1:9" ht="12.75" customHeight="1">
      <c r="A613" s="4">
        <v>611</v>
      </c>
      <c r="B613" s="5" t="s">
        <v>9</v>
      </c>
      <c r="C613" s="23"/>
      <c r="D613" s="6" t="s">
        <v>429</v>
      </c>
      <c r="E613" s="5" t="s">
        <v>722</v>
      </c>
      <c r="F613" s="5" t="s">
        <v>730</v>
      </c>
      <c r="G613" s="13" t="s">
        <v>1154</v>
      </c>
      <c r="H613" s="15">
        <f>SUMPRODUCT(($D$4:$D$875=D613)*($E$4:$E$875=E613)*($G$4:$G$875&gt;G613))+1</f>
        <v>8</v>
      </c>
      <c r="I613" s="4">
        <f>IF(H613&lt;=2,"是","")</f>
      </c>
    </row>
    <row r="614" spans="1:9" ht="12.75" customHeight="1">
      <c r="A614" s="4">
        <v>612</v>
      </c>
      <c r="B614" s="5" t="s">
        <v>9</v>
      </c>
      <c r="C614" s="23"/>
      <c r="D614" s="6" t="s">
        <v>429</v>
      </c>
      <c r="E614" s="5" t="s">
        <v>722</v>
      </c>
      <c r="F614" s="5" t="s">
        <v>731</v>
      </c>
      <c r="G614" s="13" t="s">
        <v>1280</v>
      </c>
      <c r="H614" s="15">
        <f>SUMPRODUCT(($D$4:$D$875=D614)*($E$4:$E$875=E614)*($G$4:$G$875&gt;G614))+1</f>
        <v>14</v>
      </c>
      <c r="I614" s="4">
        <f>IF(H614&lt;=2,"是","")</f>
      </c>
    </row>
    <row r="615" spans="1:9" ht="12.75" customHeight="1">
      <c r="A615" s="4">
        <v>613</v>
      </c>
      <c r="B615" s="5" t="s">
        <v>9</v>
      </c>
      <c r="C615" s="23"/>
      <c r="D615" s="6" t="s">
        <v>429</v>
      </c>
      <c r="E615" s="5" t="s">
        <v>722</v>
      </c>
      <c r="F615" s="5" t="s">
        <v>732</v>
      </c>
      <c r="G615" s="13" t="s">
        <v>1284</v>
      </c>
      <c r="H615" s="15">
        <f>SUMPRODUCT(($D$4:$D$875=D615)*($E$4:$E$875=E615)*($G$4:$G$875&gt;G615))+1</f>
        <v>1</v>
      </c>
      <c r="I615" s="4" t="str">
        <f>IF(H615&lt;=2,"是","")</f>
        <v>是</v>
      </c>
    </row>
    <row r="616" spans="1:9" ht="12.75" customHeight="1">
      <c r="A616" s="4">
        <v>614</v>
      </c>
      <c r="B616" s="5" t="s">
        <v>9</v>
      </c>
      <c r="C616" s="23"/>
      <c r="D616" s="6" t="s">
        <v>429</v>
      </c>
      <c r="E616" s="5" t="s">
        <v>722</v>
      </c>
      <c r="F616" s="5" t="s">
        <v>733</v>
      </c>
      <c r="G616" s="12"/>
      <c r="H616" s="5"/>
      <c r="I616" s="4"/>
    </row>
    <row r="617" spans="1:9" ht="12.75" customHeight="1">
      <c r="A617" s="4">
        <v>615</v>
      </c>
      <c r="B617" s="5" t="s">
        <v>9</v>
      </c>
      <c r="C617" s="23"/>
      <c r="D617" s="6" t="s">
        <v>429</v>
      </c>
      <c r="E617" s="5" t="s">
        <v>722</v>
      </c>
      <c r="F617" s="5" t="s">
        <v>734</v>
      </c>
      <c r="G617" s="12"/>
      <c r="H617" s="5"/>
      <c r="I617" s="4"/>
    </row>
    <row r="618" spans="1:9" ht="12.75" customHeight="1">
      <c r="A618" s="4">
        <v>616</v>
      </c>
      <c r="B618" s="5" t="s">
        <v>9</v>
      </c>
      <c r="C618" s="23"/>
      <c r="D618" s="6" t="s">
        <v>429</v>
      </c>
      <c r="E618" s="5" t="s">
        <v>722</v>
      </c>
      <c r="F618" s="5" t="s">
        <v>735</v>
      </c>
      <c r="G618" s="13" t="s">
        <v>1287</v>
      </c>
      <c r="H618" s="15">
        <f>SUMPRODUCT(($D$4:$D$875=D618)*($E$4:$E$875=E618)*($G$4:$G$875&gt;G618))+1</f>
        <v>10</v>
      </c>
      <c r="I618" s="4">
        <f>IF(H618&lt;=2,"是","")</f>
      </c>
    </row>
    <row r="619" spans="1:9" ht="12.75" customHeight="1">
      <c r="A619" s="4">
        <v>617</v>
      </c>
      <c r="B619" s="5" t="s">
        <v>9</v>
      </c>
      <c r="C619" s="23"/>
      <c r="D619" s="6" t="s">
        <v>429</v>
      </c>
      <c r="E619" s="5" t="s">
        <v>722</v>
      </c>
      <c r="F619" s="5" t="s">
        <v>736</v>
      </c>
      <c r="G619" s="13" t="s">
        <v>1289</v>
      </c>
      <c r="H619" s="15">
        <f>SUMPRODUCT(($D$4:$D$875=D619)*($E$4:$E$875=E619)*($G$4:$G$875&gt;G619))+1</f>
        <v>11</v>
      </c>
      <c r="I619" s="4">
        <f>IF(H619&lt;=2,"是","")</f>
      </c>
    </row>
    <row r="620" spans="1:9" ht="12.75" customHeight="1">
      <c r="A620" s="4">
        <v>618</v>
      </c>
      <c r="B620" s="5" t="s">
        <v>9</v>
      </c>
      <c r="C620" s="23"/>
      <c r="D620" s="6" t="s">
        <v>429</v>
      </c>
      <c r="E620" s="5" t="s">
        <v>722</v>
      </c>
      <c r="F620" s="5" t="s">
        <v>737</v>
      </c>
      <c r="G620" s="13" t="s">
        <v>1267</v>
      </c>
      <c r="H620" s="15">
        <f>SUMPRODUCT(($D$4:$D$875=D620)*($E$4:$E$875=E620)*($G$4:$G$875&gt;G620))+1</f>
        <v>3</v>
      </c>
      <c r="I620" s="4">
        <f>IF(H620&lt;=2,"是","")</f>
      </c>
    </row>
    <row r="621" spans="1:9" ht="12.75" customHeight="1">
      <c r="A621" s="4">
        <v>619</v>
      </c>
      <c r="B621" s="5" t="s">
        <v>9</v>
      </c>
      <c r="C621" s="23"/>
      <c r="D621" s="6" t="s">
        <v>429</v>
      </c>
      <c r="E621" s="5" t="s">
        <v>722</v>
      </c>
      <c r="F621" s="5" t="s">
        <v>738</v>
      </c>
      <c r="G621" s="13" t="s">
        <v>1286</v>
      </c>
      <c r="H621" s="15">
        <f>SUMPRODUCT(($D$4:$D$875=D621)*($E$4:$E$875=E621)*($G$4:$G$875&gt;G621))+1</f>
        <v>2</v>
      </c>
      <c r="I621" s="4" t="str">
        <f>IF(H621&lt;=2,"是","")</f>
        <v>是</v>
      </c>
    </row>
    <row r="622" spans="1:9" ht="12.75" customHeight="1">
      <c r="A622" s="4">
        <v>620</v>
      </c>
      <c r="B622" s="5" t="s">
        <v>9</v>
      </c>
      <c r="C622" s="23"/>
      <c r="D622" s="6" t="s">
        <v>429</v>
      </c>
      <c r="E622" s="5" t="s">
        <v>722</v>
      </c>
      <c r="F622" s="5" t="s">
        <v>174</v>
      </c>
      <c r="G622" s="12"/>
      <c r="H622" s="5"/>
      <c r="I622" s="4"/>
    </row>
    <row r="623" spans="1:9" ht="12.75" customHeight="1">
      <c r="A623" s="4">
        <v>621</v>
      </c>
      <c r="B623" s="5" t="s">
        <v>9</v>
      </c>
      <c r="C623" s="23"/>
      <c r="D623" s="6" t="s">
        <v>429</v>
      </c>
      <c r="E623" s="5" t="s">
        <v>722</v>
      </c>
      <c r="F623" s="5" t="s">
        <v>739</v>
      </c>
      <c r="G623" s="13" t="s">
        <v>1269</v>
      </c>
      <c r="H623" s="15">
        <f>SUMPRODUCT(($D$4:$D$875=D623)*($E$4:$E$875=E623)*($G$4:$G$875&gt;G623))+1</f>
        <v>18</v>
      </c>
      <c r="I623" s="4">
        <f>IF(H623&lt;=2,"是","")</f>
      </c>
    </row>
    <row r="624" spans="1:9" ht="12.75" customHeight="1">
      <c r="A624" s="4">
        <v>622</v>
      </c>
      <c r="B624" s="5" t="s">
        <v>9</v>
      </c>
      <c r="C624" s="23"/>
      <c r="D624" s="6" t="s">
        <v>429</v>
      </c>
      <c r="E624" s="5" t="s">
        <v>722</v>
      </c>
      <c r="F624" s="5" t="s">
        <v>740</v>
      </c>
      <c r="G624" s="13" t="s">
        <v>1276</v>
      </c>
      <c r="H624" s="15">
        <f>SUMPRODUCT(($D$4:$D$875=D624)*($E$4:$E$875=E624)*($G$4:$G$875&gt;G624))+1</f>
        <v>9</v>
      </c>
      <c r="I624" s="4">
        <f>IF(H624&lt;=2,"是","")</f>
      </c>
    </row>
    <row r="625" spans="1:9" ht="12.75" customHeight="1">
      <c r="A625" s="4">
        <v>623</v>
      </c>
      <c r="B625" s="5" t="s">
        <v>9</v>
      </c>
      <c r="C625" s="23"/>
      <c r="D625" s="6" t="s">
        <v>429</v>
      </c>
      <c r="E625" s="5" t="s">
        <v>722</v>
      </c>
      <c r="F625" s="5" t="s">
        <v>741</v>
      </c>
      <c r="G625" s="12"/>
      <c r="H625" s="5"/>
      <c r="I625" s="4"/>
    </row>
    <row r="626" spans="1:9" ht="12.75" customHeight="1">
      <c r="A626" s="4">
        <v>624</v>
      </c>
      <c r="B626" s="5" t="s">
        <v>9</v>
      </c>
      <c r="C626" s="23"/>
      <c r="D626" s="6" t="s">
        <v>429</v>
      </c>
      <c r="E626" s="5" t="s">
        <v>722</v>
      </c>
      <c r="F626" s="5" t="s">
        <v>742</v>
      </c>
      <c r="G626" s="13" t="s">
        <v>1282</v>
      </c>
      <c r="H626" s="15">
        <f>SUMPRODUCT(($D$4:$D$875=D626)*($E$4:$E$875=E626)*($G$4:$G$875&gt;G626))+1</f>
        <v>13</v>
      </c>
      <c r="I626" s="4">
        <f>IF(H626&lt;=2,"是","")</f>
      </c>
    </row>
    <row r="627" spans="1:9" ht="12.75" customHeight="1">
      <c r="A627" s="4">
        <v>625</v>
      </c>
      <c r="B627" s="5" t="s">
        <v>9</v>
      </c>
      <c r="C627" s="23"/>
      <c r="D627" s="6" t="s">
        <v>429</v>
      </c>
      <c r="E627" s="5" t="s">
        <v>722</v>
      </c>
      <c r="F627" s="5" t="s">
        <v>743</v>
      </c>
      <c r="G627" s="13" t="s">
        <v>1273</v>
      </c>
      <c r="H627" s="15">
        <f>SUMPRODUCT(($D$4:$D$875=D627)*($E$4:$E$875=E627)*($G$4:$G$875&gt;G627))+1</f>
        <v>5</v>
      </c>
      <c r="I627" s="4">
        <f>IF(H627&lt;=2,"是","")</f>
      </c>
    </row>
    <row r="628" spans="1:9" ht="12.75" customHeight="1">
      <c r="A628" s="4">
        <v>626</v>
      </c>
      <c r="B628" s="5" t="s">
        <v>9</v>
      </c>
      <c r="C628" s="23"/>
      <c r="D628" s="6" t="s">
        <v>429</v>
      </c>
      <c r="E628" s="5" t="s">
        <v>722</v>
      </c>
      <c r="F628" s="5" t="s">
        <v>744</v>
      </c>
      <c r="G628" s="13" t="s">
        <v>1277</v>
      </c>
      <c r="H628" s="15">
        <f>SUMPRODUCT(($D$4:$D$875=D628)*($E$4:$E$875=E628)*($G$4:$G$875&gt;G628))+1</f>
        <v>15</v>
      </c>
      <c r="I628" s="4">
        <f>IF(H628&lt;=2,"是","")</f>
      </c>
    </row>
    <row r="629" spans="1:9" ht="12.75" customHeight="1">
      <c r="A629" s="4">
        <v>627</v>
      </c>
      <c r="B629" s="5" t="s">
        <v>9</v>
      </c>
      <c r="C629" s="23"/>
      <c r="D629" s="6" t="s">
        <v>429</v>
      </c>
      <c r="E629" s="5" t="s">
        <v>722</v>
      </c>
      <c r="F629" s="5" t="s">
        <v>745</v>
      </c>
      <c r="G629" s="13" t="s">
        <v>1288</v>
      </c>
      <c r="H629" s="15">
        <f>SUMPRODUCT(($D$4:$D$875=D629)*($E$4:$E$875=E629)*($G$4:$G$875&gt;G629))+1</f>
        <v>4</v>
      </c>
      <c r="I629" s="4">
        <f>IF(H629&lt;=2,"是","")</f>
      </c>
    </row>
    <row r="630" spans="1:9" ht="12.75" customHeight="1">
      <c r="A630" s="4">
        <v>628</v>
      </c>
      <c r="B630" s="5" t="s">
        <v>9</v>
      </c>
      <c r="C630" s="23"/>
      <c r="D630" s="6" t="s">
        <v>429</v>
      </c>
      <c r="E630" s="5" t="s">
        <v>722</v>
      </c>
      <c r="F630" s="5" t="s">
        <v>746</v>
      </c>
      <c r="G630" s="12"/>
      <c r="H630" s="5"/>
      <c r="I630" s="4"/>
    </row>
    <row r="631" spans="1:9" ht="12.75" customHeight="1">
      <c r="A631" s="4">
        <v>629</v>
      </c>
      <c r="B631" s="5" t="s">
        <v>9</v>
      </c>
      <c r="C631" s="24"/>
      <c r="D631" s="6" t="s">
        <v>429</v>
      </c>
      <c r="E631" s="5" t="s">
        <v>722</v>
      </c>
      <c r="F631" s="5" t="s">
        <v>747</v>
      </c>
      <c r="G631" s="12"/>
      <c r="H631" s="5"/>
      <c r="I631" s="4"/>
    </row>
    <row r="632" spans="1:9" ht="12.75" customHeight="1">
      <c r="A632" s="4">
        <v>630</v>
      </c>
      <c r="B632" s="5" t="s">
        <v>9</v>
      </c>
      <c r="C632" s="23">
        <v>1</v>
      </c>
      <c r="D632" s="6" t="s">
        <v>429</v>
      </c>
      <c r="E632" s="5" t="s">
        <v>748</v>
      </c>
      <c r="F632" s="5" t="s">
        <v>749</v>
      </c>
      <c r="G632" s="12"/>
      <c r="H632" s="5"/>
      <c r="I632" s="4"/>
    </row>
    <row r="633" spans="1:9" ht="12.75" customHeight="1">
      <c r="A633" s="4">
        <v>631</v>
      </c>
      <c r="B633" s="5" t="s">
        <v>9</v>
      </c>
      <c r="C633" s="23"/>
      <c r="D633" s="6" t="s">
        <v>429</v>
      </c>
      <c r="E633" s="5" t="s">
        <v>748</v>
      </c>
      <c r="F633" s="5" t="s">
        <v>750</v>
      </c>
      <c r="G633" s="12"/>
      <c r="H633" s="5"/>
      <c r="I633" s="4"/>
    </row>
    <row r="634" spans="1:9" ht="12.75" customHeight="1">
      <c r="A634" s="4">
        <v>632</v>
      </c>
      <c r="B634" s="5" t="s">
        <v>9</v>
      </c>
      <c r="C634" s="23"/>
      <c r="D634" s="6" t="s">
        <v>429</v>
      </c>
      <c r="E634" s="5" t="s">
        <v>748</v>
      </c>
      <c r="F634" s="5" t="s">
        <v>751</v>
      </c>
      <c r="G634" s="12"/>
      <c r="H634" s="5"/>
      <c r="I634" s="4"/>
    </row>
    <row r="635" spans="1:9" ht="12.75" customHeight="1">
      <c r="A635" s="4">
        <v>633</v>
      </c>
      <c r="B635" s="5" t="s">
        <v>9</v>
      </c>
      <c r="C635" s="23"/>
      <c r="D635" s="6" t="s">
        <v>429</v>
      </c>
      <c r="E635" s="5" t="s">
        <v>748</v>
      </c>
      <c r="F635" s="5" t="s">
        <v>752</v>
      </c>
      <c r="G635" s="12"/>
      <c r="H635" s="5"/>
      <c r="I635" s="4"/>
    </row>
    <row r="636" spans="1:9" ht="12.75" customHeight="1">
      <c r="A636" s="4">
        <v>634</v>
      </c>
      <c r="B636" s="5" t="s">
        <v>9</v>
      </c>
      <c r="C636" s="23"/>
      <c r="D636" s="6" t="s">
        <v>429</v>
      </c>
      <c r="E636" s="5" t="s">
        <v>748</v>
      </c>
      <c r="F636" s="5" t="s">
        <v>753</v>
      </c>
      <c r="G636" s="13" t="s">
        <v>1283</v>
      </c>
      <c r="H636" s="15">
        <f>SUMPRODUCT(($D$4:$D$875=D636)*($E$4:$E$875=E636)*($G$4:$G$875&gt;G636))+1</f>
        <v>3</v>
      </c>
      <c r="I636" s="4">
        <f>IF(H636&lt;=1,"是","")</f>
      </c>
    </row>
    <row r="637" spans="1:9" ht="12.75" customHeight="1">
      <c r="A637" s="4">
        <v>635</v>
      </c>
      <c r="B637" s="5" t="s">
        <v>9</v>
      </c>
      <c r="C637" s="23"/>
      <c r="D637" s="6" t="s">
        <v>429</v>
      </c>
      <c r="E637" s="5" t="s">
        <v>748</v>
      </c>
      <c r="F637" s="5" t="s">
        <v>754</v>
      </c>
      <c r="G637" s="13" t="s">
        <v>1270</v>
      </c>
      <c r="H637" s="15">
        <f>SUMPRODUCT(($D$4:$D$875=D637)*($E$4:$E$875=E637)*($G$4:$G$875&gt;G637))+1</f>
        <v>6</v>
      </c>
      <c r="I637" s="4">
        <f>IF(H637&lt;=1,"是","")</f>
      </c>
    </row>
    <row r="638" spans="1:9" ht="12.75" customHeight="1">
      <c r="A638" s="4">
        <v>636</v>
      </c>
      <c r="B638" s="5" t="s">
        <v>9</v>
      </c>
      <c r="C638" s="23"/>
      <c r="D638" s="6" t="s">
        <v>429</v>
      </c>
      <c r="E638" s="5" t="s">
        <v>748</v>
      </c>
      <c r="F638" s="5" t="s">
        <v>755</v>
      </c>
      <c r="G638" s="13" t="s">
        <v>1278</v>
      </c>
      <c r="H638" s="15">
        <f>SUMPRODUCT(($D$4:$D$875=D638)*($E$4:$E$875=E638)*($G$4:$G$875&gt;G638))+1</f>
        <v>4</v>
      </c>
      <c r="I638" s="4">
        <f>IF(H638&lt;=1,"是","")</f>
      </c>
    </row>
    <row r="639" spans="1:9" ht="12.75" customHeight="1">
      <c r="A639" s="4">
        <v>637</v>
      </c>
      <c r="B639" s="5" t="s">
        <v>9</v>
      </c>
      <c r="C639" s="23"/>
      <c r="D639" s="6" t="s">
        <v>429</v>
      </c>
      <c r="E639" s="5" t="s">
        <v>748</v>
      </c>
      <c r="F639" s="5" t="s">
        <v>756</v>
      </c>
      <c r="G639" s="13" t="s">
        <v>1268</v>
      </c>
      <c r="H639" s="15">
        <f>SUMPRODUCT(($D$4:$D$875=D639)*($E$4:$E$875=E639)*($G$4:$G$875&gt;G639))+1</f>
        <v>1</v>
      </c>
      <c r="I639" s="4" t="str">
        <f>IF(H639&lt;=1,"是","")</f>
        <v>是</v>
      </c>
    </row>
    <row r="640" spans="1:9" ht="12.75" customHeight="1">
      <c r="A640" s="4">
        <v>638</v>
      </c>
      <c r="B640" s="5" t="s">
        <v>9</v>
      </c>
      <c r="C640" s="23"/>
      <c r="D640" s="6" t="s">
        <v>429</v>
      </c>
      <c r="E640" s="5" t="s">
        <v>748</v>
      </c>
      <c r="F640" s="5" t="s">
        <v>757</v>
      </c>
      <c r="G640" s="12"/>
      <c r="H640" s="5"/>
      <c r="I640" s="4"/>
    </row>
    <row r="641" spans="1:9" ht="12.75" customHeight="1">
      <c r="A641" s="4">
        <v>639</v>
      </c>
      <c r="B641" s="5" t="s">
        <v>9</v>
      </c>
      <c r="C641" s="23"/>
      <c r="D641" s="6" t="s">
        <v>429</v>
      </c>
      <c r="E641" s="5" t="s">
        <v>748</v>
      </c>
      <c r="F641" s="5" t="s">
        <v>758</v>
      </c>
      <c r="G641" s="12"/>
      <c r="H641" s="5"/>
      <c r="I641" s="4"/>
    </row>
    <row r="642" spans="1:9" ht="12.75" customHeight="1">
      <c r="A642" s="4">
        <v>640</v>
      </c>
      <c r="B642" s="5" t="s">
        <v>9</v>
      </c>
      <c r="C642" s="23"/>
      <c r="D642" s="6" t="s">
        <v>429</v>
      </c>
      <c r="E642" s="5" t="s">
        <v>748</v>
      </c>
      <c r="F642" s="5" t="s">
        <v>759</v>
      </c>
      <c r="G642" s="13" t="s">
        <v>1275</v>
      </c>
      <c r="H642" s="15">
        <f>SUMPRODUCT(($D$4:$D$875=D642)*($E$4:$E$875=E642)*($G$4:$G$875&gt;G642))+1</f>
        <v>5</v>
      </c>
      <c r="I642" s="4">
        <f>IF(H642&lt;=1,"是","")</f>
      </c>
    </row>
    <row r="643" spans="1:9" ht="12.75" customHeight="1">
      <c r="A643" s="4">
        <v>641</v>
      </c>
      <c r="B643" s="5" t="s">
        <v>9</v>
      </c>
      <c r="C643" s="24"/>
      <c r="D643" s="6" t="s">
        <v>429</v>
      </c>
      <c r="E643" s="5" t="s">
        <v>748</v>
      </c>
      <c r="F643" s="5" t="s">
        <v>760</v>
      </c>
      <c r="G643" s="13" t="s">
        <v>1285</v>
      </c>
      <c r="H643" s="15">
        <f>SUMPRODUCT(($D$4:$D$875=D643)*($E$4:$E$875=E643)*($G$4:$G$875&gt;G643))+1</f>
        <v>2</v>
      </c>
      <c r="I643" s="4">
        <f>IF(H643&lt;=1,"是","")</f>
      </c>
    </row>
    <row r="644" spans="1:9" ht="12.75" customHeight="1">
      <c r="A644" s="4">
        <v>642</v>
      </c>
      <c r="B644" s="5" t="s">
        <v>9</v>
      </c>
      <c r="C644" s="21">
        <v>2</v>
      </c>
      <c r="D644" s="6" t="s">
        <v>10</v>
      </c>
      <c r="E644" s="5" t="s">
        <v>761</v>
      </c>
      <c r="F644" s="5" t="s">
        <v>762</v>
      </c>
      <c r="G644" s="12"/>
      <c r="H644" s="5"/>
      <c r="I644" s="4"/>
    </row>
    <row r="645" spans="1:9" ht="12.75" customHeight="1">
      <c r="A645" s="4">
        <v>643</v>
      </c>
      <c r="B645" s="5" t="s">
        <v>9</v>
      </c>
      <c r="C645" s="21"/>
      <c r="D645" s="6" t="s">
        <v>10</v>
      </c>
      <c r="E645" s="5" t="s">
        <v>761</v>
      </c>
      <c r="F645" s="5" t="s">
        <v>763</v>
      </c>
      <c r="G645" s="12"/>
      <c r="H645" s="5"/>
      <c r="I645" s="4"/>
    </row>
    <row r="646" spans="1:9" ht="12.75" customHeight="1">
      <c r="A646" s="4">
        <v>644</v>
      </c>
      <c r="B646" s="5" t="s">
        <v>9</v>
      </c>
      <c r="C646" s="21"/>
      <c r="D646" s="6" t="s">
        <v>10</v>
      </c>
      <c r="E646" s="5" t="s">
        <v>761</v>
      </c>
      <c r="F646" s="5" t="s">
        <v>764</v>
      </c>
      <c r="G646" s="13" t="s">
        <v>1201</v>
      </c>
      <c r="H646" s="15">
        <f aca="true" t="shared" si="26" ref="H646:H651">SUMPRODUCT(($D$4:$D$875=D646)*($E$4:$E$875=E646)*($G$4:$G$875&gt;G646))+1</f>
        <v>8</v>
      </c>
      <c r="I646" s="4">
        <f aca="true" t="shared" si="27" ref="I646:I651">IF(H646&lt;=2,"是","")</f>
      </c>
    </row>
    <row r="647" spans="1:9" ht="12.75" customHeight="1">
      <c r="A647" s="4">
        <v>645</v>
      </c>
      <c r="B647" s="5" t="s">
        <v>9</v>
      </c>
      <c r="C647" s="21"/>
      <c r="D647" s="6" t="s">
        <v>10</v>
      </c>
      <c r="E647" s="5" t="s">
        <v>761</v>
      </c>
      <c r="F647" s="5" t="s">
        <v>765</v>
      </c>
      <c r="G647" s="13" t="s">
        <v>1200</v>
      </c>
      <c r="H647" s="15">
        <f t="shared" si="26"/>
        <v>11</v>
      </c>
      <c r="I647" s="4">
        <f t="shared" si="27"/>
      </c>
    </row>
    <row r="648" spans="1:9" ht="12.75" customHeight="1">
      <c r="A648" s="4">
        <v>646</v>
      </c>
      <c r="B648" s="5" t="s">
        <v>9</v>
      </c>
      <c r="C648" s="21"/>
      <c r="D648" s="6" t="s">
        <v>10</v>
      </c>
      <c r="E648" s="5" t="s">
        <v>761</v>
      </c>
      <c r="F648" s="5" t="s">
        <v>766</v>
      </c>
      <c r="G648" s="13" t="s">
        <v>1071</v>
      </c>
      <c r="H648" s="15">
        <f t="shared" si="26"/>
        <v>5</v>
      </c>
      <c r="I648" s="4">
        <f t="shared" si="27"/>
      </c>
    </row>
    <row r="649" spans="1:9" ht="12.75" customHeight="1">
      <c r="A649" s="4">
        <v>647</v>
      </c>
      <c r="B649" s="5" t="s">
        <v>9</v>
      </c>
      <c r="C649" s="21"/>
      <c r="D649" s="6" t="s">
        <v>10</v>
      </c>
      <c r="E649" s="5" t="s">
        <v>761</v>
      </c>
      <c r="F649" s="5" t="s">
        <v>734</v>
      </c>
      <c r="G649" s="13" t="s">
        <v>1199</v>
      </c>
      <c r="H649" s="15">
        <f t="shared" si="26"/>
        <v>2</v>
      </c>
      <c r="I649" s="4" t="str">
        <f t="shared" si="27"/>
        <v>是</v>
      </c>
    </row>
    <row r="650" spans="1:9" ht="12.75" customHeight="1">
      <c r="A650" s="4">
        <v>648</v>
      </c>
      <c r="B650" s="5" t="s">
        <v>9</v>
      </c>
      <c r="C650" s="21"/>
      <c r="D650" s="6" t="s">
        <v>10</v>
      </c>
      <c r="E650" s="5" t="s">
        <v>761</v>
      </c>
      <c r="F650" s="5" t="s">
        <v>767</v>
      </c>
      <c r="G650" s="13" t="s">
        <v>1198</v>
      </c>
      <c r="H650" s="15">
        <f t="shared" si="26"/>
        <v>7</v>
      </c>
      <c r="I650" s="4">
        <f t="shared" si="27"/>
      </c>
    </row>
    <row r="651" spans="1:9" ht="12.75" customHeight="1">
      <c r="A651" s="4">
        <v>649</v>
      </c>
      <c r="B651" s="5" t="s">
        <v>9</v>
      </c>
      <c r="C651" s="21"/>
      <c r="D651" s="6" t="s">
        <v>10</v>
      </c>
      <c r="E651" s="5" t="s">
        <v>761</v>
      </c>
      <c r="F651" s="5" t="s">
        <v>768</v>
      </c>
      <c r="G651" s="13" t="s">
        <v>1074</v>
      </c>
      <c r="H651" s="15">
        <f t="shared" si="26"/>
        <v>3</v>
      </c>
      <c r="I651" s="4">
        <f t="shared" si="27"/>
      </c>
    </row>
    <row r="652" spans="1:9" ht="12.75" customHeight="1">
      <c r="A652" s="4">
        <v>650</v>
      </c>
      <c r="B652" s="5" t="s">
        <v>9</v>
      </c>
      <c r="C652" s="21"/>
      <c r="D652" s="6" t="s">
        <v>10</v>
      </c>
      <c r="E652" s="5" t="s">
        <v>761</v>
      </c>
      <c r="F652" s="5" t="s">
        <v>769</v>
      </c>
      <c r="G652" s="12"/>
      <c r="H652" s="5"/>
      <c r="I652" s="4"/>
    </row>
    <row r="653" spans="1:9" ht="12.75" customHeight="1">
      <c r="A653" s="4">
        <v>651</v>
      </c>
      <c r="B653" s="5" t="s">
        <v>9</v>
      </c>
      <c r="C653" s="21"/>
      <c r="D653" s="6" t="s">
        <v>10</v>
      </c>
      <c r="E653" s="5" t="s">
        <v>761</v>
      </c>
      <c r="F653" s="5" t="s">
        <v>770</v>
      </c>
      <c r="G653" s="13" t="s">
        <v>1197</v>
      </c>
      <c r="H653" s="15">
        <f>SUMPRODUCT(($D$4:$D$875=D653)*($E$4:$E$875=E653)*($G$4:$G$875&gt;G653))+1</f>
        <v>10</v>
      </c>
      <c r="I653" s="4">
        <f>IF(H653&lt;=2,"是","")</f>
      </c>
    </row>
    <row r="654" spans="1:9" ht="12.75" customHeight="1">
      <c r="A654" s="4">
        <v>652</v>
      </c>
      <c r="B654" s="5" t="s">
        <v>9</v>
      </c>
      <c r="C654" s="21"/>
      <c r="D654" s="6" t="s">
        <v>10</v>
      </c>
      <c r="E654" s="5" t="s">
        <v>761</v>
      </c>
      <c r="F654" s="5" t="s">
        <v>771</v>
      </c>
      <c r="G654" s="12"/>
      <c r="H654" s="5"/>
      <c r="I654" s="4"/>
    </row>
    <row r="655" spans="1:9" ht="12.75" customHeight="1">
      <c r="A655" s="4">
        <v>653</v>
      </c>
      <c r="B655" s="5" t="s">
        <v>9</v>
      </c>
      <c r="C655" s="21"/>
      <c r="D655" s="6" t="s">
        <v>10</v>
      </c>
      <c r="E655" s="5" t="s">
        <v>761</v>
      </c>
      <c r="F655" s="5" t="s">
        <v>772</v>
      </c>
      <c r="G655" s="12"/>
      <c r="H655" s="5"/>
      <c r="I655" s="4"/>
    </row>
    <row r="656" spans="1:9" ht="12.75" customHeight="1">
      <c r="A656" s="4">
        <v>654</v>
      </c>
      <c r="B656" s="5" t="s">
        <v>9</v>
      </c>
      <c r="C656" s="21"/>
      <c r="D656" s="6" t="s">
        <v>10</v>
      </c>
      <c r="E656" s="5" t="s">
        <v>761</v>
      </c>
      <c r="F656" s="5" t="s">
        <v>773</v>
      </c>
      <c r="G656" s="13" t="s">
        <v>1072</v>
      </c>
      <c r="H656" s="15">
        <f aca="true" t="shared" si="28" ref="H656:H661">SUMPRODUCT(($D$4:$D$875=D656)*($E$4:$E$875=E656)*($G$4:$G$875&gt;G656))+1</f>
        <v>4</v>
      </c>
      <c r="I656" s="4">
        <f aca="true" t="shared" si="29" ref="I656:I661">IF(H656&lt;=2,"是","")</f>
      </c>
    </row>
    <row r="657" spans="1:9" ht="12.75" customHeight="1">
      <c r="A657" s="4">
        <v>655</v>
      </c>
      <c r="B657" s="5" t="s">
        <v>9</v>
      </c>
      <c r="C657" s="21"/>
      <c r="D657" s="6" t="s">
        <v>10</v>
      </c>
      <c r="E657" s="5" t="s">
        <v>761</v>
      </c>
      <c r="F657" s="5" t="s">
        <v>774</v>
      </c>
      <c r="G657" s="13" t="s">
        <v>1073</v>
      </c>
      <c r="H657" s="15">
        <f t="shared" si="28"/>
        <v>6</v>
      </c>
      <c r="I657" s="4">
        <f t="shared" si="29"/>
      </c>
    </row>
    <row r="658" spans="1:9" ht="12.75" customHeight="1">
      <c r="A658" s="4">
        <v>656</v>
      </c>
      <c r="B658" s="5" t="s">
        <v>9</v>
      </c>
      <c r="C658" s="21"/>
      <c r="D658" s="6" t="s">
        <v>10</v>
      </c>
      <c r="E658" s="5" t="s">
        <v>761</v>
      </c>
      <c r="F658" s="5" t="s">
        <v>775</v>
      </c>
      <c r="G658" s="13" t="s">
        <v>1195</v>
      </c>
      <c r="H658" s="15">
        <f t="shared" si="28"/>
        <v>1</v>
      </c>
      <c r="I658" s="4" t="str">
        <f t="shared" si="29"/>
        <v>是</v>
      </c>
    </row>
    <row r="659" spans="1:9" ht="12.75" customHeight="1">
      <c r="A659" s="4">
        <v>657</v>
      </c>
      <c r="B659" s="5" t="s">
        <v>9</v>
      </c>
      <c r="C659" s="21"/>
      <c r="D659" s="6" t="s">
        <v>10</v>
      </c>
      <c r="E659" s="5" t="s">
        <v>761</v>
      </c>
      <c r="F659" s="5" t="s">
        <v>776</v>
      </c>
      <c r="G659" s="13" t="s">
        <v>1196</v>
      </c>
      <c r="H659" s="15">
        <f t="shared" si="28"/>
        <v>12</v>
      </c>
      <c r="I659" s="4">
        <f t="shared" si="29"/>
      </c>
    </row>
    <row r="660" spans="1:9" ht="12.75" customHeight="1">
      <c r="A660" s="4">
        <v>658</v>
      </c>
      <c r="B660" s="5" t="s">
        <v>9</v>
      </c>
      <c r="C660" s="21"/>
      <c r="D660" s="6" t="s">
        <v>10</v>
      </c>
      <c r="E660" s="5" t="s">
        <v>761</v>
      </c>
      <c r="F660" s="5" t="s">
        <v>777</v>
      </c>
      <c r="G660" s="13" t="s">
        <v>1075</v>
      </c>
      <c r="H660" s="15">
        <f t="shared" si="28"/>
        <v>9</v>
      </c>
      <c r="I660" s="4">
        <f t="shared" si="29"/>
      </c>
    </row>
    <row r="661" spans="1:9" ht="12.75" customHeight="1">
      <c r="A661" s="4">
        <v>659</v>
      </c>
      <c r="B661" s="5" t="s">
        <v>150</v>
      </c>
      <c r="C661" s="21">
        <v>2</v>
      </c>
      <c r="D661" s="6" t="s">
        <v>151</v>
      </c>
      <c r="E661" s="5" t="s">
        <v>778</v>
      </c>
      <c r="F661" s="5" t="s">
        <v>25</v>
      </c>
      <c r="G661" s="12" t="s">
        <v>1427</v>
      </c>
      <c r="H661" s="15">
        <f t="shared" si="28"/>
        <v>3</v>
      </c>
      <c r="I661" s="4">
        <f t="shared" si="29"/>
      </c>
    </row>
    <row r="662" spans="1:9" ht="12.75" customHeight="1">
      <c r="A662" s="4">
        <v>660</v>
      </c>
      <c r="B662" s="5" t="s">
        <v>150</v>
      </c>
      <c r="C662" s="21"/>
      <c r="D662" s="6" t="s">
        <v>151</v>
      </c>
      <c r="E662" s="5" t="s">
        <v>778</v>
      </c>
      <c r="F662" s="5" t="s">
        <v>779</v>
      </c>
      <c r="G662" s="12"/>
      <c r="H662" s="5"/>
      <c r="I662" s="4"/>
    </row>
    <row r="663" spans="1:9" ht="12.75" customHeight="1">
      <c r="A663" s="4">
        <v>661</v>
      </c>
      <c r="B663" s="5" t="s">
        <v>150</v>
      </c>
      <c r="C663" s="21"/>
      <c r="D663" s="6" t="s">
        <v>151</v>
      </c>
      <c r="E663" s="5" t="s">
        <v>778</v>
      </c>
      <c r="F663" s="5" t="s">
        <v>780</v>
      </c>
      <c r="G663" s="12" t="s">
        <v>1436</v>
      </c>
      <c r="H663" s="15">
        <v>5</v>
      </c>
      <c r="I663" s="4">
        <f>IF(H663&lt;=2,"是","")</f>
      </c>
    </row>
    <row r="664" spans="1:9" ht="12.75" customHeight="1">
      <c r="A664" s="4">
        <v>662</v>
      </c>
      <c r="B664" s="5" t="s">
        <v>150</v>
      </c>
      <c r="C664" s="21"/>
      <c r="D664" s="6" t="s">
        <v>151</v>
      </c>
      <c r="E664" s="5" t="s">
        <v>778</v>
      </c>
      <c r="F664" s="5" t="s">
        <v>781</v>
      </c>
      <c r="G664" s="12" t="s">
        <v>1427</v>
      </c>
      <c r="H664" s="15">
        <f>SUMPRODUCT(($D$4:$D$875=D664)*($E$4:$E$875=E664)*($G$4:$G$875&gt;G664))+1</f>
        <v>3</v>
      </c>
      <c r="I664" s="4">
        <f>IF(H664&lt;=2,"是","")</f>
      </c>
    </row>
    <row r="665" spans="1:9" ht="12.75" customHeight="1">
      <c r="A665" s="4">
        <v>663</v>
      </c>
      <c r="B665" s="5" t="s">
        <v>150</v>
      </c>
      <c r="C665" s="21"/>
      <c r="D665" s="6" t="s">
        <v>151</v>
      </c>
      <c r="E665" s="5" t="s">
        <v>778</v>
      </c>
      <c r="F665" s="5" t="s">
        <v>782</v>
      </c>
      <c r="G665" s="12"/>
      <c r="H665" s="5"/>
      <c r="I665" s="4"/>
    </row>
    <row r="666" spans="1:9" ht="12.75" customHeight="1">
      <c r="A666" s="4">
        <v>664</v>
      </c>
      <c r="B666" s="5" t="s">
        <v>150</v>
      </c>
      <c r="C666" s="21"/>
      <c r="D666" s="6" t="s">
        <v>151</v>
      </c>
      <c r="E666" s="5" t="s">
        <v>778</v>
      </c>
      <c r="F666" s="5" t="s">
        <v>783</v>
      </c>
      <c r="G666" s="12" t="s">
        <v>1435</v>
      </c>
      <c r="H666" s="15">
        <v>8</v>
      </c>
      <c r="I666" s="4">
        <f aca="true" t="shared" si="30" ref="I666:I675">IF(H666&lt;=2,"是","")</f>
      </c>
    </row>
    <row r="667" spans="1:9" ht="12.75" customHeight="1">
      <c r="A667" s="4">
        <v>665</v>
      </c>
      <c r="B667" s="5" t="s">
        <v>150</v>
      </c>
      <c r="C667" s="21"/>
      <c r="D667" s="6" t="s">
        <v>151</v>
      </c>
      <c r="E667" s="5" t="s">
        <v>778</v>
      </c>
      <c r="F667" s="5" t="s">
        <v>784</v>
      </c>
      <c r="G667" s="12" t="s">
        <v>1433</v>
      </c>
      <c r="H667" s="15">
        <v>11</v>
      </c>
      <c r="I667" s="4">
        <f t="shared" si="30"/>
      </c>
    </row>
    <row r="668" spans="1:9" ht="12.75" customHeight="1">
      <c r="A668" s="4">
        <v>666</v>
      </c>
      <c r="B668" s="5" t="s">
        <v>150</v>
      </c>
      <c r="C668" s="21"/>
      <c r="D668" s="6" t="s">
        <v>151</v>
      </c>
      <c r="E668" s="5" t="s">
        <v>778</v>
      </c>
      <c r="F668" s="5" t="s">
        <v>785</v>
      </c>
      <c r="G668" s="12" t="s">
        <v>1428</v>
      </c>
      <c r="H668" s="15">
        <v>10</v>
      </c>
      <c r="I668" s="4">
        <f t="shared" si="30"/>
      </c>
    </row>
    <row r="669" spans="1:9" ht="12.75" customHeight="1">
      <c r="A669" s="4">
        <v>667</v>
      </c>
      <c r="B669" s="5" t="s">
        <v>150</v>
      </c>
      <c r="C669" s="21"/>
      <c r="D669" s="6" t="s">
        <v>151</v>
      </c>
      <c r="E669" s="5" t="s">
        <v>778</v>
      </c>
      <c r="F669" s="5" t="s">
        <v>786</v>
      </c>
      <c r="G669" s="12" t="s">
        <v>1430</v>
      </c>
      <c r="H669" s="15">
        <v>7</v>
      </c>
      <c r="I669" s="4">
        <f t="shared" si="30"/>
      </c>
    </row>
    <row r="670" spans="1:9" ht="12.75" customHeight="1">
      <c r="A670" s="4">
        <v>668</v>
      </c>
      <c r="B670" s="5" t="s">
        <v>150</v>
      </c>
      <c r="C670" s="21"/>
      <c r="D670" s="6" t="s">
        <v>151</v>
      </c>
      <c r="E670" s="5" t="s">
        <v>778</v>
      </c>
      <c r="F670" s="5" t="s">
        <v>787</v>
      </c>
      <c r="G670" s="12" t="s">
        <v>1437</v>
      </c>
      <c r="H670" s="15">
        <v>6</v>
      </c>
      <c r="I670" s="4">
        <f t="shared" si="30"/>
      </c>
    </row>
    <row r="671" spans="1:9" ht="12.75" customHeight="1">
      <c r="A671" s="4">
        <v>669</v>
      </c>
      <c r="B671" s="5" t="s">
        <v>150</v>
      </c>
      <c r="C671" s="21"/>
      <c r="D671" s="6" t="s">
        <v>151</v>
      </c>
      <c r="E671" s="5" t="s">
        <v>778</v>
      </c>
      <c r="F671" s="5" t="s">
        <v>788</v>
      </c>
      <c r="G671" s="12" t="s">
        <v>1438</v>
      </c>
      <c r="H671" s="15">
        <f>SUMPRODUCT(($D$4:$D$875=D671)*($E$4:$E$875=E671)*($G$4:$G$875&gt;G671))+1</f>
        <v>2</v>
      </c>
      <c r="I671" s="4" t="str">
        <f t="shared" si="30"/>
        <v>是</v>
      </c>
    </row>
    <row r="672" spans="1:9" ht="12.75" customHeight="1">
      <c r="A672" s="4">
        <v>670</v>
      </c>
      <c r="B672" s="5" t="s">
        <v>150</v>
      </c>
      <c r="C672" s="21"/>
      <c r="D672" s="6" t="s">
        <v>151</v>
      </c>
      <c r="E672" s="5" t="s">
        <v>778</v>
      </c>
      <c r="F672" s="5" t="s">
        <v>789</v>
      </c>
      <c r="G672" s="12" t="s">
        <v>1434</v>
      </c>
      <c r="H672" s="15">
        <v>9</v>
      </c>
      <c r="I672" s="4">
        <f t="shared" si="30"/>
      </c>
    </row>
    <row r="673" spans="1:9" ht="12.75" customHeight="1">
      <c r="A673" s="4">
        <v>671</v>
      </c>
      <c r="B673" s="5" t="s">
        <v>150</v>
      </c>
      <c r="C673" s="21"/>
      <c r="D673" s="6" t="s">
        <v>151</v>
      </c>
      <c r="E673" s="5" t="s">
        <v>778</v>
      </c>
      <c r="F673" s="5" t="s">
        <v>790</v>
      </c>
      <c r="G673" s="12" t="s">
        <v>1429</v>
      </c>
      <c r="H673" s="15">
        <f>SUMPRODUCT(($D$4:$D$875=D673)*($E$4:$E$875=E673)*($G$4:$G$875&gt;G673))+1</f>
        <v>1</v>
      </c>
      <c r="I673" s="4" t="str">
        <f t="shared" si="30"/>
        <v>是</v>
      </c>
    </row>
    <row r="674" spans="1:9" ht="12.75" customHeight="1">
      <c r="A674" s="4">
        <v>672</v>
      </c>
      <c r="B674" s="5" t="s">
        <v>150</v>
      </c>
      <c r="C674" s="21"/>
      <c r="D674" s="6" t="s">
        <v>151</v>
      </c>
      <c r="E674" s="5" t="s">
        <v>778</v>
      </c>
      <c r="F674" s="5" t="s">
        <v>791</v>
      </c>
      <c r="G674" s="12" t="s">
        <v>1432</v>
      </c>
      <c r="H674" s="15">
        <v>4</v>
      </c>
      <c r="I674" s="4">
        <f t="shared" si="30"/>
      </c>
    </row>
    <row r="675" spans="1:9" ht="12.75" customHeight="1">
      <c r="A675" s="4">
        <v>673</v>
      </c>
      <c r="B675" s="5" t="s">
        <v>150</v>
      </c>
      <c r="C675" s="21"/>
      <c r="D675" s="6" t="s">
        <v>151</v>
      </c>
      <c r="E675" s="5" t="s">
        <v>778</v>
      </c>
      <c r="F675" s="5" t="s">
        <v>792</v>
      </c>
      <c r="G675" s="12" t="s">
        <v>1431</v>
      </c>
      <c r="H675" s="15">
        <v>12</v>
      </c>
      <c r="I675" s="4">
        <f t="shared" si="30"/>
      </c>
    </row>
    <row r="676" spans="1:9" ht="12.75" customHeight="1">
      <c r="A676" s="4">
        <v>674</v>
      </c>
      <c r="B676" s="5" t="s">
        <v>29</v>
      </c>
      <c r="C676" s="21">
        <v>2</v>
      </c>
      <c r="D676" s="6" t="s">
        <v>30</v>
      </c>
      <c r="E676" s="5" t="s">
        <v>761</v>
      </c>
      <c r="F676" s="5" t="s">
        <v>793</v>
      </c>
      <c r="G676" s="12"/>
      <c r="H676" s="5"/>
      <c r="I676" s="4"/>
    </row>
    <row r="677" spans="1:9" ht="12.75" customHeight="1">
      <c r="A677" s="4">
        <v>675</v>
      </c>
      <c r="B677" s="5" t="s">
        <v>29</v>
      </c>
      <c r="C677" s="21"/>
      <c r="D677" s="6" t="s">
        <v>30</v>
      </c>
      <c r="E677" s="5" t="s">
        <v>761</v>
      </c>
      <c r="F677" s="5" t="s">
        <v>794</v>
      </c>
      <c r="G677" s="13" t="s">
        <v>1115</v>
      </c>
      <c r="H677" s="15">
        <f>SUMPRODUCT(($D$4:$D$875=D677)*($E$4:$E$875=E677)*($G$4:$G$875&gt;G677))+1</f>
        <v>1</v>
      </c>
      <c r="I677" s="4" t="str">
        <f>IF(H677&lt;=2,"是","")</f>
        <v>是</v>
      </c>
    </row>
    <row r="678" spans="1:9" ht="12.75" customHeight="1">
      <c r="A678" s="4">
        <v>676</v>
      </c>
      <c r="B678" s="5" t="s">
        <v>29</v>
      </c>
      <c r="C678" s="21"/>
      <c r="D678" s="6" t="s">
        <v>30</v>
      </c>
      <c r="E678" s="5" t="s">
        <v>761</v>
      </c>
      <c r="F678" s="5" t="s">
        <v>795</v>
      </c>
      <c r="G678" s="13" t="s">
        <v>1114</v>
      </c>
      <c r="H678" s="15">
        <f>SUMPRODUCT(($D$4:$D$875=D678)*($E$4:$E$875=E678)*($G$4:$G$875&gt;G678))+1</f>
        <v>2</v>
      </c>
      <c r="I678" s="4" t="str">
        <f>IF(H678&lt;=2,"是","")</f>
        <v>是</v>
      </c>
    </row>
    <row r="679" spans="1:9" ht="12.75" customHeight="1">
      <c r="A679" s="4">
        <v>677</v>
      </c>
      <c r="B679" s="5" t="s">
        <v>86</v>
      </c>
      <c r="C679" s="21">
        <v>4</v>
      </c>
      <c r="D679" s="6" t="s">
        <v>87</v>
      </c>
      <c r="E679" s="5" t="s">
        <v>796</v>
      </c>
      <c r="F679" s="5" t="s">
        <v>797</v>
      </c>
      <c r="G679" s="12"/>
      <c r="H679" s="5"/>
      <c r="I679" s="4"/>
    </row>
    <row r="680" spans="1:9" ht="12.75" customHeight="1">
      <c r="A680" s="4">
        <v>678</v>
      </c>
      <c r="B680" s="5" t="s">
        <v>86</v>
      </c>
      <c r="C680" s="21"/>
      <c r="D680" s="6" t="s">
        <v>87</v>
      </c>
      <c r="E680" s="5" t="s">
        <v>796</v>
      </c>
      <c r="F680" s="5" t="s">
        <v>798</v>
      </c>
      <c r="G680" s="13" t="s">
        <v>1119</v>
      </c>
      <c r="H680" s="15">
        <f>SUMPRODUCT(($D$4:$D$875=D680)*($E$4:$E$875=E680)*($G$4:$G$875&gt;G680))+1</f>
        <v>3</v>
      </c>
      <c r="I680" s="4" t="str">
        <f>IF(H680&lt;=4,"是","")</f>
        <v>是</v>
      </c>
    </row>
    <row r="681" spans="1:9" ht="12.75" customHeight="1">
      <c r="A681" s="4">
        <v>679</v>
      </c>
      <c r="B681" s="5" t="s">
        <v>86</v>
      </c>
      <c r="C681" s="21"/>
      <c r="D681" s="6" t="s">
        <v>87</v>
      </c>
      <c r="E681" s="5" t="s">
        <v>796</v>
      </c>
      <c r="F681" s="5" t="s">
        <v>799</v>
      </c>
      <c r="G681" s="12"/>
      <c r="H681" s="5"/>
      <c r="I681" s="4"/>
    </row>
    <row r="682" spans="1:9" ht="12.75" customHeight="1">
      <c r="A682" s="4">
        <v>680</v>
      </c>
      <c r="B682" s="5" t="s">
        <v>86</v>
      </c>
      <c r="C682" s="21"/>
      <c r="D682" s="6" t="s">
        <v>87</v>
      </c>
      <c r="E682" s="5" t="s">
        <v>796</v>
      </c>
      <c r="F682" s="5" t="s">
        <v>800</v>
      </c>
      <c r="G682" s="13" t="s">
        <v>1118</v>
      </c>
      <c r="H682" s="15">
        <f aca="true" t="shared" si="31" ref="H682:H692">SUMPRODUCT(($D$4:$D$875=D682)*($E$4:$E$875=E682)*($G$4:$G$875&gt;G682))+1</f>
        <v>2</v>
      </c>
      <c r="I682" s="4" t="str">
        <f aca="true" t="shared" si="32" ref="I682:I688">IF(H682&lt;=4,"是","")</f>
        <v>是</v>
      </c>
    </row>
    <row r="683" spans="1:9" ht="12.75" customHeight="1">
      <c r="A683" s="4">
        <v>681</v>
      </c>
      <c r="B683" s="5" t="s">
        <v>86</v>
      </c>
      <c r="C683" s="21"/>
      <c r="D683" s="6" t="s">
        <v>87</v>
      </c>
      <c r="E683" s="5" t="s">
        <v>796</v>
      </c>
      <c r="F683" s="5" t="s">
        <v>801</v>
      </c>
      <c r="G683" s="13" t="s">
        <v>1120</v>
      </c>
      <c r="H683" s="15">
        <f t="shared" si="31"/>
        <v>1</v>
      </c>
      <c r="I683" s="4" t="str">
        <f t="shared" si="32"/>
        <v>是</v>
      </c>
    </row>
    <row r="684" spans="1:9" ht="12.75" customHeight="1">
      <c r="A684" s="4">
        <v>682</v>
      </c>
      <c r="B684" s="5" t="s">
        <v>86</v>
      </c>
      <c r="C684" s="21"/>
      <c r="D684" s="6" t="s">
        <v>87</v>
      </c>
      <c r="E684" s="5" t="s">
        <v>796</v>
      </c>
      <c r="F684" s="5" t="s">
        <v>802</v>
      </c>
      <c r="G684" s="13" t="s">
        <v>1116</v>
      </c>
      <c r="H684" s="15">
        <f t="shared" si="31"/>
        <v>5</v>
      </c>
      <c r="I684" s="4">
        <f t="shared" si="32"/>
      </c>
    </row>
    <row r="685" spans="1:9" ht="12.75" customHeight="1">
      <c r="A685" s="4">
        <v>683</v>
      </c>
      <c r="B685" s="5" t="s">
        <v>86</v>
      </c>
      <c r="C685" s="21"/>
      <c r="D685" s="6" t="s">
        <v>87</v>
      </c>
      <c r="E685" s="5" t="s">
        <v>796</v>
      </c>
      <c r="F685" s="5" t="s">
        <v>803</v>
      </c>
      <c r="G685" s="13" t="s">
        <v>1121</v>
      </c>
      <c r="H685" s="15">
        <f t="shared" si="31"/>
        <v>8</v>
      </c>
      <c r="I685" s="4">
        <f t="shared" si="32"/>
      </c>
    </row>
    <row r="686" spans="1:9" ht="12.75" customHeight="1">
      <c r="A686" s="4">
        <v>684</v>
      </c>
      <c r="B686" s="5" t="s">
        <v>86</v>
      </c>
      <c r="C686" s="21"/>
      <c r="D686" s="6" t="s">
        <v>87</v>
      </c>
      <c r="E686" s="5" t="s">
        <v>796</v>
      </c>
      <c r="F686" s="5" t="s">
        <v>804</v>
      </c>
      <c r="G686" s="13" t="s">
        <v>1113</v>
      </c>
      <c r="H686" s="15">
        <f t="shared" si="31"/>
        <v>4</v>
      </c>
      <c r="I686" s="4" t="str">
        <f t="shared" si="32"/>
        <v>是</v>
      </c>
    </row>
    <row r="687" spans="1:9" ht="12.75" customHeight="1">
      <c r="A687" s="4">
        <v>685</v>
      </c>
      <c r="B687" s="5" t="s">
        <v>86</v>
      </c>
      <c r="C687" s="21"/>
      <c r="D687" s="6" t="s">
        <v>87</v>
      </c>
      <c r="E687" s="5" t="s">
        <v>796</v>
      </c>
      <c r="F687" s="5" t="s">
        <v>805</v>
      </c>
      <c r="G687" s="13" t="s">
        <v>1117</v>
      </c>
      <c r="H687" s="15">
        <f t="shared" si="31"/>
        <v>7</v>
      </c>
      <c r="I687" s="4">
        <f t="shared" si="32"/>
      </c>
    </row>
    <row r="688" spans="1:9" ht="12.75" customHeight="1">
      <c r="A688" s="4">
        <v>686</v>
      </c>
      <c r="B688" s="5" t="s">
        <v>86</v>
      </c>
      <c r="C688" s="21"/>
      <c r="D688" s="6" t="s">
        <v>87</v>
      </c>
      <c r="E688" s="5" t="s">
        <v>796</v>
      </c>
      <c r="F688" s="5" t="s">
        <v>806</v>
      </c>
      <c r="G688" s="13" t="s">
        <v>1122</v>
      </c>
      <c r="H688" s="15">
        <f t="shared" si="31"/>
        <v>6</v>
      </c>
      <c r="I688" s="4">
        <f t="shared" si="32"/>
      </c>
    </row>
    <row r="689" spans="1:9" ht="12.75" customHeight="1">
      <c r="A689" s="4">
        <v>687</v>
      </c>
      <c r="B689" s="5" t="s">
        <v>49</v>
      </c>
      <c r="C689" s="21">
        <v>2</v>
      </c>
      <c r="D689" s="6" t="s">
        <v>50</v>
      </c>
      <c r="E689" s="5" t="s">
        <v>807</v>
      </c>
      <c r="F689" s="5" t="s">
        <v>701</v>
      </c>
      <c r="G689" s="12" t="s">
        <v>1399</v>
      </c>
      <c r="H689" s="15">
        <f t="shared" si="31"/>
        <v>3</v>
      </c>
      <c r="I689" s="4">
        <f>IF(H689&lt;=2,"是","")</f>
      </c>
    </row>
    <row r="690" spans="1:9" ht="12.75" customHeight="1">
      <c r="A690" s="4">
        <v>688</v>
      </c>
      <c r="B690" s="5" t="s">
        <v>49</v>
      </c>
      <c r="C690" s="21"/>
      <c r="D690" s="6" t="s">
        <v>50</v>
      </c>
      <c r="E690" s="5" t="s">
        <v>807</v>
      </c>
      <c r="F690" s="5" t="s">
        <v>808</v>
      </c>
      <c r="G690" s="12" t="s">
        <v>1328</v>
      </c>
      <c r="H690" s="15">
        <f t="shared" si="31"/>
        <v>1</v>
      </c>
      <c r="I690" s="4" t="str">
        <f>IF(H690&lt;=2,"是","")</f>
        <v>是</v>
      </c>
    </row>
    <row r="691" spans="1:9" ht="12.75" customHeight="1">
      <c r="A691" s="4">
        <v>689</v>
      </c>
      <c r="B691" s="5" t="s">
        <v>49</v>
      </c>
      <c r="C691" s="21"/>
      <c r="D691" s="6" t="s">
        <v>50</v>
      </c>
      <c r="E691" s="5" t="s">
        <v>807</v>
      </c>
      <c r="F691" s="5" t="s">
        <v>809</v>
      </c>
      <c r="G691" s="12" t="s">
        <v>1391</v>
      </c>
      <c r="H691" s="15">
        <f t="shared" si="31"/>
        <v>6</v>
      </c>
      <c r="I691" s="4">
        <f>IF(H691&lt;=2,"是","")</f>
      </c>
    </row>
    <row r="692" spans="1:9" ht="12.75" customHeight="1">
      <c r="A692" s="4">
        <v>690</v>
      </c>
      <c r="B692" s="5" t="s">
        <v>49</v>
      </c>
      <c r="C692" s="21"/>
      <c r="D692" s="6" t="s">
        <v>50</v>
      </c>
      <c r="E692" s="5" t="s">
        <v>807</v>
      </c>
      <c r="F692" s="5" t="s">
        <v>810</v>
      </c>
      <c r="G692" s="12" t="s">
        <v>1396</v>
      </c>
      <c r="H692" s="15">
        <f t="shared" si="31"/>
        <v>4</v>
      </c>
      <c r="I692" s="4">
        <f>IF(H692&lt;=2,"是","")</f>
      </c>
    </row>
    <row r="693" spans="1:9" ht="12.75" customHeight="1">
      <c r="A693" s="4">
        <v>691</v>
      </c>
      <c r="B693" s="5" t="s">
        <v>49</v>
      </c>
      <c r="C693" s="21"/>
      <c r="D693" s="6" t="s">
        <v>50</v>
      </c>
      <c r="E693" s="5" t="s">
        <v>807</v>
      </c>
      <c r="F693" s="5" t="s">
        <v>811</v>
      </c>
      <c r="G693" s="12"/>
      <c r="H693" s="5"/>
      <c r="I693" s="4"/>
    </row>
    <row r="694" spans="1:9" ht="12.75" customHeight="1">
      <c r="A694" s="4">
        <v>692</v>
      </c>
      <c r="B694" s="5" t="s">
        <v>49</v>
      </c>
      <c r="C694" s="21"/>
      <c r="D694" s="6" t="s">
        <v>50</v>
      </c>
      <c r="E694" s="5" t="s">
        <v>807</v>
      </c>
      <c r="F694" s="5" t="s">
        <v>812</v>
      </c>
      <c r="G694" s="12" t="s">
        <v>1394</v>
      </c>
      <c r="H694" s="15">
        <f>SUMPRODUCT(($D$4:$D$875=D694)*($E$4:$E$875=E694)*($G$4:$G$875&gt;G694))+1</f>
        <v>5</v>
      </c>
      <c r="I694" s="4">
        <f>IF(H694&lt;=2,"是","")</f>
      </c>
    </row>
    <row r="695" spans="1:9" ht="12.75" customHeight="1">
      <c r="A695" s="4">
        <v>693</v>
      </c>
      <c r="B695" s="5" t="s">
        <v>49</v>
      </c>
      <c r="C695" s="21"/>
      <c r="D695" s="6" t="s">
        <v>50</v>
      </c>
      <c r="E695" s="5" t="s">
        <v>807</v>
      </c>
      <c r="F695" s="5" t="s">
        <v>813</v>
      </c>
      <c r="G695" s="12"/>
      <c r="H695" s="5"/>
      <c r="I695" s="4"/>
    </row>
    <row r="696" spans="1:9" ht="12.75" customHeight="1">
      <c r="A696" s="4">
        <v>694</v>
      </c>
      <c r="B696" s="5" t="s">
        <v>49</v>
      </c>
      <c r="C696" s="21"/>
      <c r="D696" s="6" t="s">
        <v>50</v>
      </c>
      <c r="E696" s="5" t="s">
        <v>807</v>
      </c>
      <c r="F696" s="5" t="s">
        <v>814</v>
      </c>
      <c r="G696" s="12" t="s">
        <v>1393</v>
      </c>
      <c r="H696" s="15">
        <f aca="true" t="shared" si="33" ref="H696:H707">SUMPRODUCT(($D$4:$D$875=D696)*($E$4:$E$875=E696)*($G$4:$G$875&gt;G696))+1</f>
        <v>2</v>
      </c>
      <c r="I696" s="4" t="str">
        <f>IF(H696&lt;=2,"是","")</f>
        <v>是</v>
      </c>
    </row>
    <row r="697" spans="1:9" ht="12.75" customHeight="1">
      <c r="A697" s="4">
        <v>695</v>
      </c>
      <c r="B697" s="5" t="s">
        <v>22</v>
      </c>
      <c r="C697" s="21">
        <v>1</v>
      </c>
      <c r="D697" s="6" t="s">
        <v>210</v>
      </c>
      <c r="E697" s="5" t="s">
        <v>815</v>
      </c>
      <c r="F697" s="5" t="s">
        <v>816</v>
      </c>
      <c r="G697" s="12" t="s">
        <v>1397</v>
      </c>
      <c r="H697" s="15">
        <f t="shared" si="33"/>
        <v>2</v>
      </c>
      <c r="I697" s="4">
        <f>IF(H697&lt;=1,"是","")</f>
      </c>
    </row>
    <row r="698" spans="1:9" ht="12.75" customHeight="1">
      <c r="A698" s="4">
        <v>696</v>
      </c>
      <c r="B698" s="5" t="s">
        <v>22</v>
      </c>
      <c r="C698" s="21"/>
      <c r="D698" s="6" t="s">
        <v>210</v>
      </c>
      <c r="E698" s="5" t="s">
        <v>815</v>
      </c>
      <c r="F698" s="5" t="s">
        <v>817</v>
      </c>
      <c r="G698" s="12" t="s">
        <v>1400</v>
      </c>
      <c r="H698" s="15">
        <f t="shared" si="33"/>
        <v>1</v>
      </c>
      <c r="I698" s="4" t="str">
        <f>IF(H698&lt;=1,"是","")</f>
        <v>是</v>
      </c>
    </row>
    <row r="699" spans="1:9" ht="12.75" customHeight="1">
      <c r="A699" s="4">
        <v>697</v>
      </c>
      <c r="B699" s="5" t="s">
        <v>22</v>
      </c>
      <c r="C699" s="21">
        <v>2</v>
      </c>
      <c r="D699" s="6" t="s">
        <v>23</v>
      </c>
      <c r="E699" s="5" t="s">
        <v>818</v>
      </c>
      <c r="F699" s="5" t="s">
        <v>819</v>
      </c>
      <c r="G699" s="12" t="s">
        <v>1395</v>
      </c>
      <c r="H699" s="15">
        <f t="shared" si="33"/>
        <v>2</v>
      </c>
      <c r="I699" s="4" t="str">
        <f>IF(H699&lt;=2,"是","")</f>
        <v>是</v>
      </c>
    </row>
    <row r="700" spans="1:9" ht="12.75" customHeight="1">
      <c r="A700" s="4">
        <v>698</v>
      </c>
      <c r="B700" s="5" t="s">
        <v>22</v>
      </c>
      <c r="C700" s="21"/>
      <c r="D700" s="6" t="s">
        <v>23</v>
      </c>
      <c r="E700" s="5" t="s">
        <v>818</v>
      </c>
      <c r="F700" s="5" t="s">
        <v>820</v>
      </c>
      <c r="G700" s="12" t="s">
        <v>1398</v>
      </c>
      <c r="H700" s="15">
        <f t="shared" si="33"/>
        <v>1</v>
      </c>
      <c r="I700" s="4" t="str">
        <f>IF(H700&lt;=2,"是","")</f>
        <v>是</v>
      </c>
    </row>
    <row r="701" spans="1:9" ht="12.75" customHeight="1">
      <c r="A701" s="4">
        <v>699</v>
      </c>
      <c r="B701" s="5" t="s">
        <v>22</v>
      </c>
      <c r="C701" s="21"/>
      <c r="D701" s="6" t="s">
        <v>23</v>
      </c>
      <c r="E701" s="5" t="s">
        <v>818</v>
      </c>
      <c r="F701" s="5" t="s">
        <v>821</v>
      </c>
      <c r="G701" s="12" t="s">
        <v>1392</v>
      </c>
      <c r="H701" s="15">
        <f t="shared" si="33"/>
        <v>3</v>
      </c>
      <c r="I701" s="4">
        <f>IF(H701&lt;=2,"是","")</f>
      </c>
    </row>
    <row r="702" spans="1:9" ht="12.75" customHeight="1">
      <c r="A702" s="4">
        <v>700</v>
      </c>
      <c r="B702" s="5" t="s">
        <v>126</v>
      </c>
      <c r="C702" s="21">
        <v>10</v>
      </c>
      <c r="D702" s="6" t="s">
        <v>457</v>
      </c>
      <c r="E702" s="5" t="s">
        <v>822</v>
      </c>
      <c r="F702" s="5" t="s">
        <v>823</v>
      </c>
      <c r="G702" s="13" t="s">
        <v>1135</v>
      </c>
      <c r="H702" s="15">
        <f t="shared" si="33"/>
        <v>7</v>
      </c>
      <c r="I702" s="4" t="str">
        <f aca="true" t="shared" si="34" ref="I702:I707">IF(H702&lt;=10,"是","")</f>
        <v>是</v>
      </c>
    </row>
    <row r="703" spans="1:9" ht="12.75" customHeight="1">
      <c r="A703" s="4">
        <v>701</v>
      </c>
      <c r="B703" s="5" t="s">
        <v>126</v>
      </c>
      <c r="C703" s="21"/>
      <c r="D703" s="6" t="s">
        <v>457</v>
      </c>
      <c r="E703" s="5" t="s">
        <v>822</v>
      </c>
      <c r="F703" s="5" t="s">
        <v>824</v>
      </c>
      <c r="G703" s="13" t="s">
        <v>1083</v>
      </c>
      <c r="H703" s="15">
        <f t="shared" si="33"/>
        <v>10</v>
      </c>
      <c r="I703" s="4" t="str">
        <f t="shared" si="34"/>
        <v>是</v>
      </c>
    </row>
    <row r="704" spans="1:9" ht="12.75" customHeight="1">
      <c r="A704" s="4">
        <v>702</v>
      </c>
      <c r="B704" s="5" t="s">
        <v>126</v>
      </c>
      <c r="C704" s="21"/>
      <c r="D704" s="6" t="s">
        <v>457</v>
      </c>
      <c r="E704" s="5" t="s">
        <v>822</v>
      </c>
      <c r="F704" s="5" t="s">
        <v>825</v>
      </c>
      <c r="G704" s="13" t="s">
        <v>1078</v>
      </c>
      <c r="H704" s="15">
        <f t="shared" si="33"/>
        <v>3</v>
      </c>
      <c r="I704" s="4" t="str">
        <f t="shared" si="34"/>
        <v>是</v>
      </c>
    </row>
    <row r="705" spans="1:9" ht="12.75" customHeight="1">
      <c r="A705" s="4">
        <v>703</v>
      </c>
      <c r="B705" s="5" t="s">
        <v>126</v>
      </c>
      <c r="C705" s="21"/>
      <c r="D705" s="6" t="s">
        <v>457</v>
      </c>
      <c r="E705" s="5" t="s">
        <v>822</v>
      </c>
      <c r="F705" s="5" t="s">
        <v>826</v>
      </c>
      <c r="G705" s="13" t="s">
        <v>1079</v>
      </c>
      <c r="H705" s="15">
        <f t="shared" si="33"/>
        <v>8</v>
      </c>
      <c r="I705" s="4" t="str">
        <f t="shared" si="34"/>
        <v>是</v>
      </c>
    </row>
    <row r="706" spans="1:9" ht="12.75" customHeight="1">
      <c r="A706" s="4">
        <v>704</v>
      </c>
      <c r="B706" s="5" t="s">
        <v>126</v>
      </c>
      <c r="C706" s="21"/>
      <c r="D706" s="6" t="s">
        <v>457</v>
      </c>
      <c r="E706" s="5" t="s">
        <v>822</v>
      </c>
      <c r="F706" s="5" t="s">
        <v>827</v>
      </c>
      <c r="G706" s="13" t="s">
        <v>1080</v>
      </c>
      <c r="H706" s="15">
        <f t="shared" si="33"/>
        <v>12</v>
      </c>
      <c r="I706" s="4">
        <f t="shared" si="34"/>
      </c>
    </row>
    <row r="707" spans="1:9" ht="12.75" customHeight="1">
      <c r="A707" s="4">
        <v>705</v>
      </c>
      <c r="B707" s="5" t="s">
        <v>126</v>
      </c>
      <c r="C707" s="21"/>
      <c r="D707" s="6" t="s">
        <v>457</v>
      </c>
      <c r="E707" s="5" t="s">
        <v>822</v>
      </c>
      <c r="F707" s="5" t="s">
        <v>828</v>
      </c>
      <c r="G707" s="13" t="s">
        <v>1193</v>
      </c>
      <c r="H707" s="15">
        <f t="shared" si="33"/>
        <v>9</v>
      </c>
      <c r="I707" s="4" t="str">
        <f t="shared" si="34"/>
        <v>是</v>
      </c>
    </row>
    <row r="708" spans="1:9" ht="12.75" customHeight="1">
      <c r="A708" s="4">
        <v>706</v>
      </c>
      <c r="B708" s="5" t="s">
        <v>126</v>
      </c>
      <c r="C708" s="21"/>
      <c r="D708" s="6" t="s">
        <v>457</v>
      </c>
      <c r="E708" s="5" t="s">
        <v>822</v>
      </c>
      <c r="F708" s="5" t="s">
        <v>829</v>
      </c>
      <c r="G708" s="12"/>
      <c r="H708" s="5"/>
      <c r="I708" s="4"/>
    </row>
    <row r="709" spans="1:9" ht="12.75" customHeight="1">
      <c r="A709" s="4">
        <v>707</v>
      </c>
      <c r="B709" s="5" t="s">
        <v>126</v>
      </c>
      <c r="C709" s="21"/>
      <c r="D709" s="6" t="s">
        <v>457</v>
      </c>
      <c r="E709" s="5" t="s">
        <v>822</v>
      </c>
      <c r="F709" s="5" t="s">
        <v>830</v>
      </c>
      <c r="G709" s="13" t="s">
        <v>1291</v>
      </c>
      <c r="H709" s="15">
        <f>SUMPRODUCT(($D$4:$D$875=D709)*($E$4:$E$875=E709)*($G$4:$G$875&gt;G709))+1</f>
        <v>11</v>
      </c>
      <c r="I709" s="4">
        <f>IF(H709&lt;=10,"是","")</f>
      </c>
    </row>
    <row r="710" spans="1:9" ht="12.75" customHeight="1">
      <c r="A710" s="4">
        <v>708</v>
      </c>
      <c r="B710" s="5" t="s">
        <v>126</v>
      </c>
      <c r="C710" s="21"/>
      <c r="D710" s="6" t="s">
        <v>457</v>
      </c>
      <c r="E710" s="5" t="s">
        <v>822</v>
      </c>
      <c r="F710" s="5" t="s">
        <v>831</v>
      </c>
      <c r="G710" s="13" t="s">
        <v>1081</v>
      </c>
      <c r="H710" s="15">
        <f>SUMPRODUCT(($D$4:$D$875=D710)*($E$4:$E$875=E710)*($G$4:$G$875&gt;G710))+1</f>
        <v>4</v>
      </c>
      <c r="I710" s="4" t="str">
        <f>IF(H710&lt;=10,"是","")</f>
        <v>是</v>
      </c>
    </row>
    <row r="711" spans="1:9" ht="12.75" customHeight="1">
      <c r="A711" s="4">
        <v>709</v>
      </c>
      <c r="B711" s="5" t="s">
        <v>126</v>
      </c>
      <c r="C711" s="21"/>
      <c r="D711" s="6" t="s">
        <v>457</v>
      </c>
      <c r="E711" s="5" t="s">
        <v>822</v>
      </c>
      <c r="F711" s="5" t="s">
        <v>832</v>
      </c>
      <c r="G711" s="13" t="s">
        <v>1082</v>
      </c>
      <c r="H711" s="15">
        <f>SUMPRODUCT(($D$4:$D$875=D711)*($E$4:$E$875=E711)*($G$4:$G$875&gt;G711))+1</f>
        <v>5</v>
      </c>
      <c r="I711" s="4" t="str">
        <f>IF(H711&lt;=10,"是","")</f>
        <v>是</v>
      </c>
    </row>
    <row r="712" spans="1:9" ht="12.75" customHeight="1">
      <c r="A712" s="4">
        <v>710</v>
      </c>
      <c r="B712" s="5" t="s">
        <v>126</v>
      </c>
      <c r="C712" s="21"/>
      <c r="D712" s="6" t="s">
        <v>457</v>
      </c>
      <c r="E712" s="5" t="s">
        <v>822</v>
      </c>
      <c r="F712" s="5" t="s">
        <v>833</v>
      </c>
      <c r="G712" s="13" t="s">
        <v>1077</v>
      </c>
      <c r="H712" s="15">
        <f>SUMPRODUCT(($D$4:$D$875=D712)*($E$4:$E$875=E712)*($G$4:$G$875&gt;G712))+1</f>
        <v>1</v>
      </c>
      <c r="I712" s="4" t="str">
        <f>IF(H712&lt;=10,"是","")</f>
        <v>是</v>
      </c>
    </row>
    <row r="713" spans="1:9" ht="12.75" customHeight="1">
      <c r="A713" s="4">
        <v>711</v>
      </c>
      <c r="B713" s="5" t="s">
        <v>126</v>
      </c>
      <c r="C713" s="21"/>
      <c r="D713" s="6" t="s">
        <v>457</v>
      </c>
      <c r="E713" s="5" t="s">
        <v>822</v>
      </c>
      <c r="F713" s="5" t="s">
        <v>834</v>
      </c>
      <c r="G713" s="12"/>
      <c r="H713" s="5"/>
      <c r="I713" s="4"/>
    </row>
    <row r="714" spans="1:9" ht="12.75" customHeight="1">
      <c r="A714" s="4">
        <v>712</v>
      </c>
      <c r="B714" s="5" t="s">
        <v>126</v>
      </c>
      <c r="C714" s="21"/>
      <c r="D714" s="6" t="s">
        <v>457</v>
      </c>
      <c r="E714" s="5" t="s">
        <v>822</v>
      </c>
      <c r="F714" s="5" t="s">
        <v>646</v>
      </c>
      <c r="G714" s="12"/>
      <c r="H714" s="5"/>
      <c r="I714" s="4"/>
    </row>
    <row r="715" spans="1:9" ht="12.75" customHeight="1">
      <c r="A715" s="4">
        <v>713</v>
      </c>
      <c r="B715" s="5" t="s">
        <v>126</v>
      </c>
      <c r="C715" s="21"/>
      <c r="D715" s="6" t="s">
        <v>457</v>
      </c>
      <c r="E715" s="5" t="s">
        <v>822</v>
      </c>
      <c r="F715" s="5" t="s">
        <v>835</v>
      </c>
      <c r="G715" s="13" t="s">
        <v>1084</v>
      </c>
      <c r="H715" s="15">
        <f>SUMPRODUCT(($D$4:$D$875=D715)*($E$4:$E$875=E715)*($G$4:$G$875&gt;G715))+1</f>
        <v>6</v>
      </c>
      <c r="I715" s="4" t="str">
        <f>IF(H715&lt;=10,"是","")</f>
        <v>是</v>
      </c>
    </row>
    <row r="716" spans="1:9" ht="12.75" customHeight="1">
      <c r="A716" s="4">
        <v>714</v>
      </c>
      <c r="B716" s="5" t="s">
        <v>126</v>
      </c>
      <c r="C716" s="21"/>
      <c r="D716" s="6" t="s">
        <v>457</v>
      </c>
      <c r="E716" s="5" t="s">
        <v>822</v>
      </c>
      <c r="F716" s="5" t="s">
        <v>836</v>
      </c>
      <c r="G716" s="12"/>
      <c r="H716" s="5"/>
      <c r="I716" s="4"/>
    </row>
    <row r="717" spans="1:9" ht="12.75" customHeight="1">
      <c r="A717" s="4">
        <v>715</v>
      </c>
      <c r="B717" s="5" t="s">
        <v>126</v>
      </c>
      <c r="C717" s="21"/>
      <c r="D717" s="6" t="s">
        <v>457</v>
      </c>
      <c r="E717" s="5" t="s">
        <v>822</v>
      </c>
      <c r="F717" s="5" t="s">
        <v>837</v>
      </c>
      <c r="G717" s="12"/>
      <c r="H717" s="5"/>
      <c r="I717" s="4"/>
    </row>
    <row r="718" spans="1:9" ht="12.75" customHeight="1">
      <c r="A718" s="4">
        <v>716</v>
      </c>
      <c r="B718" s="5" t="s">
        <v>126</v>
      </c>
      <c r="C718" s="21"/>
      <c r="D718" s="6" t="s">
        <v>457</v>
      </c>
      <c r="E718" s="5" t="s">
        <v>822</v>
      </c>
      <c r="F718" s="5" t="s">
        <v>838</v>
      </c>
      <c r="G718" s="13" t="s">
        <v>1076</v>
      </c>
      <c r="H718" s="15">
        <f>SUMPRODUCT(($D$4:$D$875=D718)*($E$4:$E$875=E718)*($G$4:$G$875&gt;G718))+1</f>
        <v>2</v>
      </c>
      <c r="I718" s="4" t="str">
        <f>IF(H718&lt;=10,"是","")</f>
        <v>是</v>
      </c>
    </row>
    <row r="719" spans="1:9" ht="12.75" customHeight="1">
      <c r="A719" s="4">
        <v>717</v>
      </c>
      <c r="B719" s="5" t="s">
        <v>150</v>
      </c>
      <c r="C719" s="21">
        <v>1</v>
      </c>
      <c r="D719" s="6" t="s">
        <v>554</v>
      </c>
      <c r="E719" s="5" t="s">
        <v>839</v>
      </c>
      <c r="F719" s="5" t="s">
        <v>840</v>
      </c>
      <c r="G719" s="12" t="s">
        <v>1298</v>
      </c>
      <c r="H719" s="15">
        <f>SUMPRODUCT(($D$4:$D$875=D719)*($E$4:$E$875=E719)*($G$4:$G$875&gt;G719))+1</f>
        <v>3</v>
      </c>
      <c r="I719" s="4">
        <f>IF(H719&lt;=1,"是","")</f>
      </c>
    </row>
    <row r="720" spans="1:9" ht="12.75" customHeight="1">
      <c r="A720" s="4">
        <v>718</v>
      </c>
      <c r="B720" s="5" t="s">
        <v>150</v>
      </c>
      <c r="C720" s="21"/>
      <c r="D720" s="6" t="s">
        <v>554</v>
      </c>
      <c r="E720" s="5" t="s">
        <v>839</v>
      </c>
      <c r="F720" s="5" t="s">
        <v>841</v>
      </c>
      <c r="G720" s="12"/>
      <c r="H720" s="5"/>
      <c r="I720" s="4"/>
    </row>
    <row r="721" spans="1:9" ht="12.75" customHeight="1">
      <c r="A721" s="4">
        <v>719</v>
      </c>
      <c r="B721" s="5" t="s">
        <v>150</v>
      </c>
      <c r="C721" s="21"/>
      <c r="D721" s="6" t="s">
        <v>554</v>
      </c>
      <c r="E721" s="5" t="s">
        <v>839</v>
      </c>
      <c r="F721" s="5" t="s">
        <v>842</v>
      </c>
      <c r="G721" s="12"/>
      <c r="H721" s="5"/>
      <c r="I721" s="4"/>
    </row>
    <row r="722" spans="1:9" ht="12.75" customHeight="1">
      <c r="A722" s="4">
        <v>720</v>
      </c>
      <c r="B722" s="5" t="s">
        <v>150</v>
      </c>
      <c r="C722" s="21"/>
      <c r="D722" s="6" t="s">
        <v>554</v>
      </c>
      <c r="E722" s="5" t="s">
        <v>839</v>
      </c>
      <c r="F722" s="5" t="s">
        <v>843</v>
      </c>
      <c r="G722" s="12" t="s">
        <v>1299</v>
      </c>
      <c r="H722" s="15">
        <f>SUMPRODUCT(($D$4:$D$875=D722)*($E$4:$E$875=E722)*($G$4:$G$875&gt;G722))+1</f>
        <v>2</v>
      </c>
      <c r="I722" s="4">
        <f>IF(H722&lt;=1,"是","")</f>
      </c>
    </row>
    <row r="723" spans="1:9" ht="12.75" customHeight="1">
      <c r="A723" s="4">
        <v>721</v>
      </c>
      <c r="B723" s="5" t="s">
        <v>150</v>
      </c>
      <c r="C723" s="21"/>
      <c r="D723" s="6" t="s">
        <v>554</v>
      </c>
      <c r="E723" s="5" t="s">
        <v>839</v>
      </c>
      <c r="F723" s="5" t="s">
        <v>844</v>
      </c>
      <c r="G723" s="12" t="s">
        <v>1300</v>
      </c>
      <c r="H723" s="15">
        <f>SUMPRODUCT(($D$4:$D$875=D723)*($E$4:$E$875=E723)*($G$4:$G$875&gt;G723))+1</f>
        <v>1</v>
      </c>
      <c r="I723" s="4" t="str">
        <f>IF(H723&lt;=1,"是","")</f>
        <v>是</v>
      </c>
    </row>
    <row r="724" spans="1:9" ht="12.75" customHeight="1">
      <c r="A724" s="4">
        <v>722</v>
      </c>
      <c r="B724" s="5" t="s">
        <v>181</v>
      </c>
      <c r="C724" s="21">
        <v>1</v>
      </c>
      <c r="D724" s="6" t="s">
        <v>414</v>
      </c>
      <c r="E724" s="5" t="s">
        <v>845</v>
      </c>
      <c r="F724" s="5" t="s">
        <v>846</v>
      </c>
      <c r="G724" s="12"/>
      <c r="H724" s="5"/>
      <c r="I724" s="4"/>
    </row>
    <row r="725" spans="1:9" ht="12.75" customHeight="1">
      <c r="A725" s="4">
        <v>723</v>
      </c>
      <c r="B725" s="5" t="s">
        <v>181</v>
      </c>
      <c r="C725" s="21"/>
      <c r="D725" s="6" t="s">
        <v>414</v>
      </c>
      <c r="E725" s="5" t="s">
        <v>845</v>
      </c>
      <c r="F725" s="5" t="s">
        <v>847</v>
      </c>
      <c r="G725" s="12" t="s">
        <v>1297</v>
      </c>
      <c r="H725" s="15">
        <f aca="true" t="shared" si="35" ref="H725:H730">SUMPRODUCT(($D$4:$D$875=D725)*($E$4:$E$875=E725)*($G$4:$G$875&gt;G725))+1</f>
        <v>2</v>
      </c>
      <c r="I725" s="4">
        <f aca="true" t="shared" si="36" ref="I725:I730">IF(H725&lt;=1,"是","")</f>
      </c>
    </row>
    <row r="726" spans="1:9" ht="12.75" customHeight="1">
      <c r="A726" s="4">
        <v>724</v>
      </c>
      <c r="B726" s="5" t="s">
        <v>181</v>
      </c>
      <c r="C726" s="21"/>
      <c r="D726" s="6" t="s">
        <v>414</v>
      </c>
      <c r="E726" s="5" t="s">
        <v>845</v>
      </c>
      <c r="F726" s="5" t="s">
        <v>848</v>
      </c>
      <c r="G726" s="12" t="s">
        <v>1296</v>
      </c>
      <c r="H726" s="15">
        <f t="shared" si="35"/>
        <v>1</v>
      </c>
      <c r="I726" s="4" t="str">
        <f t="shared" si="36"/>
        <v>是</v>
      </c>
    </row>
    <row r="727" spans="1:9" ht="12.75" customHeight="1">
      <c r="A727" s="4">
        <v>725</v>
      </c>
      <c r="B727" s="5" t="s">
        <v>22</v>
      </c>
      <c r="C727" s="21">
        <v>3</v>
      </c>
      <c r="D727" s="6" t="s">
        <v>426</v>
      </c>
      <c r="E727" s="5" t="s">
        <v>822</v>
      </c>
      <c r="F727" s="5" t="s">
        <v>849</v>
      </c>
      <c r="G727" s="12" t="s">
        <v>1295</v>
      </c>
      <c r="H727" s="15">
        <f t="shared" si="35"/>
        <v>1</v>
      </c>
      <c r="I727" s="4" t="str">
        <f>IF(H727&lt;=3,"是","")</f>
        <v>是</v>
      </c>
    </row>
    <row r="728" spans="1:9" ht="12.75" customHeight="1">
      <c r="A728" s="4">
        <v>726</v>
      </c>
      <c r="B728" s="5" t="s">
        <v>22</v>
      </c>
      <c r="C728" s="21"/>
      <c r="D728" s="6" t="s">
        <v>426</v>
      </c>
      <c r="E728" s="5" t="s">
        <v>822</v>
      </c>
      <c r="F728" s="5" t="s">
        <v>850</v>
      </c>
      <c r="G728" s="12" t="s">
        <v>1294</v>
      </c>
      <c r="H728" s="15">
        <f t="shared" si="35"/>
        <v>2</v>
      </c>
      <c r="I728" s="4" t="str">
        <f>IF(H728&lt;=3,"是","")</f>
        <v>是</v>
      </c>
    </row>
    <row r="729" spans="1:9" ht="12.75" customHeight="1">
      <c r="A729" s="4">
        <v>727</v>
      </c>
      <c r="B729" s="5" t="s">
        <v>9</v>
      </c>
      <c r="C729" s="21">
        <v>1</v>
      </c>
      <c r="D729" s="6" t="s">
        <v>408</v>
      </c>
      <c r="E729" s="5" t="s">
        <v>851</v>
      </c>
      <c r="F729" s="5" t="s">
        <v>852</v>
      </c>
      <c r="G729" s="13" t="s">
        <v>1090</v>
      </c>
      <c r="H729" s="15">
        <f t="shared" si="35"/>
        <v>4</v>
      </c>
      <c r="I729" s="4">
        <f t="shared" si="36"/>
      </c>
    </row>
    <row r="730" spans="1:9" ht="12.75" customHeight="1">
      <c r="A730" s="4">
        <v>728</v>
      </c>
      <c r="B730" s="5" t="s">
        <v>9</v>
      </c>
      <c r="C730" s="21"/>
      <c r="D730" s="6" t="s">
        <v>408</v>
      </c>
      <c r="E730" s="5" t="s">
        <v>851</v>
      </c>
      <c r="F730" s="5" t="s">
        <v>853</v>
      </c>
      <c r="G730" s="13" t="s">
        <v>1088</v>
      </c>
      <c r="H730" s="15">
        <f t="shared" si="35"/>
        <v>2</v>
      </c>
      <c r="I730" s="4">
        <f t="shared" si="36"/>
      </c>
    </row>
    <row r="731" spans="1:9" ht="12.75" customHeight="1">
      <c r="A731" s="4">
        <v>729</v>
      </c>
      <c r="B731" s="5" t="s">
        <v>9</v>
      </c>
      <c r="C731" s="21"/>
      <c r="D731" s="6" t="s">
        <v>408</v>
      </c>
      <c r="E731" s="5" t="s">
        <v>851</v>
      </c>
      <c r="F731" s="5" t="s">
        <v>854</v>
      </c>
      <c r="G731" s="12"/>
      <c r="H731" s="5"/>
      <c r="I731" s="4"/>
    </row>
    <row r="732" spans="1:9" ht="12.75" customHeight="1">
      <c r="A732" s="4">
        <v>730</v>
      </c>
      <c r="B732" s="5" t="s">
        <v>9</v>
      </c>
      <c r="C732" s="21"/>
      <c r="D732" s="6" t="s">
        <v>408</v>
      </c>
      <c r="E732" s="5" t="s">
        <v>851</v>
      </c>
      <c r="F732" s="5" t="s">
        <v>855</v>
      </c>
      <c r="G732" s="13" t="s">
        <v>1092</v>
      </c>
      <c r="H732" s="15">
        <f>SUMPRODUCT(($D$4:$D$875=D732)*($E$4:$E$875=E732)*($G$4:$G$875&gt;G732))+1</f>
        <v>3</v>
      </c>
      <c r="I732" s="4">
        <f>IF(H732&lt;=1,"是","")</f>
      </c>
    </row>
    <row r="733" spans="1:9" ht="12.75" customHeight="1">
      <c r="A733" s="4">
        <v>731</v>
      </c>
      <c r="B733" s="5" t="s">
        <v>9</v>
      </c>
      <c r="C733" s="21"/>
      <c r="D733" s="6" t="s">
        <v>408</v>
      </c>
      <c r="E733" s="5" t="s">
        <v>851</v>
      </c>
      <c r="F733" s="5" t="s">
        <v>734</v>
      </c>
      <c r="G733" s="12"/>
      <c r="H733" s="5"/>
      <c r="I733" s="4"/>
    </row>
    <row r="734" spans="1:9" ht="12.75" customHeight="1">
      <c r="A734" s="4">
        <v>732</v>
      </c>
      <c r="B734" s="5" t="s">
        <v>9</v>
      </c>
      <c r="C734" s="21"/>
      <c r="D734" s="6" t="s">
        <v>408</v>
      </c>
      <c r="E734" s="5" t="s">
        <v>851</v>
      </c>
      <c r="F734" s="5" t="s">
        <v>856</v>
      </c>
      <c r="G734" s="12"/>
      <c r="H734" s="5"/>
      <c r="I734" s="4"/>
    </row>
    <row r="735" spans="1:9" ht="12.75" customHeight="1">
      <c r="A735" s="4">
        <v>733</v>
      </c>
      <c r="B735" s="5" t="s">
        <v>9</v>
      </c>
      <c r="C735" s="21"/>
      <c r="D735" s="6" t="s">
        <v>408</v>
      </c>
      <c r="E735" s="5" t="s">
        <v>851</v>
      </c>
      <c r="F735" s="5" t="s">
        <v>857</v>
      </c>
      <c r="G735" s="13" t="s">
        <v>1087</v>
      </c>
      <c r="H735" s="15">
        <f>SUMPRODUCT(($D$4:$D$875=D735)*($E$4:$E$875=E735)*($G$4:$G$875&gt;G735))+1</f>
        <v>5</v>
      </c>
      <c r="I735" s="4">
        <f>IF(H735&lt;=1,"是","")</f>
      </c>
    </row>
    <row r="736" spans="1:9" ht="12.75" customHeight="1">
      <c r="A736" s="4">
        <v>734</v>
      </c>
      <c r="B736" s="5" t="s">
        <v>9</v>
      </c>
      <c r="C736" s="21"/>
      <c r="D736" s="6" t="s">
        <v>408</v>
      </c>
      <c r="E736" s="5" t="s">
        <v>851</v>
      </c>
      <c r="F736" s="5" t="s">
        <v>858</v>
      </c>
      <c r="G736" s="13" t="s">
        <v>1091</v>
      </c>
      <c r="H736" s="15">
        <f>SUMPRODUCT(($D$4:$D$875=D736)*($E$4:$E$875=E736)*($G$4:$G$875&gt;G736))+1</f>
        <v>1</v>
      </c>
      <c r="I736" s="4" t="str">
        <f>IF(H736&lt;=1,"是","")</f>
        <v>是</v>
      </c>
    </row>
    <row r="737" spans="1:9" ht="12.75" customHeight="1">
      <c r="A737" s="4">
        <v>735</v>
      </c>
      <c r="B737" s="5" t="s">
        <v>126</v>
      </c>
      <c r="C737" s="21">
        <v>1</v>
      </c>
      <c r="D737" s="6" t="s">
        <v>143</v>
      </c>
      <c r="E737" s="5" t="s">
        <v>807</v>
      </c>
      <c r="F737" s="5" t="s">
        <v>859</v>
      </c>
      <c r="G737" s="13" t="s">
        <v>1089</v>
      </c>
      <c r="H737" s="15">
        <f>SUMPRODUCT(($D$4:$D$875=D737)*($E$4:$E$875=E737)*($G$4:$G$875&gt;G737))+1</f>
        <v>1</v>
      </c>
      <c r="I737" s="4" t="str">
        <f>IF(H737&lt;=1,"是","")</f>
        <v>是</v>
      </c>
    </row>
    <row r="738" spans="1:9" ht="12.75" customHeight="1">
      <c r="A738" s="4">
        <v>736</v>
      </c>
      <c r="B738" s="5" t="s">
        <v>126</v>
      </c>
      <c r="C738" s="21"/>
      <c r="D738" s="6" t="s">
        <v>143</v>
      </c>
      <c r="E738" s="5" t="s">
        <v>807</v>
      </c>
      <c r="F738" s="5" t="s">
        <v>860</v>
      </c>
      <c r="G738" s="12"/>
      <c r="H738" s="5"/>
      <c r="I738" s="4"/>
    </row>
    <row r="739" spans="1:9" ht="12.75" customHeight="1">
      <c r="A739" s="4">
        <v>737</v>
      </c>
      <c r="B739" s="5" t="s">
        <v>126</v>
      </c>
      <c r="C739" s="21"/>
      <c r="D739" s="6" t="s">
        <v>143</v>
      </c>
      <c r="E739" s="5" t="s">
        <v>807</v>
      </c>
      <c r="F739" s="5" t="s">
        <v>861</v>
      </c>
      <c r="G739" s="12"/>
      <c r="H739" s="5"/>
      <c r="I739" s="4"/>
    </row>
    <row r="740" spans="1:9" ht="12.75" customHeight="1">
      <c r="A740" s="4">
        <v>738</v>
      </c>
      <c r="B740" s="5" t="s">
        <v>126</v>
      </c>
      <c r="C740" s="21"/>
      <c r="D740" s="6" t="s">
        <v>143</v>
      </c>
      <c r="E740" s="5" t="s">
        <v>807</v>
      </c>
      <c r="F740" s="5" t="s">
        <v>862</v>
      </c>
      <c r="G740" s="13" t="s">
        <v>1086</v>
      </c>
      <c r="H740" s="15">
        <f>SUMPRODUCT(($D$4:$D$875=D740)*($E$4:$E$875=E740)*($G$4:$G$875&gt;G740))+1</f>
        <v>3</v>
      </c>
      <c r="I740" s="4">
        <f>IF(H740&lt;=1,"是","")</f>
      </c>
    </row>
    <row r="741" spans="1:9" ht="12.75" customHeight="1">
      <c r="A741" s="4">
        <v>739</v>
      </c>
      <c r="B741" s="5" t="s">
        <v>126</v>
      </c>
      <c r="C741" s="21"/>
      <c r="D741" s="6" t="s">
        <v>143</v>
      </c>
      <c r="E741" s="5" t="s">
        <v>807</v>
      </c>
      <c r="F741" s="5" t="s">
        <v>863</v>
      </c>
      <c r="G741" s="12"/>
      <c r="H741" s="5"/>
      <c r="I741" s="4"/>
    </row>
    <row r="742" spans="1:9" ht="12.75" customHeight="1">
      <c r="A742" s="4">
        <v>740</v>
      </c>
      <c r="B742" s="5" t="s">
        <v>126</v>
      </c>
      <c r="C742" s="21"/>
      <c r="D742" s="6" t="s">
        <v>143</v>
      </c>
      <c r="E742" s="5" t="s">
        <v>807</v>
      </c>
      <c r="F742" s="5" t="s">
        <v>864</v>
      </c>
      <c r="G742" s="13" t="s">
        <v>1292</v>
      </c>
      <c r="H742" s="15">
        <f aca="true" t="shared" si="37" ref="H742:H750">SUMPRODUCT(($D$4:$D$875=D742)*($E$4:$E$875=E742)*($G$4:$G$875&gt;G742))+1</f>
        <v>4</v>
      </c>
      <c r="I742" s="4">
        <f aca="true" t="shared" si="38" ref="I742:I747">IF(H742&lt;=1,"是","")</f>
      </c>
    </row>
    <row r="743" spans="1:9" ht="12.75" customHeight="1">
      <c r="A743" s="4">
        <v>741</v>
      </c>
      <c r="B743" s="5" t="s">
        <v>126</v>
      </c>
      <c r="C743" s="21"/>
      <c r="D743" s="6" t="s">
        <v>143</v>
      </c>
      <c r="E743" s="5" t="s">
        <v>807</v>
      </c>
      <c r="F743" s="5" t="s">
        <v>865</v>
      </c>
      <c r="G743" s="13" t="s">
        <v>1085</v>
      </c>
      <c r="H743" s="15">
        <f t="shared" si="37"/>
        <v>2</v>
      </c>
      <c r="I743" s="4">
        <f t="shared" si="38"/>
      </c>
    </row>
    <row r="744" spans="1:9" ht="12.75" customHeight="1">
      <c r="A744" s="4">
        <v>742</v>
      </c>
      <c r="B744" s="5" t="s">
        <v>49</v>
      </c>
      <c r="C744" s="22">
        <v>1</v>
      </c>
      <c r="D744" s="6" t="s">
        <v>662</v>
      </c>
      <c r="E744" s="5" t="s">
        <v>839</v>
      </c>
      <c r="F744" s="5" t="s">
        <v>866</v>
      </c>
      <c r="G744" s="12" t="s">
        <v>1441</v>
      </c>
      <c r="H744" s="15">
        <f t="shared" si="37"/>
        <v>2</v>
      </c>
      <c r="I744" s="4">
        <f t="shared" si="38"/>
      </c>
    </row>
    <row r="745" spans="1:9" ht="12.75" customHeight="1">
      <c r="A745" s="4">
        <v>743</v>
      </c>
      <c r="B745" s="5" t="s">
        <v>49</v>
      </c>
      <c r="C745" s="23"/>
      <c r="D745" s="6" t="s">
        <v>662</v>
      </c>
      <c r="E745" s="5" t="s">
        <v>839</v>
      </c>
      <c r="F745" s="5" t="s">
        <v>867</v>
      </c>
      <c r="G745" s="12" t="s">
        <v>1445</v>
      </c>
      <c r="H745" s="15">
        <f t="shared" si="37"/>
        <v>3</v>
      </c>
      <c r="I745" s="4">
        <f t="shared" si="38"/>
      </c>
    </row>
    <row r="746" spans="1:9" ht="12.75" customHeight="1">
      <c r="A746" s="4">
        <v>744</v>
      </c>
      <c r="B746" s="5" t="s">
        <v>49</v>
      </c>
      <c r="C746" s="23"/>
      <c r="D746" s="6" t="s">
        <v>662</v>
      </c>
      <c r="E746" s="5" t="s">
        <v>839</v>
      </c>
      <c r="F746" s="5" t="s">
        <v>868</v>
      </c>
      <c r="G746" s="12" t="s">
        <v>1442</v>
      </c>
      <c r="H746" s="15">
        <f t="shared" si="37"/>
        <v>1</v>
      </c>
      <c r="I746" s="4" t="str">
        <f t="shared" si="38"/>
        <v>是</v>
      </c>
    </row>
    <row r="747" spans="1:9" ht="12.75" customHeight="1">
      <c r="A747" s="4">
        <v>745</v>
      </c>
      <c r="B747" s="5" t="s">
        <v>49</v>
      </c>
      <c r="C747" s="16">
        <v>1</v>
      </c>
      <c r="D747" s="6" t="s">
        <v>1528</v>
      </c>
      <c r="E747" s="5" t="s">
        <v>822</v>
      </c>
      <c r="F747" s="5" t="s">
        <v>869</v>
      </c>
      <c r="G747" s="12" t="s">
        <v>1441</v>
      </c>
      <c r="H747" s="15">
        <f t="shared" si="37"/>
        <v>1</v>
      </c>
      <c r="I747" s="4" t="str">
        <f t="shared" si="38"/>
        <v>是</v>
      </c>
    </row>
    <row r="748" spans="1:9" ht="12.75" customHeight="1">
      <c r="A748" s="4">
        <v>746</v>
      </c>
      <c r="B748" s="5" t="s">
        <v>150</v>
      </c>
      <c r="C748" s="21">
        <v>3</v>
      </c>
      <c r="D748" s="6" t="s">
        <v>560</v>
      </c>
      <c r="E748" s="5" t="s">
        <v>822</v>
      </c>
      <c r="F748" s="5" t="s">
        <v>870</v>
      </c>
      <c r="G748" s="12" t="s">
        <v>1443</v>
      </c>
      <c r="H748" s="15">
        <f t="shared" si="37"/>
        <v>6</v>
      </c>
      <c r="I748" s="4">
        <f>IF(H748&lt;=3,"是","")</f>
      </c>
    </row>
    <row r="749" spans="1:9" ht="12.75" customHeight="1">
      <c r="A749" s="4">
        <v>747</v>
      </c>
      <c r="B749" s="5" t="s">
        <v>150</v>
      </c>
      <c r="C749" s="21"/>
      <c r="D749" s="6" t="s">
        <v>560</v>
      </c>
      <c r="E749" s="5" t="s">
        <v>822</v>
      </c>
      <c r="F749" s="5" t="s">
        <v>871</v>
      </c>
      <c r="G749" s="12" t="s">
        <v>1440</v>
      </c>
      <c r="H749" s="15">
        <f t="shared" si="37"/>
        <v>2</v>
      </c>
      <c r="I749" s="4" t="str">
        <f>IF(H749&lt;=3,"是","")</f>
        <v>是</v>
      </c>
    </row>
    <row r="750" spans="1:9" ht="12.75" customHeight="1">
      <c r="A750" s="4">
        <v>748</v>
      </c>
      <c r="B750" s="5" t="s">
        <v>150</v>
      </c>
      <c r="C750" s="21"/>
      <c r="D750" s="6" t="s">
        <v>560</v>
      </c>
      <c r="E750" s="5" t="s">
        <v>822</v>
      </c>
      <c r="F750" s="5" t="s">
        <v>872</v>
      </c>
      <c r="G750" s="12" t="s">
        <v>1449</v>
      </c>
      <c r="H750" s="15">
        <f t="shared" si="37"/>
        <v>7</v>
      </c>
      <c r="I750" s="4">
        <f>IF(H750&lt;=3,"是","")</f>
      </c>
    </row>
    <row r="751" spans="1:9" ht="12.75" customHeight="1">
      <c r="A751" s="4">
        <v>749</v>
      </c>
      <c r="B751" s="5" t="s">
        <v>150</v>
      </c>
      <c r="C751" s="21"/>
      <c r="D751" s="6" t="s">
        <v>560</v>
      </c>
      <c r="E751" s="5" t="s">
        <v>822</v>
      </c>
      <c r="F751" s="5" t="s">
        <v>873</v>
      </c>
      <c r="G751" s="12"/>
      <c r="H751" s="5"/>
      <c r="I751" s="4"/>
    </row>
    <row r="752" spans="1:9" ht="12.75" customHeight="1">
      <c r="A752" s="4">
        <v>750</v>
      </c>
      <c r="B752" s="5" t="s">
        <v>150</v>
      </c>
      <c r="C752" s="21"/>
      <c r="D752" s="6" t="s">
        <v>560</v>
      </c>
      <c r="E752" s="5" t="s">
        <v>822</v>
      </c>
      <c r="F752" s="5" t="s">
        <v>874</v>
      </c>
      <c r="G752" s="12" t="s">
        <v>1439</v>
      </c>
      <c r="H752" s="15">
        <f aca="true" t="shared" si="39" ref="H752:H770">SUMPRODUCT(($D$4:$D$875=D752)*($E$4:$E$875=E752)*($G$4:$G$875&gt;G752))+1</f>
        <v>3</v>
      </c>
      <c r="I752" s="4" t="str">
        <f>IF(H752&lt;=3,"是","")</f>
        <v>是</v>
      </c>
    </row>
    <row r="753" spans="1:9" ht="12.75" customHeight="1">
      <c r="A753" s="4">
        <v>751</v>
      </c>
      <c r="B753" s="5" t="s">
        <v>150</v>
      </c>
      <c r="C753" s="21"/>
      <c r="D753" s="6" t="s">
        <v>560</v>
      </c>
      <c r="E753" s="5" t="s">
        <v>822</v>
      </c>
      <c r="F753" s="5" t="s">
        <v>875</v>
      </c>
      <c r="G753" s="12" t="s">
        <v>1448</v>
      </c>
      <c r="H753" s="15">
        <f t="shared" si="39"/>
        <v>5</v>
      </c>
      <c r="I753" s="4">
        <f>IF(H753&lt;=3,"是","")</f>
      </c>
    </row>
    <row r="754" spans="1:9" ht="12.75" customHeight="1">
      <c r="A754" s="4">
        <v>752</v>
      </c>
      <c r="B754" s="5" t="s">
        <v>150</v>
      </c>
      <c r="C754" s="21"/>
      <c r="D754" s="6" t="s">
        <v>560</v>
      </c>
      <c r="E754" s="5" t="s">
        <v>822</v>
      </c>
      <c r="F754" s="5" t="s">
        <v>876</v>
      </c>
      <c r="G754" s="12" t="s">
        <v>1447</v>
      </c>
      <c r="H754" s="15">
        <f t="shared" si="39"/>
        <v>4</v>
      </c>
      <c r="I754" s="4">
        <f>IF(H754&lt;=3,"是","")</f>
      </c>
    </row>
    <row r="755" spans="1:9" ht="12.75" customHeight="1">
      <c r="A755" s="4">
        <v>753</v>
      </c>
      <c r="B755" s="5" t="s">
        <v>150</v>
      </c>
      <c r="C755" s="21"/>
      <c r="D755" s="6" t="s">
        <v>560</v>
      </c>
      <c r="E755" s="5" t="s">
        <v>822</v>
      </c>
      <c r="F755" s="5" t="s">
        <v>877</v>
      </c>
      <c r="G755" s="12" t="s">
        <v>1444</v>
      </c>
      <c r="H755" s="15">
        <f t="shared" si="39"/>
        <v>8</v>
      </c>
      <c r="I755" s="4">
        <f>IF(H755&lt;=3,"是","")</f>
      </c>
    </row>
    <row r="756" spans="1:9" ht="12.75" customHeight="1">
      <c r="A756" s="4">
        <v>754</v>
      </c>
      <c r="B756" s="5" t="s">
        <v>150</v>
      </c>
      <c r="C756" s="21"/>
      <c r="D756" s="6" t="s">
        <v>560</v>
      </c>
      <c r="E756" s="5" t="s">
        <v>822</v>
      </c>
      <c r="F756" s="5" t="s">
        <v>878</v>
      </c>
      <c r="G756" s="12" t="s">
        <v>1446</v>
      </c>
      <c r="H756" s="15">
        <f t="shared" si="39"/>
        <v>1</v>
      </c>
      <c r="I756" s="4" t="str">
        <f>IF(H756&lt;=3,"是","")</f>
        <v>是</v>
      </c>
    </row>
    <row r="757" spans="1:9" ht="12.75" customHeight="1">
      <c r="A757" s="4">
        <v>755</v>
      </c>
      <c r="B757" s="5" t="s">
        <v>9</v>
      </c>
      <c r="C757" s="21">
        <v>1</v>
      </c>
      <c r="D757" s="6" t="s">
        <v>368</v>
      </c>
      <c r="E757" s="5" t="s">
        <v>879</v>
      </c>
      <c r="F757" s="5" t="s">
        <v>880</v>
      </c>
      <c r="G757" s="13" t="s">
        <v>1167</v>
      </c>
      <c r="H757" s="15">
        <f t="shared" si="39"/>
        <v>5</v>
      </c>
      <c r="I757" s="4">
        <f aca="true" t="shared" si="40" ref="I757:I762">IF(H757&lt;=1,"是","")</f>
      </c>
    </row>
    <row r="758" spans="1:9" ht="12.75" customHeight="1">
      <c r="A758" s="4">
        <v>756</v>
      </c>
      <c r="B758" s="5" t="s">
        <v>9</v>
      </c>
      <c r="C758" s="21"/>
      <c r="D758" s="6" t="s">
        <v>368</v>
      </c>
      <c r="E758" s="5" t="s">
        <v>879</v>
      </c>
      <c r="F758" s="5" t="s">
        <v>881</v>
      </c>
      <c r="G758" s="13" t="s">
        <v>1163</v>
      </c>
      <c r="H758" s="15">
        <f t="shared" si="39"/>
        <v>3</v>
      </c>
      <c r="I758" s="4">
        <f t="shared" si="40"/>
      </c>
    </row>
    <row r="759" spans="1:9" ht="12.75" customHeight="1">
      <c r="A759" s="4">
        <v>757</v>
      </c>
      <c r="B759" s="5" t="s">
        <v>9</v>
      </c>
      <c r="C759" s="21"/>
      <c r="D759" s="6" t="s">
        <v>368</v>
      </c>
      <c r="E759" s="5" t="s">
        <v>879</v>
      </c>
      <c r="F759" s="5" t="s">
        <v>882</v>
      </c>
      <c r="G759" s="13" t="s">
        <v>1166</v>
      </c>
      <c r="H759" s="15">
        <f t="shared" si="39"/>
        <v>2</v>
      </c>
      <c r="I759" s="4">
        <f t="shared" si="40"/>
      </c>
    </row>
    <row r="760" spans="1:9" ht="12.75" customHeight="1">
      <c r="A760" s="4">
        <v>758</v>
      </c>
      <c r="B760" s="5" t="s">
        <v>9</v>
      </c>
      <c r="C760" s="21"/>
      <c r="D760" s="6" t="s">
        <v>368</v>
      </c>
      <c r="E760" s="5" t="s">
        <v>879</v>
      </c>
      <c r="F760" s="5" t="s">
        <v>883</v>
      </c>
      <c r="G760" s="13" t="s">
        <v>1171</v>
      </c>
      <c r="H760" s="15">
        <f t="shared" si="39"/>
        <v>6</v>
      </c>
      <c r="I760" s="4">
        <f t="shared" si="40"/>
      </c>
    </row>
    <row r="761" spans="1:9" ht="12.75" customHeight="1">
      <c r="A761" s="4">
        <v>759</v>
      </c>
      <c r="B761" s="5" t="s">
        <v>9</v>
      </c>
      <c r="C761" s="21"/>
      <c r="D761" s="6" t="s">
        <v>368</v>
      </c>
      <c r="E761" s="5" t="s">
        <v>879</v>
      </c>
      <c r="F761" s="5" t="s">
        <v>884</v>
      </c>
      <c r="G761" s="13" t="s">
        <v>1173</v>
      </c>
      <c r="H761" s="15">
        <f t="shared" si="39"/>
        <v>1</v>
      </c>
      <c r="I761" s="4" t="str">
        <f t="shared" si="40"/>
        <v>是</v>
      </c>
    </row>
    <row r="762" spans="1:9" ht="12.75" customHeight="1">
      <c r="A762" s="4">
        <v>760</v>
      </c>
      <c r="B762" s="5" t="s">
        <v>9</v>
      </c>
      <c r="C762" s="21"/>
      <c r="D762" s="6" t="s">
        <v>368</v>
      </c>
      <c r="E762" s="5" t="s">
        <v>879</v>
      </c>
      <c r="F762" s="5" t="s">
        <v>885</v>
      </c>
      <c r="G762" s="13" t="s">
        <v>1168</v>
      </c>
      <c r="H762" s="15">
        <f t="shared" si="39"/>
        <v>4</v>
      </c>
      <c r="I762" s="4">
        <f t="shared" si="40"/>
      </c>
    </row>
    <row r="763" spans="1:9" ht="12.75" customHeight="1">
      <c r="A763" s="4">
        <v>761</v>
      </c>
      <c r="B763" s="5" t="s">
        <v>9</v>
      </c>
      <c r="C763" s="21">
        <v>2</v>
      </c>
      <c r="D763" s="6" t="s">
        <v>368</v>
      </c>
      <c r="E763" s="5" t="s">
        <v>886</v>
      </c>
      <c r="F763" s="5" t="s">
        <v>887</v>
      </c>
      <c r="G763" s="13" t="s">
        <v>1175</v>
      </c>
      <c r="H763" s="15">
        <f t="shared" si="39"/>
        <v>7</v>
      </c>
      <c r="I763" s="4">
        <f>IF(H763&lt;=2,"是","")</f>
      </c>
    </row>
    <row r="764" spans="1:9" ht="12.75" customHeight="1">
      <c r="A764" s="4">
        <v>762</v>
      </c>
      <c r="B764" s="5" t="s">
        <v>9</v>
      </c>
      <c r="C764" s="21"/>
      <c r="D764" s="6" t="s">
        <v>368</v>
      </c>
      <c r="E764" s="5" t="s">
        <v>886</v>
      </c>
      <c r="F764" s="5" t="s">
        <v>888</v>
      </c>
      <c r="G764" s="13" t="s">
        <v>1165</v>
      </c>
      <c r="H764" s="15">
        <f t="shared" si="39"/>
        <v>8</v>
      </c>
      <c r="I764" s="4">
        <f aca="true" t="shared" si="41" ref="I764:I770">IF(H764&lt;=2,"是","")</f>
      </c>
    </row>
    <row r="765" spans="1:9" ht="12.75" customHeight="1">
      <c r="A765" s="4">
        <v>763</v>
      </c>
      <c r="B765" s="5" t="s">
        <v>9</v>
      </c>
      <c r="C765" s="21"/>
      <c r="D765" s="6" t="s">
        <v>368</v>
      </c>
      <c r="E765" s="5" t="s">
        <v>886</v>
      </c>
      <c r="F765" s="5" t="s">
        <v>889</v>
      </c>
      <c r="G765" s="13" t="s">
        <v>1170</v>
      </c>
      <c r="H765" s="15">
        <f t="shared" si="39"/>
        <v>2</v>
      </c>
      <c r="I765" s="4" t="str">
        <f t="shared" si="41"/>
        <v>是</v>
      </c>
    </row>
    <row r="766" spans="1:9" ht="12.75" customHeight="1">
      <c r="A766" s="4">
        <v>764</v>
      </c>
      <c r="B766" s="5" t="s">
        <v>9</v>
      </c>
      <c r="C766" s="21"/>
      <c r="D766" s="6" t="s">
        <v>368</v>
      </c>
      <c r="E766" s="5" t="s">
        <v>886</v>
      </c>
      <c r="F766" s="5" t="s">
        <v>890</v>
      </c>
      <c r="G766" s="13" t="s">
        <v>1172</v>
      </c>
      <c r="H766" s="15">
        <f t="shared" si="39"/>
        <v>6</v>
      </c>
      <c r="I766" s="4">
        <f t="shared" si="41"/>
      </c>
    </row>
    <row r="767" spans="1:9" ht="12.75" customHeight="1">
      <c r="A767" s="4">
        <v>765</v>
      </c>
      <c r="B767" s="5" t="s">
        <v>9</v>
      </c>
      <c r="C767" s="21"/>
      <c r="D767" s="6" t="s">
        <v>368</v>
      </c>
      <c r="E767" s="5" t="s">
        <v>886</v>
      </c>
      <c r="F767" s="5" t="s">
        <v>891</v>
      </c>
      <c r="G767" s="13" t="s">
        <v>1164</v>
      </c>
      <c r="H767" s="15">
        <f t="shared" si="39"/>
        <v>3</v>
      </c>
      <c r="I767" s="4">
        <f t="shared" si="41"/>
      </c>
    </row>
    <row r="768" spans="1:9" ht="12.75" customHeight="1">
      <c r="A768" s="4">
        <v>766</v>
      </c>
      <c r="B768" s="5" t="s">
        <v>9</v>
      </c>
      <c r="C768" s="21"/>
      <c r="D768" s="6" t="s">
        <v>368</v>
      </c>
      <c r="E768" s="5" t="s">
        <v>886</v>
      </c>
      <c r="F768" s="5" t="s">
        <v>892</v>
      </c>
      <c r="G768" s="13" t="s">
        <v>1176</v>
      </c>
      <c r="H768" s="15">
        <f t="shared" si="39"/>
        <v>1</v>
      </c>
      <c r="I768" s="4" t="str">
        <f t="shared" si="41"/>
        <v>是</v>
      </c>
    </row>
    <row r="769" spans="1:9" ht="12.75" customHeight="1">
      <c r="A769" s="4">
        <v>767</v>
      </c>
      <c r="B769" s="5" t="s">
        <v>9</v>
      </c>
      <c r="C769" s="21"/>
      <c r="D769" s="6" t="s">
        <v>368</v>
      </c>
      <c r="E769" s="5" t="s">
        <v>886</v>
      </c>
      <c r="F769" s="5" t="s">
        <v>893</v>
      </c>
      <c r="G769" s="13" t="s">
        <v>1174</v>
      </c>
      <c r="H769" s="15">
        <f t="shared" si="39"/>
        <v>5</v>
      </c>
      <c r="I769" s="4">
        <f t="shared" si="41"/>
      </c>
    </row>
    <row r="770" spans="1:9" ht="12.75" customHeight="1">
      <c r="A770" s="4">
        <v>768</v>
      </c>
      <c r="B770" s="5" t="s">
        <v>9</v>
      </c>
      <c r="C770" s="21"/>
      <c r="D770" s="6" t="s">
        <v>368</v>
      </c>
      <c r="E770" s="5" t="s">
        <v>886</v>
      </c>
      <c r="F770" s="5" t="s">
        <v>894</v>
      </c>
      <c r="G770" s="13" t="s">
        <v>1169</v>
      </c>
      <c r="H770" s="15">
        <f t="shared" si="39"/>
        <v>4</v>
      </c>
      <c r="I770" s="4">
        <f t="shared" si="41"/>
      </c>
    </row>
    <row r="771" spans="1:9" ht="12.75" customHeight="1">
      <c r="A771" s="4">
        <v>769</v>
      </c>
      <c r="B771" s="5" t="s">
        <v>9</v>
      </c>
      <c r="C771" s="21">
        <v>2</v>
      </c>
      <c r="D771" s="6" t="s">
        <v>95</v>
      </c>
      <c r="E771" s="5" t="s">
        <v>895</v>
      </c>
      <c r="F771" s="5" t="s">
        <v>896</v>
      </c>
      <c r="G771" s="12"/>
      <c r="H771" s="5"/>
      <c r="I771" s="4"/>
    </row>
    <row r="772" spans="1:9" ht="12.75" customHeight="1">
      <c r="A772" s="4">
        <v>770</v>
      </c>
      <c r="B772" s="5" t="s">
        <v>9</v>
      </c>
      <c r="C772" s="21"/>
      <c r="D772" s="6" t="s">
        <v>95</v>
      </c>
      <c r="E772" s="5" t="s">
        <v>895</v>
      </c>
      <c r="F772" s="5" t="s">
        <v>897</v>
      </c>
      <c r="G772" s="12" t="s">
        <v>1304</v>
      </c>
      <c r="H772" s="15">
        <f>SUMPRODUCT(($D$4:$D$875=D772)*($E$4:$E$875=E772)*($G$4:$G$875&gt;G772))+1</f>
        <v>2</v>
      </c>
      <c r="I772" s="4" t="str">
        <f>IF(H772&lt;=2,"是","")</f>
        <v>是</v>
      </c>
    </row>
    <row r="773" spans="1:9" ht="12.75" customHeight="1">
      <c r="A773" s="4">
        <v>771</v>
      </c>
      <c r="B773" s="5" t="s">
        <v>9</v>
      </c>
      <c r="C773" s="21"/>
      <c r="D773" s="6" t="s">
        <v>95</v>
      </c>
      <c r="E773" s="5" t="s">
        <v>895</v>
      </c>
      <c r="F773" s="5" t="s">
        <v>898</v>
      </c>
      <c r="G773" s="12"/>
      <c r="H773" s="5"/>
      <c r="I773" s="4"/>
    </row>
    <row r="774" spans="1:9" ht="12.75" customHeight="1">
      <c r="A774" s="4">
        <v>772</v>
      </c>
      <c r="B774" s="5" t="s">
        <v>9</v>
      </c>
      <c r="C774" s="21"/>
      <c r="D774" s="6" t="s">
        <v>95</v>
      </c>
      <c r="E774" s="5" t="s">
        <v>895</v>
      </c>
      <c r="F774" s="5" t="s">
        <v>899</v>
      </c>
      <c r="G774" s="12" t="s">
        <v>1301</v>
      </c>
      <c r="H774" s="15">
        <f>SUMPRODUCT(($D$4:$D$875=D774)*($E$4:$E$875=E774)*($G$4:$G$875&gt;G774))+1</f>
        <v>3</v>
      </c>
      <c r="I774" s="4">
        <f>IF(H774&lt;=2,"是","")</f>
      </c>
    </row>
    <row r="775" spans="1:9" ht="12.75" customHeight="1">
      <c r="A775" s="4">
        <v>773</v>
      </c>
      <c r="B775" s="5" t="s">
        <v>9</v>
      </c>
      <c r="C775" s="21"/>
      <c r="D775" s="6" t="s">
        <v>95</v>
      </c>
      <c r="E775" s="5" t="s">
        <v>895</v>
      </c>
      <c r="F775" s="5" t="s">
        <v>900</v>
      </c>
      <c r="G775" s="12" t="s">
        <v>1305</v>
      </c>
      <c r="H775" s="15">
        <f>SUMPRODUCT(($D$4:$D$875=D775)*($E$4:$E$875=E775)*($G$4:$G$875&gt;G775))+1</f>
        <v>6</v>
      </c>
      <c r="I775" s="4">
        <f>IF(H775&lt;=2,"是","")</f>
      </c>
    </row>
    <row r="776" spans="1:9" ht="12.75" customHeight="1">
      <c r="A776" s="4">
        <v>774</v>
      </c>
      <c r="B776" s="5" t="s">
        <v>9</v>
      </c>
      <c r="C776" s="21"/>
      <c r="D776" s="6" t="s">
        <v>95</v>
      </c>
      <c r="E776" s="5" t="s">
        <v>895</v>
      </c>
      <c r="F776" s="5" t="s">
        <v>901</v>
      </c>
      <c r="G776" s="12"/>
      <c r="H776" s="5"/>
      <c r="I776" s="4"/>
    </row>
    <row r="777" spans="1:9" ht="12.75" customHeight="1">
      <c r="A777" s="4">
        <v>775</v>
      </c>
      <c r="B777" s="5" t="s">
        <v>9</v>
      </c>
      <c r="C777" s="21"/>
      <c r="D777" s="6" t="s">
        <v>95</v>
      </c>
      <c r="E777" s="5" t="s">
        <v>895</v>
      </c>
      <c r="F777" s="5" t="s">
        <v>902</v>
      </c>
      <c r="G777" s="12" t="s">
        <v>1302</v>
      </c>
      <c r="H777" s="15">
        <f>SUMPRODUCT(($D$4:$D$875=D777)*($E$4:$E$875=E777)*($G$4:$G$875&gt;G777))+1</f>
        <v>5</v>
      </c>
      <c r="I777" s="4">
        <f>IF(H777&lt;=2,"是","")</f>
      </c>
    </row>
    <row r="778" spans="1:9" ht="12.75" customHeight="1">
      <c r="A778" s="4">
        <v>776</v>
      </c>
      <c r="B778" s="5" t="s">
        <v>9</v>
      </c>
      <c r="C778" s="21"/>
      <c r="D778" s="6" t="s">
        <v>95</v>
      </c>
      <c r="E778" s="5" t="s">
        <v>895</v>
      </c>
      <c r="F778" s="5" t="s">
        <v>903</v>
      </c>
      <c r="G778" s="12" t="s">
        <v>1303</v>
      </c>
      <c r="H778" s="15">
        <f>SUMPRODUCT(($D$4:$D$875=D778)*($E$4:$E$875=E778)*($G$4:$G$875&gt;G778))+1</f>
        <v>4</v>
      </c>
      <c r="I778" s="4">
        <f>IF(H778&lt;=2,"是","")</f>
      </c>
    </row>
    <row r="779" spans="1:9" ht="12.75" customHeight="1">
      <c r="A779" s="4">
        <v>777</v>
      </c>
      <c r="B779" s="5" t="s">
        <v>9</v>
      </c>
      <c r="C779" s="21"/>
      <c r="D779" s="6" t="s">
        <v>95</v>
      </c>
      <c r="E779" s="5" t="s">
        <v>895</v>
      </c>
      <c r="F779" s="5" t="s">
        <v>904</v>
      </c>
      <c r="G779" s="12"/>
      <c r="H779" s="5"/>
      <c r="I779" s="4"/>
    </row>
    <row r="780" spans="1:9" ht="12.75" customHeight="1">
      <c r="A780" s="4">
        <v>778</v>
      </c>
      <c r="B780" s="5" t="s">
        <v>9</v>
      </c>
      <c r="C780" s="21"/>
      <c r="D780" s="6" t="s">
        <v>95</v>
      </c>
      <c r="E780" s="5" t="s">
        <v>895</v>
      </c>
      <c r="F780" s="5" t="s">
        <v>905</v>
      </c>
      <c r="G780" s="12" t="s">
        <v>1307</v>
      </c>
      <c r="H780" s="15">
        <f>SUMPRODUCT(($D$4:$D$875=D780)*($E$4:$E$875=E780)*($G$4:$G$875&gt;G780))+1</f>
        <v>7</v>
      </c>
      <c r="I780" s="4">
        <f>IF(H780&lt;=2,"是","")</f>
      </c>
    </row>
    <row r="781" spans="1:9" ht="12.75" customHeight="1">
      <c r="A781" s="4">
        <v>779</v>
      </c>
      <c r="B781" s="5" t="s">
        <v>9</v>
      </c>
      <c r="C781" s="21"/>
      <c r="D781" s="6" t="s">
        <v>95</v>
      </c>
      <c r="E781" s="5" t="s">
        <v>895</v>
      </c>
      <c r="F781" s="5" t="s">
        <v>906</v>
      </c>
      <c r="G781" s="12"/>
      <c r="H781" s="5"/>
      <c r="I781" s="4"/>
    </row>
    <row r="782" spans="1:9" ht="12.75" customHeight="1">
      <c r="A782" s="4">
        <v>780</v>
      </c>
      <c r="B782" s="5" t="s">
        <v>9</v>
      </c>
      <c r="C782" s="21"/>
      <c r="D782" s="6" t="s">
        <v>95</v>
      </c>
      <c r="E782" s="5" t="s">
        <v>895</v>
      </c>
      <c r="F782" s="5" t="s">
        <v>907</v>
      </c>
      <c r="G782" s="12" t="s">
        <v>1306</v>
      </c>
      <c r="H782" s="15">
        <f>SUMPRODUCT(($D$4:$D$875=D782)*($E$4:$E$875=E782)*($G$4:$G$875&gt;G782))+1</f>
        <v>1</v>
      </c>
      <c r="I782" s="4" t="str">
        <f>IF(H782&lt;=2,"是","")</f>
        <v>是</v>
      </c>
    </row>
    <row r="783" spans="1:9" ht="12.75" customHeight="1">
      <c r="A783" s="4">
        <v>781</v>
      </c>
      <c r="B783" s="5" t="s">
        <v>9</v>
      </c>
      <c r="C783" s="21">
        <v>2</v>
      </c>
      <c r="D783" s="6" t="s">
        <v>408</v>
      </c>
      <c r="E783" s="5" t="s">
        <v>879</v>
      </c>
      <c r="F783" s="5" t="s">
        <v>908</v>
      </c>
      <c r="G783" s="13" t="s">
        <v>1193</v>
      </c>
      <c r="H783" s="15">
        <f>SUMPRODUCT(($D$4:$D$875=D783)*($E$4:$E$875=E783)*($G$4:$G$875&gt;G783))+1</f>
        <v>9</v>
      </c>
      <c r="I783" s="4">
        <f>IF(H783&lt;=2,"是","")</f>
      </c>
    </row>
    <row r="784" spans="1:9" ht="12.75" customHeight="1">
      <c r="A784" s="4">
        <v>782</v>
      </c>
      <c r="B784" s="5" t="s">
        <v>9</v>
      </c>
      <c r="C784" s="21"/>
      <c r="D784" s="6" t="s">
        <v>408</v>
      </c>
      <c r="E784" s="5" t="s">
        <v>879</v>
      </c>
      <c r="F784" s="5" t="s">
        <v>909</v>
      </c>
      <c r="G784" s="13" t="s">
        <v>1093</v>
      </c>
      <c r="H784" s="15">
        <f>SUMPRODUCT(($D$4:$D$875=D784)*($E$4:$E$875=E784)*($G$4:$G$875&gt;G784))+1</f>
        <v>1</v>
      </c>
      <c r="I784" s="4" t="str">
        <f>IF(H784&lt;=2,"是","")</f>
        <v>是</v>
      </c>
    </row>
    <row r="785" spans="1:9" ht="12.75" customHeight="1">
      <c r="A785" s="4">
        <v>783</v>
      </c>
      <c r="B785" s="5" t="s">
        <v>9</v>
      </c>
      <c r="C785" s="21"/>
      <c r="D785" s="6" t="s">
        <v>408</v>
      </c>
      <c r="E785" s="5" t="s">
        <v>879</v>
      </c>
      <c r="F785" s="5" t="s">
        <v>910</v>
      </c>
      <c r="G785" s="13" t="s">
        <v>1100</v>
      </c>
      <c r="H785" s="15">
        <f>SUMPRODUCT(($D$4:$D$875=D785)*($E$4:$E$875=E785)*($G$4:$G$875&gt;G785))+1</f>
        <v>2</v>
      </c>
      <c r="I785" s="4" t="str">
        <f>IF(H785&lt;=2,"是","")</f>
        <v>是</v>
      </c>
    </row>
    <row r="786" spans="1:9" ht="12.75" customHeight="1">
      <c r="A786" s="4">
        <v>784</v>
      </c>
      <c r="B786" s="5" t="s">
        <v>9</v>
      </c>
      <c r="C786" s="21"/>
      <c r="D786" s="6" t="s">
        <v>408</v>
      </c>
      <c r="E786" s="5" t="s">
        <v>879</v>
      </c>
      <c r="F786" s="5" t="s">
        <v>911</v>
      </c>
      <c r="G786" s="12"/>
      <c r="H786" s="5"/>
      <c r="I786" s="4"/>
    </row>
    <row r="787" spans="1:9" ht="12.75" customHeight="1">
      <c r="A787" s="4">
        <v>785</v>
      </c>
      <c r="B787" s="5" t="s">
        <v>9</v>
      </c>
      <c r="C787" s="21"/>
      <c r="D787" s="6" t="s">
        <v>408</v>
      </c>
      <c r="E787" s="5" t="s">
        <v>879</v>
      </c>
      <c r="F787" s="5" t="s">
        <v>912</v>
      </c>
      <c r="G787" s="13" t="s">
        <v>1099</v>
      </c>
      <c r="H787" s="15">
        <f aca="true" t="shared" si="42" ref="H787:H792">SUMPRODUCT(($D$4:$D$875=D787)*($E$4:$E$875=E787)*($G$4:$G$875&gt;G787))+1</f>
        <v>4</v>
      </c>
      <c r="I787" s="4">
        <f aca="true" t="shared" si="43" ref="I787:I792">IF(H787&lt;=2,"是","")</f>
      </c>
    </row>
    <row r="788" spans="1:9" ht="12.75" customHeight="1">
      <c r="A788" s="4">
        <v>786</v>
      </c>
      <c r="B788" s="5" t="s">
        <v>9</v>
      </c>
      <c r="C788" s="21"/>
      <c r="D788" s="6" t="s">
        <v>408</v>
      </c>
      <c r="E788" s="5" t="s">
        <v>879</v>
      </c>
      <c r="F788" s="5" t="s">
        <v>913</v>
      </c>
      <c r="G788" s="13" t="s">
        <v>1095</v>
      </c>
      <c r="H788" s="15">
        <f t="shared" si="42"/>
        <v>5</v>
      </c>
      <c r="I788" s="4">
        <f t="shared" si="43"/>
      </c>
    </row>
    <row r="789" spans="1:9" ht="12.75" customHeight="1">
      <c r="A789" s="4">
        <v>787</v>
      </c>
      <c r="B789" s="5" t="s">
        <v>9</v>
      </c>
      <c r="C789" s="21"/>
      <c r="D789" s="6" t="s">
        <v>408</v>
      </c>
      <c r="E789" s="5" t="s">
        <v>879</v>
      </c>
      <c r="F789" s="5" t="s">
        <v>914</v>
      </c>
      <c r="G789" s="13" t="s">
        <v>1098</v>
      </c>
      <c r="H789" s="15">
        <f t="shared" si="42"/>
        <v>8</v>
      </c>
      <c r="I789" s="4">
        <f t="shared" si="43"/>
      </c>
    </row>
    <row r="790" spans="1:9" ht="12.75" customHeight="1">
      <c r="A790" s="4">
        <v>788</v>
      </c>
      <c r="B790" s="5" t="s">
        <v>9</v>
      </c>
      <c r="C790" s="21"/>
      <c r="D790" s="6" t="s">
        <v>408</v>
      </c>
      <c r="E790" s="5" t="s">
        <v>879</v>
      </c>
      <c r="F790" s="5" t="s">
        <v>915</v>
      </c>
      <c r="G790" s="13" t="s">
        <v>1096</v>
      </c>
      <c r="H790" s="15">
        <f t="shared" si="42"/>
        <v>7</v>
      </c>
      <c r="I790" s="4">
        <f t="shared" si="43"/>
      </c>
    </row>
    <row r="791" spans="1:9" ht="12.75" customHeight="1">
      <c r="A791" s="4">
        <v>789</v>
      </c>
      <c r="B791" s="5" t="s">
        <v>9</v>
      </c>
      <c r="C791" s="21"/>
      <c r="D791" s="6" t="s">
        <v>408</v>
      </c>
      <c r="E791" s="5" t="s">
        <v>879</v>
      </c>
      <c r="F791" s="5" t="s">
        <v>916</v>
      </c>
      <c r="G791" s="13" t="s">
        <v>1293</v>
      </c>
      <c r="H791" s="15">
        <f t="shared" si="42"/>
        <v>3</v>
      </c>
      <c r="I791" s="4">
        <f t="shared" si="43"/>
      </c>
    </row>
    <row r="792" spans="1:9" ht="12.75" customHeight="1">
      <c r="A792" s="4">
        <v>790</v>
      </c>
      <c r="B792" s="5" t="s">
        <v>9</v>
      </c>
      <c r="C792" s="21"/>
      <c r="D792" s="6" t="s">
        <v>408</v>
      </c>
      <c r="E792" s="5" t="s">
        <v>879</v>
      </c>
      <c r="F792" s="5" t="s">
        <v>917</v>
      </c>
      <c r="G792" s="13" t="s">
        <v>1097</v>
      </c>
      <c r="H792" s="15">
        <f t="shared" si="42"/>
        <v>6</v>
      </c>
      <c r="I792" s="4">
        <f t="shared" si="43"/>
      </c>
    </row>
    <row r="793" spans="1:9" ht="12.75" customHeight="1">
      <c r="A793" s="4">
        <v>791</v>
      </c>
      <c r="B793" s="5" t="s">
        <v>9</v>
      </c>
      <c r="C793" s="21"/>
      <c r="D793" s="6" t="s">
        <v>408</v>
      </c>
      <c r="E793" s="5" t="s">
        <v>879</v>
      </c>
      <c r="F793" s="5" t="s">
        <v>918</v>
      </c>
      <c r="G793" s="12"/>
      <c r="H793" s="5"/>
      <c r="I793" s="4"/>
    </row>
    <row r="794" spans="1:9" ht="12.75" customHeight="1">
      <c r="A794" s="4">
        <v>792</v>
      </c>
      <c r="B794" s="5" t="s">
        <v>126</v>
      </c>
      <c r="C794" s="21">
        <v>1</v>
      </c>
      <c r="D794" s="6" t="s">
        <v>127</v>
      </c>
      <c r="E794" s="5" t="s">
        <v>895</v>
      </c>
      <c r="F794" s="5" t="s">
        <v>919</v>
      </c>
      <c r="G794" s="13" t="s">
        <v>1194</v>
      </c>
      <c r="H794" s="15">
        <f>SUMPRODUCT(($D$4:$D$875=D794)*($E$4:$E$875=E794)*($G$4:$G$875&gt;G794))+1</f>
        <v>1</v>
      </c>
      <c r="I794" s="4" t="str">
        <f>IF(H794&lt;=1,"是","")</f>
        <v>是</v>
      </c>
    </row>
    <row r="795" spans="1:9" ht="12.75" customHeight="1">
      <c r="A795" s="4">
        <v>793</v>
      </c>
      <c r="B795" s="5" t="s">
        <v>126</v>
      </c>
      <c r="C795" s="21"/>
      <c r="D795" s="6" t="s">
        <v>127</v>
      </c>
      <c r="E795" s="5" t="s">
        <v>895</v>
      </c>
      <c r="F795" s="5" t="s">
        <v>920</v>
      </c>
      <c r="G795" s="13" t="s">
        <v>1095</v>
      </c>
      <c r="H795" s="15">
        <f>SUMPRODUCT(($D$4:$D$875=D795)*($E$4:$E$875=E795)*($G$4:$G$875&gt;G795))+1</f>
        <v>2</v>
      </c>
      <c r="I795" s="4">
        <f>IF(H795&lt;=1,"是","")</f>
      </c>
    </row>
    <row r="796" spans="1:9" ht="12.75" customHeight="1">
      <c r="A796" s="4">
        <v>794</v>
      </c>
      <c r="B796" s="5" t="s">
        <v>126</v>
      </c>
      <c r="C796" s="21"/>
      <c r="D796" s="6" t="s">
        <v>127</v>
      </c>
      <c r="E796" s="5" t="s">
        <v>895</v>
      </c>
      <c r="F796" s="5" t="s">
        <v>921</v>
      </c>
      <c r="G796" s="13" t="s">
        <v>1094</v>
      </c>
      <c r="H796" s="15">
        <f>SUMPRODUCT(($D$4:$D$875=D796)*($E$4:$E$875=E796)*($G$4:$G$875&gt;G796))+1</f>
        <v>3</v>
      </c>
      <c r="I796" s="4">
        <f>IF(H796&lt;=1,"是","")</f>
      </c>
    </row>
    <row r="797" spans="1:9" ht="12.75" customHeight="1">
      <c r="A797" s="4">
        <v>795</v>
      </c>
      <c r="B797" s="5" t="s">
        <v>9</v>
      </c>
      <c r="C797" s="21">
        <v>1</v>
      </c>
      <c r="D797" s="6" t="s">
        <v>429</v>
      </c>
      <c r="E797" s="5" t="s">
        <v>922</v>
      </c>
      <c r="F797" s="5" t="s">
        <v>923</v>
      </c>
      <c r="G797" s="12"/>
      <c r="H797" s="5"/>
      <c r="I797" s="4"/>
    </row>
    <row r="798" spans="1:9" ht="12.75" customHeight="1">
      <c r="A798" s="4">
        <v>796</v>
      </c>
      <c r="B798" s="5" t="s">
        <v>9</v>
      </c>
      <c r="C798" s="21"/>
      <c r="D798" s="6" t="s">
        <v>429</v>
      </c>
      <c r="E798" s="5" t="s">
        <v>922</v>
      </c>
      <c r="F798" s="5" t="s">
        <v>924</v>
      </c>
      <c r="G798" s="12" t="s">
        <v>1331</v>
      </c>
      <c r="H798" s="15">
        <f>SUMPRODUCT(($D$4:$D$875=D798)*($E$4:$E$875=E798)*($G$4:$G$875&gt;G798))+1</f>
        <v>3</v>
      </c>
      <c r="I798" s="4">
        <f>IF(H798&lt;=1,"是","")</f>
      </c>
    </row>
    <row r="799" spans="1:9" ht="12.75" customHeight="1">
      <c r="A799" s="4">
        <v>797</v>
      </c>
      <c r="B799" s="5" t="s">
        <v>9</v>
      </c>
      <c r="C799" s="21"/>
      <c r="D799" s="6" t="s">
        <v>429</v>
      </c>
      <c r="E799" s="5" t="s">
        <v>922</v>
      </c>
      <c r="F799" s="5" t="s">
        <v>925</v>
      </c>
      <c r="G799" s="12"/>
      <c r="H799" s="5"/>
      <c r="I799" s="4"/>
    </row>
    <row r="800" spans="1:9" ht="12.75" customHeight="1">
      <c r="A800" s="4">
        <v>798</v>
      </c>
      <c r="B800" s="5" t="s">
        <v>9</v>
      </c>
      <c r="C800" s="21"/>
      <c r="D800" s="6" t="s">
        <v>429</v>
      </c>
      <c r="E800" s="5" t="s">
        <v>922</v>
      </c>
      <c r="F800" s="5" t="s">
        <v>926</v>
      </c>
      <c r="G800" s="12" t="s">
        <v>1327</v>
      </c>
      <c r="H800" s="15">
        <f>SUMPRODUCT(($D$4:$D$875=D800)*($E$4:$E$875=E800)*($G$4:$G$875&gt;G800))+1</f>
        <v>1</v>
      </c>
      <c r="I800" s="4" t="str">
        <f>IF(H800&lt;=1,"是","")</f>
        <v>是</v>
      </c>
    </row>
    <row r="801" spans="1:9" ht="12.75" customHeight="1">
      <c r="A801" s="4">
        <v>799</v>
      </c>
      <c r="B801" s="5" t="s">
        <v>9</v>
      </c>
      <c r="C801" s="21"/>
      <c r="D801" s="6" t="s">
        <v>429</v>
      </c>
      <c r="E801" s="5" t="s">
        <v>922</v>
      </c>
      <c r="F801" s="5" t="s">
        <v>927</v>
      </c>
      <c r="G801" s="12" t="s">
        <v>1328</v>
      </c>
      <c r="H801" s="15">
        <f>SUMPRODUCT(($D$4:$D$875=D801)*($E$4:$E$875=E801)*($G$4:$G$875&gt;G801))+1</f>
        <v>4</v>
      </c>
      <c r="I801" s="4">
        <f>IF(H801&lt;=1,"是","")</f>
      </c>
    </row>
    <row r="802" spans="1:9" ht="12.75" customHeight="1">
      <c r="A802" s="4">
        <v>800</v>
      </c>
      <c r="B802" s="5" t="s">
        <v>9</v>
      </c>
      <c r="C802" s="21"/>
      <c r="D802" s="6" t="s">
        <v>429</v>
      </c>
      <c r="E802" s="5" t="s">
        <v>922</v>
      </c>
      <c r="F802" s="5" t="s">
        <v>928</v>
      </c>
      <c r="G802" s="12"/>
      <c r="H802" s="5"/>
      <c r="I802" s="4"/>
    </row>
    <row r="803" spans="1:9" ht="12.75" customHeight="1">
      <c r="A803" s="4">
        <v>801</v>
      </c>
      <c r="B803" s="5" t="s">
        <v>9</v>
      </c>
      <c r="C803" s="21"/>
      <c r="D803" s="6" t="s">
        <v>429</v>
      </c>
      <c r="E803" s="5" t="s">
        <v>922</v>
      </c>
      <c r="F803" s="5" t="s">
        <v>929</v>
      </c>
      <c r="G803" s="12" t="s">
        <v>1324</v>
      </c>
      <c r="H803" s="15">
        <f>SUMPRODUCT(($D$4:$D$875=D803)*($E$4:$E$875=E803)*($G$4:$G$875&gt;G803))+1</f>
        <v>2</v>
      </c>
      <c r="I803" s="4">
        <f>IF(H803&lt;=1,"是","")</f>
      </c>
    </row>
    <row r="804" spans="1:9" ht="12.75" customHeight="1">
      <c r="A804" s="4">
        <v>802</v>
      </c>
      <c r="B804" s="5" t="s">
        <v>9</v>
      </c>
      <c r="C804" s="21"/>
      <c r="D804" s="6" t="s">
        <v>429</v>
      </c>
      <c r="E804" s="5" t="s">
        <v>922</v>
      </c>
      <c r="F804" s="5" t="s">
        <v>930</v>
      </c>
      <c r="G804" s="12"/>
      <c r="H804" s="5"/>
      <c r="I804" s="4"/>
    </row>
    <row r="805" spans="1:9" ht="12.75" customHeight="1">
      <c r="A805" s="4">
        <v>803</v>
      </c>
      <c r="B805" s="5" t="s">
        <v>9</v>
      </c>
      <c r="C805" s="21"/>
      <c r="D805" s="6" t="s">
        <v>429</v>
      </c>
      <c r="E805" s="5" t="s">
        <v>922</v>
      </c>
      <c r="F805" s="5" t="s">
        <v>931</v>
      </c>
      <c r="G805" s="12" t="s">
        <v>1332</v>
      </c>
      <c r="H805" s="15">
        <f aca="true" t="shared" si="44" ref="H805:H810">SUMPRODUCT(($D$4:$D$875=D805)*($E$4:$E$875=E805)*($G$4:$G$875&gt;G805))+1</f>
        <v>5</v>
      </c>
      <c r="I805" s="4">
        <f>IF(H805&lt;=1,"是","")</f>
      </c>
    </row>
    <row r="806" spans="1:9" ht="12.75" customHeight="1">
      <c r="A806" s="4">
        <v>804</v>
      </c>
      <c r="B806" s="5" t="s">
        <v>9</v>
      </c>
      <c r="C806" s="21">
        <v>1</v>
      </c>
      <c r="D806" s="6" t="s">
        <v>388</v>
      </c>
      <c r="E806" s="5" t="s">
        <v>932</v>
      </c>
      <c r="F806" s="5" t="s">
        <v>933</v>
      </c>
      <c r="G806" s="12" t="s">
        <v>1326</v>
      </c>
      <c r="H806" s="15">
        <f t="shared" si="44"/>
        <v>1</v>
      </c>
      <c r="I806" s="4" t="str">
        <f>IF(H806&lt;=1,"是","")</f>
        <v>是</v>
      </c>
    </row>
    <row r="807" spans="1:9" ht="12.75" customHeight="1">
      <c r="A807" s="4">
        <v>805</v>
      </c>
      <c r="B807" s="5" t="s">
        <v>9</v>
      </c>
      <c r="C807" s="21"/>
      <c r="D807" s="6" t="s">
        <v>388</v>
      </c>
      <c r="E807" s="5" t="s">
        <v>932</v>
      </c>
      <c r="F807" s="5" t="s">
        <v>377</v>
      </c>
      <c r="G807" s="12" t="s">
        <v>1329</v>
      </c>
      <c r="H807" s="15">
        <f t="shared" si="44"/>
        <v>2</v>
      </c>
      <c r="I807" s="4">
        <f>IF(H807&lt;=1,"是","")</f>
      </c>
    </row>
    <row r="808" spans="1:9" ht="12.75" customHeight="1">
      <c r="A808" s="4">
        <v>806</v>
      </c>
      <c r="B808" s="5" t="s">
        <v>9</v>
      </c>
      <c r="C808" s="21"/>
      <c r="D808" s="6" t="s">
        <v>388</v>
      </c>
      <c r="E808" s="5" t="s">
        <v>932</v>
      </c>
      <c r="F808" s="5" t="s">
        <v>934</v>
      </c>
      <c r="G808" s="12" t="s">
        <v>1325</v>
      </c>
      <c r="H808" s="15">
        <f t="shared" si="44"/>
        <v>4</v>
      </c>
      <c r="I808" s="4">
        <f>IF(H808&lt;=1,"是","")</f>
      </c>
    </row>
    <row r="809" spans="1:9" ht="12.75" customHeight="1">
      <c r="A809" s="4">
        <v>807</v>
      </c>
      <c r="B809" s="5" t="s">
        <v>9</v>
      </c>
      <c r="C809" s="21"/>
      <c r="D809" s="6" t="s">
        <v>388</v>
      </c>
      <c r="E809" s="5" t="s">
        <v>932</v>
      </c>
      <c r="F809" s="5" t="s">
        <v>935</v>
      </c>
      <c r="G809" s="12" t="s">
        <v>1330</v>
      </c>
      <c r="H809" s="15">
        <f t="shared" si="44"/>
        <v>3</v>
      </c>
      <c r="I809" s="4">
        <f>IF(H809&lt;=1,"是","")</f>
      </c>
    </row>
    <row r="810" spans="1:9" ht="12.75" customHeight="1">
      <c r="A810" s="4">
        <v>808</v>
      </c>
      <c r="B810" s="5" t="s">
        <v>9</v>
      </c>
      <c r="C810" s="21">
        <v>2</v>
      </c>
      <c r="D810" s="6" t="s">
        <v>10</v>
      </c>
      <c r="E810" s="5" t="s">
        <v>932</v>
      </c>
      <c r="F810" s="5" t="s">
        <v>936</v>
      </c>
      <c r="G810" s="13" t="s">
        <v>1261</v>
      </c>
      <c r="H810" s="15">
        <f t="shared" si="44"/>
        <v>1</v>
      </c>
      <c r="I810" s="4" t="str">
        <f>IF(H810&lt;=2,"是","")</f>
        <v>是</v>
      </c>
    </row>
    <row r="811" spans="1:9" ht="12.75" customHeight="1">
      <c r="A811" s="4">
        <v>809</v>
      </c>
      <c r="B811" s="5" t="s">
        <v>9</v>
      </c>
      <c r="C811" s="21"/>
      <c r="D811" s="6" t="s">
        <v>10</v>
      </c>
      <c r="E811" s="5" t="s">
        <v>932</v>
      </c>
      <c r="F811" s="5" t="s">
        <v>937</v>
      </c>
      <c r="G811" s="12"/>
      <c r="H811" s="5"/>
      <c r="I811" s="4"/>
    </row>
    <row r="812" spans="1:9" ht="12.75" customHeight="1">
      <c r="A812" s="4">
        <v>810</v>
      </c>
      <c r="B812" s="5" t="s">
        <v>9</v>
      </c>
      <c r="C812" s="21"/>
      <c r="D812" s="6" t="s">
        <v>10</v>
      </c>
      <c r="E812" s="5" t="s">
        <v>932</v>
      </c>
      <c r="F812" s="5" t="s">
        <v>938</v>
      </c>
      <c r="G812" s="13" t="s">
        <v>1266</v>
      </c>
      <c r="H812" s="15">
        <f>SUMPRODUCT(($D$4:$D$875=D812)*($E$4:$E$875=E812)*($G$4:$G$875&gt;G812))+1</f>
        <v>3</v>
      </c>
      <c r="I812" s="4">
        <f>IF(H812&lt;=2,"是","")</f>
      </c>
    </row>
    <row r="813" spans="1:9" ht="12.75" customHeight="1">
      <c r="A813" s="4">
        <v>811</v>
      </c>
      <c r="B813" s="5" t="s">
        <v>9</v>
      </c>
      <c r="C813" s="21"/>
      <c r="D813" s="6" t="s">
        <v>10</v>
      </c>
      <c r="E813" s="5" t="s">
        <v>932</v>
      </c>
      <c r="F813" s="5" t="s">
        <v>939</v>
      </c>
      <c r="G813" s="13" t="s">
        <v>1264</v>
      </c>
      <c r="H813" s="15">
        <f>SUMPRODUCT(($D$4:$D$875=D813)*($E$4:$E$875=E813)*($G$4:$G$875&gt;G813))+1</f>
        <v>2</v>
      </c>
      <c r="I813" s="4" t="str">
        <f>IF(H813&lt;=2,"是","")</f>
        <v>是</v>
      </c>
    </row>
    <row r="814" spans="1:9" ht="12.75" customHeight="1">
      <c r="A814" s="4">
        <v>812</v>
      </c>
      <c r="B814" s="5" t="s">
        <v>181</v>
      </c>
      <c r="C814" s="21">
        <v>1</v>
      </c>
      <c r="D814" s="6" t="s">
        <v>182</v>
      </c>
      <c r="E814" s="5" t="s">
        <v>940</v>
      </c>
      <c r="F814" s="5" t="s">
        <v>941</v>
      </c>
      <c r="G814" s="13" t="s">
        <v>1260</v>
      </c>
      <c r="H814" s="15">
        <f>SUMPRODUCT(($D$4:$D$875=D814)*($E$4:$E$875=E814)*($G$4:$G$875&gt;G814))+1</f>
        <v>1</v>
      </c>
      <c r="I814" s="4" t="str">
        <f>IF(H814&lt;=1,"是","")</f>
        <v>是</v>
      </c>
    </row>
    <row r="815" spans="1:9" ht="12.75" customHeight="1">
      <c r="A815" s="4">
        <v>813</v>
      </c>
      <c r="B815" s="5" t="s">
        <v>181</v>
      </c>
      <c r="C815" s="21"/>
      <c r="D815" s="6" t="s">
        <v>182</v>
      </c>
      <c r="E815" s="5" t="s">
        <v>940</v>
      </c>
      <c r="F815" s="5" t="s">
        <v>942</v>
      </c>
      <c r="G815" s="12"/>
      <c r="H815" s="5"/>
      <c r="I815" s="4"/>
    </row>
    <row r="816" spans="1:9" ht="12.75" customHeight="1">
      <c r="A816" s="4">
        <v>814</v>
      </c>
      <c r="B816" s="5" t="s">
        <v>181</v>
      </c>
      <c r="C816" s="21"/>
      <c r="D816" s="6" t="s">
        <v>182</v>
      </c>
      <c r="E816" s="5" t="s">
        <v>940</v>
      </c>
      <c r="F816" s="5" t="s">
        <v>943</v>
      </c>
      <c r="G816" s="13" t="s">
        <v>1263</v>
      </c>
      <c r="H816" s="15">
        <f>SUMPRODUCT(($D$4:$D$875=D816)*($E$4:$E$875=E816)*($G$4:$G$875&gt;G816))+1</f>
        <v>3</v>
      </c>
      <c r="I816" s="4">
        <f>IF(H816&lt;=1,"是","")</f>
      </c>
    </row>
    <row r="817" spans="1:9" ht="12.75" customHeight="1">
      <c r="A817" s="4">
        <v>815</v>
      </c>
      <c r="B817" s="5" t="s">
        <v>181</v>
      </c>
      <c r="C817" s="21"/>
      <c r="D817" s="6" t="s">
        <v>182</v>
      </c>
      <c r="E817" s="5" t="s">
        <v>940</v>
      </c>
      <c r="F817" s="5" t="s">
        <v>944</v>
      </c>
      <c r="G817" s="12"/>
      <c r="H817" s="5"/>
      <c r="I817" s="4"/>
    </row>
    <row r="818" spans="1:9" ht="12.75" customHeight="1">
      <c r="A818" s="4">
        <v>816</v>
      </c>
      <c r="B818" s="5" t="s">
        <v>181</v>
      </c>
      <c r="C818" s="21"/>
      <c r="D818" s="6" t="s">
        <v>182</v>
      </c>
      <c r="E818" s="5" t="s">
        <v>940</v>
      </c>
      <c r="F818" s="5" t="s">
        <v>945</v>
      </c>
      <c r="G818" s="13" t="s">
        <v>1259</v>
      </c>
      <c r="H818" s="15">
        <f>SUMPRODUCT(($D$4:$D$875=D818)*($E$4:$E$875=E818)*($G$4:$G$875&gt;G818))+1</f>
        <v>5</v>
      </c>
      <c r="I818" s="4">
        <f>IF(H818&lt;=1,"是","")</f>
      </c>
    </row>
    <row r="819" spans="1:9" ht="12.75" customHeight="1">
      <c r="A819" s="4">
        <v>817</v>
      </c>
      <c r="B819" s="5" t="s">
        <v>181</v>
      </c>
      <c r="C819" s="21"/>
      <c r="D819" s="6" t="s">
        <v>182</v>
      </c>
      <c r="E819" s="5" t="s">
        <v>940</v>
      </c>
      <c r="F819" s="5" t="s">
        <v>946</v>
      </c>
      <c r="G819" s="13" t="s">
        <v>1262</v>
      </c>
      <c r="H819" s="15">
        <f>SUMPRODUCT(($D$4:$D$875=D819)*($E$4:$E$875=E819)*($G$4:$G$875&gt;G819))+1</f>
        <v>2</v>
      </c>
      <c r="I819" s="4">
        <f>IF(H819&lt;=1,"是","")</f>
      </c>
    </row>
    <row r="820" spans="1:9" ht="12.75" customHeight="1">
      <c r="A820" s="4">
        <v>818</v>
      </c>
      <c r="B820" s="5" t="s">
        <v>181</v>
      </c>
      <c r="C820" s="21"/>
      <c r="D820" s="6" t="s">
        <v>182</v>
      </c>
      <c r="E820" s="5" t="s">
        <v>940</v>
      </c>
      <c r="F820" s="5" t="s">
        <v>947</v>
      </c>
      <c r="G820" s="12"/>
      <c r="H820" s="5"/>
      <c r="I820" s="4"/>
    </row>
    <row r="821" spans="1:9" ht="12.75" customHeight="1">
      <c r="A821" s="4">
        <v>819</v>
      </c>
      <c r="B821" s="5" t="s">
        <v>181</v>
      </c>
      <c r="C821" s="21"/>
      <c r="D821" s="6" t="s">
        <v>182</v>
      </c>
      <c r="E821" s="5" t="s">
        <v>940</v>
      </c>
      <c r="F821" s="5" t="s">
        <v>948</v>
      </c>
      <c r="G821" s="12"/>
      <c r="H821" s="5"/>
      <c r="I821" s="4"/>
    </row>
    <row r="822" spans="1:9" ht="12.75" customHeight="1">
      <c r="A822" s="4">
        <v>820</v>
      </c>
      <c r="B822" s="5" t="s">
        <v>181</v>
      </c>
      <c r="C822" s="21"/>
      <c r="D822" s="6" t="s">
        <v>182</v>
      </c>
      <c r="E822" s="5" t="s">
        <v>940</v>
      </c>
      <c r="F822" s="5" t="s">
        <v>949</v>
      </c>
      <c r="G822" s="13" t="s">
        <v>1265</v>
      </c>
      <c r="H822" s="15">
        <f>SUMPRODUCT(($D$4:$D$875=D822)*($E$4:$E$875=E822)*($G$4:$G$875&gt;G822))+1</f>
        <v>4</v>
      </c>
      <c r="I822" s="4">
        <f>IF(H822&lt;=1,"是","")</f>
      </c>
    </row>
    <row r="823" spans="1:9" ht="12.75" customHeight="1">
      <c r="A823" s="4">
        <v>821</v>
      </c>
      <c r="B823" s="5" t="s">
        <v>49</v>
      </c>
      <c r="C823" s="5">
        <v>1</v>
      </c>
      <c r="D823" s="6" t="s">
        <v>950</v>
      </c>
      <c r="E823" s="5" t="s">
        <v>879</v>
      </c>
      <c r="F823" s="5" t="s">
        <v>951</v>
      </c>
      <c r="G823" s="12"/>
      <c r="H823" s="5"/>
      <c r="I823" s="4"/>
    </row>
    <row r="824" spans="1:9" ht="12.75" customHeight="1">
      <c r="A824" s="4">
        <v>822</v>
      </c>
      <c r="B824" s="5" t="s">
        <v>150</v>
      </c>
      <c r="C824" s="9">
        <v>4</v>
      </c>
      <c r="D824" s="20" t="s">
        <v>560</v>
      </c>
      <c r="E824" s="5" t="s">
        <v>952</v>
      </c>
      <c r="F824" s="5" t="s">
        <v>953</v>
      </c>
      <c r="G824" s="12"/>
      <c r="H824" s="5"/>
      <c r="I824" s="4"/>
    </row>
    <row r="825" spans="1:9" ht="12.75" customHeight="1">
      <c r="A825" s="4">
        <v>823</v>
      </c>
      <c r="B825" s="5" t="s">
        <v>450</v>
      </c>
      <c r="C825" s="21">
        <v>43</v>
      </c>
      <c r="D825" s="6" t="s">
        <v>451</v>
      </c>
      <c r="E825" s="5" t="s">
        <v>879</v>
      </c>
      <c r="F825" s="5" t="s">
        <v>954</v>
      </c>
      <c r="G825" s="12" t="s">
        <v>1521</v>
      </c>
      <c r="H825" s="15">
        <f aca="true" t="shared" si="45" ref="H825:H837">SUMPRODUCT(($D$4:$D$875=D825)*($E$4:$E$875=E825)*($G$4:$G$875&gt;G825))+1</f>
        <v>2</v>
      </c>
      <c r="I825" s="4" t="str">
        <f>IF(H825&lt;=43,"是","")</f>
        <v>是</v>
      </c>
    </row>
    <row r="826" spans="1:9" ht="12.75" customHeight="1">
      <c r="A826" s="4">
        <v>824</v>
      </c>
      <c r="B826" s="5" t="s">
        <v>450</v>
      </c>
      <c r="C826" s="21"/>
      <c r="D826" s="6" t="s">
        <v>451</v>
      </c>
      <c r="E826" s="5" t="s">
        <v>879</v>
      </c>
      <c r="F826" s="5" t="s">
        <v>955</v>
      </c>
      <c r="G826" s="12" t="s">
        <v>1523</v>
      </c>
      <c r="H826" s="15">
        <f t="shared" si="45"/>
        <v>1</v>
      </c>
      <c r="I826" s="4" t="str">
        <f>IF(H826&lt;=43,"是","")</f>
        <v>是</v>
      </c>
    </row>
    <row r="827" spans="1:9" ht="12.75" customHeight="1">
      <c r="A827" s="4">
        <v>825</v>
      </c>
      <c r="B827" s="5" t="s">
        <v>450</v>
      </c>
      <c r="C827" s="21"/>
      <c r="D827" s="6" t="s">
        <v>451</v>
      </c>
      <c r="E827" s="5" t="s">
        <v>879</v>
      </c>
      <c r="F827" s="5" t="s">
        <v>956</v>
      </c>
      <c r="G827" s="12" t="s">
        <v>1520</v>
      </c>
      <c r="H827" s="15">
        <f t="shared" si="45"/>
        <v>4</v>
      </c>
      <c r="I827" s="4" t="str">
        <f>IF(H827&lt;=43,"是","")</f>
        <v>是</v>
      </c>
    </row>
    <row r="828" spans="1:9" ht="12.75" customHeight="1">
      <c r="A828" s="4">
        <v>826</v>
      </c>
      <c r="B828" s="5" t="s">
        <v>450</v>
      </c>
      <c r="C828" s="21"/>
      <c r="D828" s="6" t="s">
        <v>451</v>
      </c>
      <c r="E828" s="5" t="s">
        <v>879</v>
      </c>
      <c r="F828" s="5" t="s">
        <v>957</v>
      </c>
      <c r="G828" s="12" t="s">
        <v>1518</v>
      </c>
      <c r="H828" s="15">
        <f t="shared" si="45"/>
        <v>3</v>
      </c>
      <c r="I828" s="4" t="str">
        <f>IF(H828&lt;=43,"是","")</f>
        <v>是</v>
      </c>
    </row>
    <row r="829" spans="1:9" ht="12.75" customHeight="1">
      <c r="A829" s="4">
        <v>827</v>
      </c>
      <c r="B829" s="5" t="s">
        <v>126</v>
      </c>
      <c r="C829" s="5">
        <v>20</v>
      </c>
      <c r="D829" s="6" t="s">
        <v>457</v>
      </c>
      <c r="E829" s="5" t="s">
        <v>879</v>
      </c>
      <c r="F829" s="5" t="s">
        <v>958</v>
      </c>
      <c r="G829" s="12" t="s">
        <v>1514</v>
      </c>
      <c r="H829" s="15">
        <f t="shared" si="45"/>
        <v>1</v>
      </c>
      <c r="I829" s="4" t="str">
        <f>IF(H829&lt;=20,"是","")</f>
        <v>是</v>
      </c>
    </row>
    <row r="830" spans="1:9" ht="12.75" customHeight="1">
      <c r="A830" s="4">
        <v>828</v>
      </c>
      <c r="B830" s="5" t="s">
        <v>181</v>
      </c>
      <c r="C830" s="5">
        <v>4</v>
      </c>
      <c r="D830" s="6" t="s">
        <v>414</v>
      </c>
      <c r="E830" s="5" t="s">
        <v>879</v>
      </c>
      <c r="F830" s="5" t="s">
        <v>959</v>
      </c>
      <c r="G830" s="12" t="s">
        <v>1526</v>
      </c>
      <c r="H830" s="15">
        <f t="shared" si="45"/>
        <v>1</v>
      </c>
      <c r="I830" s="4" t="str">
        <f>IF(H830&lt;=4,"是","")</f>
        <v>是</v>
      </c>
    </row>
    <row r="831" spans="1:9" ht="12.75" customHeight="1">
      <c r="A831" s="4">
        <v>829</v>
      </c>
      <c r="B831" s="5" t="s">
        <v>71</v>
      </c>
      <c r="C831" s="5">
        <v>1</v>
      </c>
      <c r="D831" s="6" t="s">
        <v>72</v>
      </c>
      <c r="E831" s="5" t="s">
        <v>895</v>
      </c>
      <c r="F831" s="5" t="s">
        <v>960</v>
      </c>
      <c r="G831" s="12" t="s">
        <v>1522</v>
      </c>
      <c r="H831" s="15">
        <f t="shared" si="45"/>
        <v>1</v>
      </c>
      <c r="I831" s="4" t="str">
        <f>IF(H831&lt;=1,"是","")</f>
        <v>是</v>
      </c>
    </row>
    <row r="832" spans="1:9" ht="12.75" customHeight="1">
      <c r="A832" s="4">
        <v>830</v>
      </c>
      <c r="B832" s="5" t="s">
        <v>22</v>
      </c>
      <c r="C832" s="5">
        <v>1</v>
      </c>
      <c r="D832" s="6" t="s">
        <v>110</v>
      </c>
      <c r="E832" s="5" t="s">
        <v>895</v>
      </c>
      <c r="F832" s="5" t="s">
        <v>961</v>
      </c>
      <c r="G832" s="12" t="s">
        <v>1523</v>
      </c>
      <c r="H832" s="15">
        <f t="shared" si="45"/>
        <v>1</v>
      </c>
      <c r="I832" s="4" t="str">
        <f>IF(H832&lt;=1,"是","")</f>
        <v>是</v>
      </c>
    </row>
    <row r="833" spans="1:9" ht="12.75" customHeight="1">
      <c r="A833" s="4">
        <v>831</v>
      </c>
      <c r="B833" s="5" t="s">
        <v>22</v>
      </c>
      <c r="C833" s="5">
        <v>1</v>
      </c>
      <c r="D833" s="6" t="s">
        <v>64</v>
      </c>
      <c r="E833" s="5" t="s">
        <v>895</v>
      </c>
      <c r="F833" s="5" t="s">
        <v>962</v>
      </c>
      <c r="G833" s="12" t="s">
        <v>1517</v>
      </c>
      <c r="H833" s="15">
        <f t="shared" si="45"/>
        <v>1</v>
      </c>
      <c r="I833" s="4" t="str">
        <f>IF(H833&lt;=1,"是","")</f>
        <v>是</v>
      </c>
    </row>
    <row r="834" spans="1:9" ht="12.75" customHeight="1">
      <c r="A834" s="4">
        <v>832</v>
      </c>
      <c r="B834" s="5" t="s">
        <v>22</v>
      </c>
      <c r="C834" s="5">
        <v>1</v>
      </c>
      <c r="D834" s="6" t="s">
        <v>210</v>
      </c>
      <c r="E834" s="5" t="s">
        <v>895</v>
      </c>
      <c r="F834" s="5" t="s">
        <v>963</v>
      </c>
      <c r="G834" s="12" t="s">
        <v>1527</v>
      </c>
      <c r="H834" s="15">
        <f t="shared" si="45"/>
        <v>1</v>
      </c>
      <c r="I834" s="4" t="str">
        <f>IF(H834&lt;=1,"是","")</f>
        <v>是</v>
      </c>
    </row>
    <row r="835" spans="1:9" ht="12.75" customHeight="1">
      <c r="A835" s="4">
        <v>833</v>
      </c>
      <c r="B835" s="5" t="s">
        <v>86</v>
      </c>
      <c r="C835" s="5">
        <v>10</v>
      </c>
      <c r="D835" s="6" t="s">
        <v>87</v>
      </c>
      <c r="E835" s="5" t="s">
        <v>895</v>
      </c>
      <c r="F835" s="5" t="s">
        <v>964</v>
      </c>
      <c r="G835" s="12" t="s">
        <v>1525</v>
      </c>
      <c r="H835" s="15">
        <f t="shared" si="45"/>
        <v>1</v>
      </c>
      <c r="I835" s="4" t="str">
        <f>IF(H835&lt;=10,"是","")</f>
        <v>是</v>
      </c>
    </row>
    <row r="836" spans="1:9" ht="12.75" customHeight="1">
      <c r="A836" s="4">
        <v>834</v>
      </c>
      <c r="B836" s="5" t="s">
        <v>35</v>
      </c>
      <c r="C836" s="21">
        <v>7</v>
      </c>
      <c r="D836" s="6" t="s">
        <v>465</v>
      </c>
      <c r="E836" s="5" t="s">
        <v>879</v>
      </c>
      <c r="F836" s="5" t="s">
        <v>965</v>
      </c>
      <c r="G836" s="12" t="s">
        <v>1516</v>
      </c>
      <c r="H836" s="15">
        <f t="shared" si="45"/>
        <v>2</v>
      </c>
      <c r="I836" s="4" t="str">
        <f>IF(H836&lt;=7,"是","")</f>
        <v>是</v>
      </c>
    </row>
    <row r="837" spans="1:9" ht="12.75" customHeight="1">
      <c r="A837" s="4">
        <v>835</v>
      </c>
      <c r="B837" s="5" t="s">
        <v>35</v>
      </c>
      <c r="C837" s="21"/>
      <c r="D837" s="6" t="s">
        <v>465</v>
      </c>
      <c r="E837" s="5" t="s">
        <v>879</v>
      </c>
      <c r="F837" s="5" t="s">
        <v>966</v>
      </c>
      <c r="G837" s="12" t="s">
        <v>1524</v>
      </c>
      <c r="H837" s="15">
        <f t="shared" si="45"/>
        <v>3</v>
      </c>
      <c r="I837" s="4" t="str">
        <f>IF(H837&lt;=7,"是","")</f>
        <v>是</v>
      </c>
    </row>
    <row r="838" spans="1:9" ht="12.75" customHeight="1">
      <c r="A838" s="4">
        <v>836</v>
      </c>
      <c r="B838" s="5" t="s">
        <v>35</v>
      </c>
      <c r="C838" s="21"/>
      <c r="D838" s="6" t="s">
        <v>465</v>
      </c>
      <c r="E838" s="5" t="s">
        <v>879</v>
      </c>
      <c r="F838" s="5" t="s">
        <v>967</v>
      </c>
      <c r="G838" s="12"/>
      <c r="H838" s="5"/>
      <c r="I838" s="4"/>
    </row>
    <row r="839" spans="1:9" ht="12.75" customHeight="1">
      <c r="A839" s="4">
        <v>837</v>
      </c>
      <c r="B839" s="5" t="s">
        <v>35</v>
      </c>
      <c r="C839" s="21"/>
      <c r="D839" s="6" t="s">
        <v>465</v>
      </c>
      <c r="E839" s="5" t="s">
        <v>879</v>
      </c>
      <c r="F839" s="5" t="s">
        <v>968</v>
      </c>
      <c r="G839" s="12" t="s">
        <v>1519</v>
      </c>
      <c r="H839" s="15">
        <f>SUMPRODUCT(($D$4:$D$875=D839)*($E$4:$E$875=E839)*($G$4:$G$875&gt;G839))+1</f>
        <v>1</v>
      </c>
      <c r="I839" s="4" t="str">
        <f>IF(H839&lt;=7,"是","")</f>
        <v>是</v>
      </c>
    </row>
    <row r="840" spans="1:9" ht="12.75" customHeight="1">
      <c r="A840" s="4">
        <v>838</v>
      </c>
      <c r="B840" s="5" t="s">
        <v>35</v>
      </c>
      <c r="C840" s="21"/>
      <c r="D840" s="6" t="s">
        <v>465</v>
      </c>
      <c r="E840" s="5" t="s">
        <v>879</v>
      </c>
      <c r="F840" s="5" t="s">
        <v>969</v>
      </c>
      <c r="G840" s="12" t="s">
        <v>1515</v>
      </c>
      <c r="H840" s="15">
        <f>SUMPRODUCT(($D$4:$D$875=D840)*($E$4:$E$875=E840)*($G$4:$G$875&gt;G840))+1</f>
        <v>4</v>
      </c>
      <c r="I840" s="4" t="str">
        <f>IF(H840&lt;=7,"是","")</f>
        <v>是</v>
      </c>
    </row>
    <row r="841" spans="1:9" ht="12.75" customHeight="1">
      <c r="A841" s="4">
        <v>839</v>
      </c>
      <c r="B841" s="5" t="s">
        <v>9</v>
      </c>
      <c r="C841" s="21">
        <v>1</v>
      </c>
      <c r="D841" s="6" t="s">
        <v>368</v>
      </c>
      <c r="E841" s="5" t="s">
        <v>970</v>
      </c>
      <c r="F841" s="5" t="s">
        <v>971</v>
      </c>
      <c r="G841" s="12"/>
      <c r="H841" s="5"/>
      <c r="I841" s="4"/>
    </row>
    <row r="842" spans="1:9" ht="12.75" customHeight="1">
      <c r="A842" s="4">
        <v>840</v>
      </c>
      <c r="B842" s="5" t="s">
        <v>9</v>
      </c>
      <c r="C842" s="21"/>
      <c r="D842" s="6" t="s">
        <v>368</v>
      </c>
      <c r="E842" s="5" t="s">
        <v>970</v>
      </c>
      <c r="F842" s="5" t="s">
        <v>972</v>
      </c>
      <c r="G842" s="13" t="s">
        <v>1105</v>
      </c>
      <c r="H842" s="15">
        <f>SUMPRODUCT(($D$4:$D$875=D842)*($E$4:$E$875=E842)*($G$4:$G$875&gt;G842))+1</f>
        <v>1</v>
      </c>
      <c r="I842" s="4" t="str">
        <f>IF(H842&lt;=1,"是","")</f>
        <v>是</v>
      </c>
    </row>
    <row r="843" spans="1:9" ht="12.75" customHeight="1">
      <c r="A843" s="4">
        <v>841</v>
      </c>
      <c r="B843" s="5" t="s">
        <v>9</v>
      </c>
      <c r="C843" s="21"/>
      <c r="D843" s="6" t="s">
        <v>368</v>
      </c>
      <c r="E843" s="5" t="s">
        <v>970</v>
      </c>
      <c r="F843" s="5" t="s">
        <v>973</v>
      </c>
      <c r="G843" s="12"/>
      <c r="H843" s="5"/>
      <c r="I843" s="4"/>
    </row>
    <row r="844" spans="1:9" ht="12.75" customHeight="1">
      <c r="A844" s="4">
        <v>842</v>
      </c>
      <c r="B844" s="5" t="s">
        <v>9</v>
      </c>
      <c r="C844" s="21"/>
      <c r="D844" s="6" t="s">
        <v>368</v>
      </c>
      <c r="E844" s="5" t="s">
        <v>970</v>
      </c>
      <c r="F844" s="5" t="s">
        <v>974</v>
      </c>
      <c r="G844" s="13" t="s">
        <v>1103</v>
      </c>
      <c r="H844" s="15">
        <f>SUMPRODUCT(($D$4:$D$875=D844)*($E$4:$E$875=E844)*($G$4:$G$875&gt;G844))+1</f>
        <v>3</v>
      </c>
      <c r="I844" s="4">
        <f>IF(H844&lt;=1,"是","")</f>
      </c>
    </row>
    <row r="845" spans="1:9" ht="12.75" customHeight="1">
      <c r="A845" s="4">
        <v>843</v>
      </c>
      <c r="B845" s="5" t="s">
        <v>9</v>
      </c>
      <c r="C845" s="21"/>
      <c r="D845" s="6" t="s">
        <v>368</v>
      </c>
      <c r="E845" s="5" t="s">
        <v>970</v>
      </c>
      <c r="F845" s="5" t="s">
        <v>975</v>
      </c>
      <c r="G845" s="13" t="s">
        <v>1110</v>
      </c>
      <c r="H845" s="15">
        <f>SUMPRODUCT(($D$4:$D$875=D845)*($E$4:$E$875=E845)*($G$4:$G$875&gt;G845))+1</f>
        <v>2</v>
      </c>
      <c r="I845" s="4">
        <f>IF(H845&lt;=1,"是","")</f>
      </c>
    </row>
    <row r="846" spans="1:9" ht="12.75" customHeight="1">
      <c r="A846" s="4">
        <v>844</v>
      </c>
      <c r="B846" s="5" t="s">
        <v>9</v>
      </c>
      <c r="C846" s="21">
        <v>1</v>
      </c>
      <c r="D846" s="6" t="s">
        <v>408</v>
      </c>
      <c r="E846" s="5" t="s">
        <v>976</v>
      </c>
      <c r="F846" s="5" t="s">
        <v>977</v>
      </c>
      <c r="G846" s="13" t="s">
        <v>1112</v>
      </c>
      <c r="H846" s="15">
        <f>SUMPRODUCT(($D$4:$D$875=D846)*($E$4:$E$875=E846)*($G$4:$G$875&gt;G846))+1</f>
        <v>1</v>
      </c>
      <c r="I846" s="4" t="str">
        <f>IF(H846&lt;=1,"是","")</f>
        <v>是</v>
      </c>
    </row>
    <row r="847" spans="1:9" ht="12.75" customHeight="1">
      <c r="A847" s="4">
        <v>845</v>
      </c>
      <c r="B847" s="5" t="s">
        <v>9</v>
      </c>
      <c r="C847" s="21"/>
      <c r="D847" s="6" t="s">
        <v>408</v>
      </c>
      <c r="E847" s="5" t="s">
        <v>976</v>
      </c>
      <c r="F847" s="5" t="s">
        <v>978</v>
      </c>
      <c r="G847" s="12"/>
      <c r="H847" s="5"/>
      <c r="I847" s="4"/>
    </row>
    <row r="848" spans="1:9" ht="12.75" customHeight="1">
      <c r="A848" s="4">
        <v>846</v>
      </c>
      <c r="B848" s="5" t="s">
        <v>9</v>
      </c>
      <c r="C848" s="21"/>
      <c r="D848" s="6" t="s">
        <v>408</v>
      </c>
      <c r="E848" s="5" t="s">
        <v>976</v>
      </c>
      <c r="F848" s="5" t="s">
        <v>979</v>
      </c>
      <c r="G848" s="13" t="s">
        <v>1108</v>
      </c>
      <c r="H848" s="15">
        <f>SUMPRODUCT(($D$4:$D$875=D848)*($E$4:$E$875=E848)*($G$4:$G$875&gt;G848))+1</f>
        <v>2</v>
      </c>
      <c r="I848" s="4">
        <f>IF(H848&lt;=1,"是","")</f>
      </c>
    </row>
    <row r="849" spans="1:9" ht="12.75" customHeight="1">
      <c r="A849" s="4">
        <v>847</v>
      </c>
      <c r="B849" s="5" t="s">
        <v>9</v>
      </c>
      <c r="C849" s="21"/>
      <c r="D849" s="6" t="s">
        <v>408</v>
      </c>
      <c r="E849" s="5" t="s">
        <v>976</v>
      </c>
      <c r="F849" s="5" t="s">
        <v>980</v>
      </c>
      <c r="G849" s="13" t="s">
        <v>1104</v>
      </c>
      <c r="H849" s="15">
        <f>SUMPRODUCT(($D$4:$D$875=D849)*($E$4:$E$875=E849)*($G$4:$G$875&gt;G849))+1</f>
        <v>3</v>
      </c>
      <c r="I849" s="4">
        <f>IF(H849&lt;=1,"是","")</f>
      </c>
    </row>
    <row r="850" spans="1:9" ht="12.75" customHeight="1">
      <c r="A850" s="4">
        <v>848</v>
      </c>
      <c r="B850" s="5" t="s">
        <v>9</v>
      </c>
      <c r="C850" s="21"/>
      <c r="D850" s="6" t="s">
        <v>408</v>
      </c>
      <c r="E850" s="5" t="s">
        <v>976</v>
      </c>
      <c r="F850" s="5" t="s">
        <v>981</v>
      </c>
      <c r="G850" s="12"/>
      <c r="H850" s="5"/>
      <c r="I850" s="4"/>
    </row>
    <row r="851" spans="1:9" ht="12.75" customHeight="1">
      <c r="A851" s="4">
        <v>849</v>
      </c>
      <c r="B851" s="5" t="s">
        <v>450</v>
      </c>
      <c r="C851" s="21">
        <v>3</v>
      </c>
      <c r="D851" s="6" t="s">
        <v>451</v>
      </c>
      <c r="E851" s="5" t="s">
        <v>976</v>
      </c>
      <c r="F851" s="5" t="s">
        <v>982</v>
      </c>
      <c r="G851" s="13" t="s">
        <v>1107</v>
      </c>
      <c r="H851" s="15">
        <f>SUMPRODUCT(($D$4:$D$875=D851)*($E$4:$E$875=E851)*($G$4:$G$875&gt;G851))+1</f>
        <v>2</v>
      </c>
      <c r="I851" s="4" t="str">
        <f>IF(H851&lt;=3,"是","")</f>
        <v>是</v>
      </c>
    </row>
    <row r="852" spans="1:9" ht="12.75" customHeight="1">
      <c r="A852" s="4">
        <v>850</v>
      </c>
      <c r="B852" s="5" t="s">
        <v>450</v>
      </c>
      <c r="C852" s="21"/>
      <c r="D852" s="6" t="s">
        <v>451</v>
      </c>
      <c r="E852" s="5" t="s">
        <v>976</v>
      </c>
      <c r="F852" s="5" t="s">
        <v>983</v>
      </c>
      <c r="G852" s="13" t="s">
        <v>1109</v>
      </c>
      <c r="H852" s="15">
        <f>SUMPRODUCT(($D$4:$D$875=D852)*($E$4:$E$875=E852)*($G$4:$G$875&gt;G852))+1</f>
        <v>1</v>
      </c>
      <c r="I852" s="4" t="str">
        <f>IF(H852&lt;=3,"是","")</f>
        <v>是</v>
      </c>
    </row>
    <row r="853" spans="1:9" ht="12.75" customHeight="1">
      <c r="A853" s="4">
        <v>851</v>
      </c>
      <c r="B853" s="5" t="s">
        <v>22</v>
      </c>
      <c r="C853" s="21">
        <v>7</v>
      </c>
      <c r="D853" s="6" t="s">
        <v>426</v>
      </c>
      <c r="E853" s="5" t="s">
        <v>984</v>
      </c>
      <c r="F853" s="5" t="s">
        <v>985</v>
      </c>
      <c r="G853" s="13" t="s">
        <v>1111</v>
      </c>
      <c r="H853" s="15">
        <f>SUMPRODUCT(($D$4:$D$875=D853)*($E$4:$E$875=E853)*($G$4:$G$875&gt;G853))+1</f>
        <v>1</v>
      </c>
      <c r="I853" s="4" t="str">
        <f>IF(H853&lt;=7,"是","")</f>
        <v>是</v>
      </c>
    </row>
    <row r="854" spans="1:9" ht="12.75" customHeight="1">
      <c r="A854" s="4">
        <v>852</v>
      </c>
      <c r="B854" s="5" t="s">
        <v>22</v>
      </c>
      <c r="C854" s="21"/>
      <c r="D854" s="6" t="s">
        <v>426</v>
      </c>
      <c r="E854" s="5" t="s">
        <v>984</v>
      </c>
      <c r="F854" s="5" t="s">
        <v>986</v>
      </c>
      <c r="G854" s="12"/>
      <c r="H854" s="5"/>
      <c r="I854" s="4"/>
    </row>
    <row r="855" spans="1:9" ht="12.75" customHeight="1">
      <c r="A855" s="4">
        <v>853</v>
      </c>
      <c r="B855" s="5" t="s">
        <v>35</v>
      </c>
      <c r="C855" s="21">
        <v>3</v>
      </c>
      <c r="D855" s="6" t="s">
        <v>465</v>
      </c>
      <c r="E855" s="5" t="s">
        <v>987</v>
      </c>
      <c r="F855" s="5" t="s">
        <v>988</v>
      </c>
      <c r="G855" s="13" t="s">
        <v>1102</v>
      </c>
      <c r="H855" s="15">
        <v>3</v>
      </c>
      <c r="I855" s="4" t="str">
        <f>IF(H855&lt;=3,"是","")</f>
        <v>是</v>
      </c>
    </row>
    <row r="856" spans="1:9" ht="12.75" customHeight="1">
      <c r="A856" s="4">
        <v>854</v>
      </c>
      <c r="B856" s="5" t="s">
        <v>35</v>
      </c>
      <c r="C856" s="21"/>
      <c r="D856" s="6" t="s">
        <v>465</v>
      </c>
      <c r="E856" s="5" t="s">
        <v>987</v>
      </c>
      <c r="F856" s="5" t="s">
        <v>989</v>
      </c>
      <c r="G856" s="13" t="s">
        <v>1101</v>
      </c>
      <c r="H856" s="17">
        <f>SUMPRODUCT(($D$4:$D$875=D856)*($E$4:$E$875=E856)*($G$4:$G$875&gt;G856))+1</f>
        <v>1</v>
      </c>
      <c r="I856" s="4" t="str">
        <f>IF(H856&lt;=3,"是","")</f>
        <v>是</v>
      </c>
    </row>
    <row r="857" spans="1:9" ht="12.75" customHeight="1">
      <c r="A857" s="4">
        <v>855</v>
      </c>
      <c r="B857" s="5" t="s">
        <v>35</v>
      </c>
      <c r="C857" s="21"/>
      <c r="D857" s="6" t="s">
        <v>465</v>
      </c>
      <c r="E857" s="5" t="s">
        <v>987</v>
      </c>
      <c r="F857" s="5" t="s">
        <v>990</v>
      </c>
      <c r="G857" s="13" t="s">
        <v>1106</v>
      </c>
      <c r="H857" s="17">
        <v>4</v>
      </c>
      <c r="I857" s="4">
        <f>IF(H857&lt;=3,"是","")</f>
      </c>
    </row>
    <row r="858" spans="1:9" ht="12.75" customHeight="1">
      <c r="A858" s="4">
        <v>856</v>
      </c>
      <c r="B858" s="5" t="s">
        <v>35</v>
      </c>
      <c r="C858" s="21"/>
      <c r="D858" s="6" t="s">
        <v>465</v>
      </c>
      <c r="E858" s="5" t="s">
        <v>987</v>
      </c>
      <c r="F858" s="5" t="s">
        <v>991</v>
      </c>
      <c r="G858" s="13">
        <v>82.37</v>
      </c>
      <c r="H858" s="17">
        <v>2</v>
      </c>
      <c r="I858" s="4" t="str">
        <f>IF(H858&lt;=3,"是","")</f>
        <v>是</v>
      </c>
    </row>
    <row r="859" spans="1:9" ht="12.75" customHeight="1">
      <c r="A859" s="4">
        <v>857</v>
      </c>
      <c r="B859" s="5" t="s">
        <v>9</v>
      </c>
      <c r="C859" s="21">
        <v>1</v>
      </c>
      <c r="D859" s="6" t="s">
        <v>368</v>
      </c>
      <c r="E859" s="5" t="s">
        <v>992</v>
      </c>
      <c r="F859" s="5" t="s">
        <v>993</v>
      </c>
      <c r="G859" s="12"/>
      <c r="H859" s="5"/>
      <c r="I859" s="4"/>
    </row>
    <row r="860" spans="1:9" ht="12.75" customHeight="1">
      <c r="A860" s="4">
        <v>858</v>
      </c>
      <c r="B860" s="5" t="s">
        <v>9</v>
      </c>
      <c r="C860" s="21"/>
      <c r="D860" s="6" t="s">
        <v>368</v>
      </c>
      <c r="E860" s="5" t="s">
        <v>992</v>
      </c>
      <c r="F860" s="5" t="s">
        <v>994</v>
      </c>
      <c r="G860" s="12" t="s">
        <v>1361</v>
      </c>
      <c r="H860" s="15">
        <f>SUMPRODUCT(($D$4:$D$875=D860)*($E$4:$E$875=E860)*($G$4:$G$875&gt;G860))+1</f>
        <v>2</v>
      </c>
      <c r="I860" s="4">
        <f>IF(H860&lt;=1,"是","")</f>
      </c>
    </row>
    <row r="861" spans="1:9" ht="12.75" customHeight="1">
      <c r="A861" s="4">
        <v>859</v>
      </c>
      <c r="B861" s="5" t="s">
        <v>9</v>
      </c>
      <c r="C861" s="21"/>
      <c r="D861" s="6" t="s">
        <v>368</v>
      </c>
      <c r="E861" s="5" t="s">
        <v>992</v>
      </c>
      <c r="F861" s="5" t="s">
        <v>995</v>
      </c>
      <c r="G861" s="12" t="s">
        <v>1358</v>
      </c>
      <c r="H861" s="15">
        <f>SUMPRODUCT(($D$4:$D$875=D861)*($E$4:$E$875=E861)*($G$4:$G$875&gt;G861))+1</f>
        <v>1</v>
      </c>
      <c r="I861" s="4" t="str">
        <f>IF(H861&lt;=1,"是","")</f>
        <v>是</v>
      </c>
    </row>
    <row r="862" spans="1:9" ht="12.75" customHeight="1">
      <c r="A862" s="4">
        <v>860</v>
      </c>
      <c r="B862" s="5" t="s">
        <v>9</v>
      </c>
      <c r="C862" s="21"/>
      <c r="D862" s="6" t="s">
        <v>368</v>
      </c>
      <c r="E862" s="5" t="s">
        <v>992</v>
      </c>
      <c r="F862" s="5" t="s">
        <v>996</v>
      </c>
      <c r="G862" s="12" t="s">
        <v>1360</v>
      </c>
      <c r="H862" s="15">
        <v>4</v>
      </c>
      <c r="I862" s="4">
        <f>IF(H862&lt;=1,"是","")</f>
      </c>
    </row>
    <row r="863" spans="1:9" ht="12.75" customHeight="1">
      <c r="A863" s="4">
        <v>861</v>
      </c>
      <c r="B863" s="5" t="s">
        <v>9</v>
      </c>
      <c r="C863" s="21"/>
      <c r="D863" s="6" t="s">
        <v>368</v>
      </c>
      <c r="E863" s="5" t="s">
        <v>992</v>
      </c>
      <c r="F863" s="5" t="s">
        <v>997</v>
      </c>
      <c r="G863" s="12">
        <v>82.37</v>
      </c>
      <c r="H863" s="15">
        <v>3</v>
      </c>
      <c r="I863" s="4">
        <f>IF(H863&lt;=1,"是","")</f>
      </c>
    </row>
    <row r="864" spans="1:9" ht="12.75" customHeight="1">
      <c r="A864" s="4">
        <v>862</v>
      </c>
      <c r="B864" s="5" t="s">
        <v>9</v>
      </c>
      <c r="C864" s="21">
        <v>1</v>
      </c>
      <c r="D864" s="6" t="s">
        <v>95</v>
      </c>
      <c r="E864" s="5" t="s">
        <v>998</v>
      </c>
      <c r="F864" s="5" t="s">
        <v>999</v>
      </c>
      <c r="G864" s="12" t="s">
        <v>1357</v>
      </c>
      <c r="H864" s="15">
        <f>SUMPRODUCT(($D$4:$D$875=D864)*($E$4:$E$875=E864)*($G$4:$G$875&gt;G864))+1</f>
        <v>1</v>
      </c>
      <c r="I864" s="4" t="str">
        <f>IF(H864&lt;=1,"是","")</f>
        <v>是</v>
      </c>
    </row>
    <row r="865" spans="1:9" ht="12.75" customHeight="1">
      <c r="A865" s="4">
        <v>863</v>
      </c>
      <c r="B865" s="5" t="s">
        <v>9</v>
      </c>
      <c r="C865" s="21"/>
      <c r="D865" s="6" t="s">
        <v>95</v>
      </c>
      <c r="E865" s="5" t="s">
        <v>998</v>
      </c>
      <c r="F865" s="5" t="s">
        <v>1000</v>
      </c>
      <c r="G865" s="12"/>
      <c r="H865" s="5"/>
      <c r="I865" s="4"/>
    </row>
    <row r="866" spans="1:9" ht="12.75" customHeight="1">
      <c r="A866" s="4">
        <v>864</v>
      </c>
      <c r="B866" s="5" t="s">
        <v>9</v>
      </c>
      <c r="C866" s="21"/>
      <c r="D866" s="6" t="s">
        <v>95</v>
      </c>
      <c r="E866" s="5" t="s">
        <v>998</v>
      </c>
      <c r="F866" s="5" t="s">
        <v>1001</v>
      </c>
      <c r="G866" s="12" t="s">
        <v>1355</v>
      </c>
      <c r="H866" s="15">
        <f>SUMPRODUCT(($D$4:$D$875=D866)*($E$4:$E$875=E866)*($G$4:$G$875&gt;G866))+1</f>
        <v>3</v>
      </c>
      <c r="I866" s="4">
        <f>IF(H866&lt;=1,"是","")</f>
      </c>
    </row>
    <row r="867" spans="1:9" ht="12.75" customHeight="1">
      <c r="A867" s="4">
        <v>865</v>
      </c>
      <c r="B867" s="5" t="s">
        <v>9</v>
      </c>
      <c r="C867" s="21"/>
      <c r="D867" s="6" t="s">
        <v>95</v>
      </c>
      <c r="E867" s="5" t="s">
        <v>998</v>
      </c>
      <c r="F867" s="5" t="s">
        <v>1002</v>
      </c>
      <c r="G867" s="12" t="s">
        <v>1352</v>
      </c>
      <c r="H867" s="15">
        <f>SUMPRODUCT(($D$4:$D$875=D867)*($E$4:$E$875=E867)*($G$4:$G$875&gt;G867))+1</f>
        <v>4</v>
      </c>
      <c r="I867" s="4">
        <f>IF(H867&lt;=1,"是","")</f>
      </c>
    </row>
    <row r="868" spans="1:9" ht="12.75" customHeight="1">
      <c r="A868" s="4">
        <v>866</v>
      </c>
      <c r="B868" s="5" t="s">
        <v>9</v>
      </c>
      <c r="C868" s="21"/>
      <c r="D868" s="6" t="s">
        <v>95</v>
      </c>
      <c r="E868" s="5" t="s">
        <v>998</v>
      </c>
      <c r="F868" s="5" t="s">
        <v>1003</v>
      </c>
      <c r="G868" s="12"/>
      <c r="H868" s="5"/>
      <c r="I868" s="4"/>
    </row>
    <row r="869" spans="1:9" ht="12.75" customHeight="1">
      <c r="A869" s="4">
        <v>867</v>
      </c>
      <c r="B869" s="5" t="s">
        <v>9</v>
      </c>
      <c r="C869" s="21"/>
      <c r="D869" s="6" t="s">
        <v>95</v>
      </c>
      <c r="E869" s="5" t="s">
        <v>998</v>
      </c>
      <c r="F869" s="5" t="s">
        <v>1004</v>
      </c>
      <c r="G869" s="12"/>
      <c r="H869" s="5"/>
      <c r="I869" s="4"/>
    </row>
    <row r="870" spans="1:9" ht="12.75" customHeight="1">
      <c r="A870" s="4">
        <v>868</v>
      </c>
      <c r="B870" s="5" t="s">
        <v>9</v>
      </c>
      <c r="C870" s="21"/>
      <c r="D870" s="6" t="s">
        <v>95</v>
      </c>
      <c r="E870" s="5" t="s">
        <v>998</v>
      </c>
      <c r="F870" s="5" t="s">
        <v>1005</v>
      </c>
      <c r="G870" s="12" t="s">
        <v>1353</v>
      </c>
      <c r="H870" s="15">
        <f>SUMPRODUCT(($D$4:$D$875=D870)*($E$4:$E$875=E870)*($G$4:$G$875&gt;G870))+1</f>
        <v>2</v>
      </c>
      <c r="I870" s="4">
        <f>IF(H870&lt;=1,"是","")</f>
      </c>
    </row>
    <row r="871" spans="1:9" ht="12.75" customHeight="1">
      <c r="A871" s="4">
        <v>869</v>
      </c>
      <c r="B871" s="5" t="s">
        <v>9</v>
      </c>
      <c r="C871" s="21"/>
      <c r="D871" s="6" t="s">
        <v>95</v>
      </c>
      <c r="E871" s="5" t="s">
        <v>998</v>
      </c>
      <c r="F871" s="5" t="s">
        <v>1006</v>
      </c>
      <c r="G871" s="12"/>
      <c r="H871" s="5"/>
      <c r="I871" s="4"/>
    </row>
    <row r="872" spans="1:9" ht="12.75" customHeight="1">
      <c r="A872" s="4">
        <v>870</v>
      </c>
      <c r="B872" s="5" t="s">
        <v>9</v>
      </c>
      <c r="C872" s="21"/>
      <c r="D872" s="6" t="s">
        <v>95</v>
      </c>
      <c r="E872" s="5" t="s">
        <v>998</v>
      </c>
      <c r="F872" s="5" t="s">
        <v>1007</v>
      </c>
      <c r="G872" s="12"/>
      <c r="H872" s="5"/>
      <c r="I872" s="4"/>
    </row>
    <row r="873" spans="1:9" ht="12.75" customHeight="1">
      <c r="A873" s="4">
        <v>871</v>
      </c>
      <c r="B873" s="5" t="s">
        <v>29</v>
      </c>
      <c r="C873" s="5">
        <v>2</v>
      </c>
      <c r="D873" s="6" t="s">
        <v>1008</v>
      </c>
      <c r="E873" s="5" t="s">
        <v>1009</v>
      </c>
      <c r="F873" s="5" t="s">
        <v>1010</v>
      </c>
      <c r="G873" s="12" t="s">
        <v>1356</v>
      </c>
      <c r="H873" s="15">
        <f>SUMPRODUCT(($D$4:$D$875=D873)*($E$4:$E$875=E873)*($G$4:$G$875&gt;G873))+1</f>
        <v>1</v>
      </c>
      <c r="I873" s="4" t="str">
        <f>IF(H873&lt;=2,"是","")</f>
        <v>是</v>
      </c>
    </row>
    <row r="874" spans="1:9" ht="12.75" customHeight="1">
      <c r="A874" s="4">
        <v>872</v>
      </c>
      <c r="B874" s="5" t="s">
        <v>35</v>
      </c>
      <c r="C874" s="21">
        <v>1</v>
      </c>
      <c r="D874" s="6" t="s">
        <v>465</v>
      </c>
      <c r="E874" s="5" t="s">
        <v>1011</v>
      </c>
      <c r="F874" s="5" t="s">
        <v>1012</v>
      </c>
      <c r="G874" s="12"/>
      <c r="H874" s="5"/>
      <c r="I874" s="4"/>
    </row>
    <row r="875" spans="1:9" ht="12.75" customHeight="1">
      <c r="A875" s="4">
        <v>873</v>
      </c>
      <c r="B875" s="5" t="s">
        <v>35</v>
      </c>
      <c r="C875" s="21"/>
      <c r="D875" s="6" t="s">
        <v>465</v>
      </c>
      <c r="E875" s="5" t="s">
        <v>1011</v>
      </c>
      <c r="F875" s="5" t="s">
        <v>1013</v>
      </c>
      <c r="G875" s="12" t="s">
        <v>1354</v>
      </c>
      <c r="H875" s="15">
        <f>SUMPRODUCT(($D$4:$D$875=D875)*($E$4:$E$875=E875)*($G$4:$G$875&gt;G875))+1</f>
        <v>1</v>
      </c>
      <c r="I875" s="4" t="str">
        <f>IF(H875&lt;=1,"是","")</f>
        <v>是</v>
      </c>
    </row>
    <row r="876" ht="12.75" customHeight="1">
      <c r="C876" s="1">
        <f>SUBTOTAL(9,C3:C875)</f>
        <v>440</v>
      </c>
    </row>
  </sheetData>
  <sheetProtection/>
  <autoFilter ref="A2:I875"/>
  <mergeCells count="128">
    <mergeCell ref="C320:C330"/>
    <mergeCell ref="C331:C336"/>
    <mergeCell ref="C337:C341"/>
    <mergeCell ref="C342:C352"/>
    <mergeCell ref="C354:C363"/>
    <mergeCell ref="C364:C371"/>
    <mergeCell ref="A1:I1"/>
    <mergeCell ref="C155:C158"/>
    <mergeCell ref="C160:C163"/>
    <mergeCell ref="C165:C168"/>
    <mergeCell ref="C169:C179"/>
    <mergeCell ref="C180:C183"/>
    <mergeCell ref="C13:C16"/>
    <mergeCell ref="C17:C19"/>
    <mergeCell ref="C20:C30"/>
    <mergeCell ref="C31:C42"/>
    <mergeCell ref="C3:C12"/>
    <mergeCell ref="C184:C190"/>
    <mergeCell ref="C191:C195"/>
    <mergeCell ref="C196:C197"/>
    <mergeCell ref="C198:C203"/>
    <mergeCell ref="C204:C212"/>
    <mergeCell ref="C224:C226"/>
    <mergeCell ref="C227:C240"/>
    <mergeCell ref="C241:C243"/>
    <mergeCell ref="C244:C245"/>
    <mergeCell ref="C121:C127"/>
    <mergeCell ref="C128:C135"/>
    <mergeCell ref="C136:C149"/>
    <mergeCell ref="C150:C152"/>
    <mergeCell ref="C213:C223"/>
    <mergeCell ref="C246:C255"/>
    <mergeCell ref="C153:C154"/>
    <mergeCell ref="C307:C319"/>
    <mergeCell ref="C256:C263"/>
    <mergeCell ref="C264:C269"/>
    <mergeCell ref="C270:C271"/>
    <mergeCell ref="C272:C279"/>
    <mergeCell ref="C280:C283"/>
    <mergeCell ref="C284:C290"/>
    <mergeCell ref="C291:C302"/>
    <mergeCell ref="C85:C88"/>
    <mergeCell ref="C89:C97"/>
    <mergeCell ref="C98:C99"/>
    <mergeCell ref="C100:C103"/>
    <mergeCell ref="C104:C108"/>
    <mergeCell ref="C109:C120"/>
    <mergeCell ref="C43:C47"/>
    <mergeCell ref="C48:C54"/>
    <mergeCell ref="C55:C57"/>
    <mergeCell ref="C58:C61"/>
    <mergeCell ref="C372:C375"/>
    <mergeCell ref="C376:C382"/>
    <mergeCell ref="C303:C306"/>
    <mergeCell ref="C62:C64"/>
    <mergeCell ref="C65:C77"/>
    <mergeCell ref="C78:C82"/>
    <mergeCell ref="C383:C386"/>
    <mergeCell ref="C387:C397"/>
    <mergeCell ref="C399:C400"/>
    <mergeCell ref="C401:C408"/>
    <mergeCell ref="C409:C414"/>
    <mergeCell ref="C415:C419"/>
    <mergeCell ref="C420:C431"/>
    <mergeCell ref="C435:C437"/>
    <mergeCell ref="C438:C447"/>
    <mergeCell ref="C448:C454"/>
    <mergeCell ref="C456:C459"/>
    <mergeCell ref="C460:C462"/>
    <mergeCell ref="C463:C467"/>
    <mergeCell ref="C470:C475"/>
    <mergeCell ref="C476:C485"/>
    <mergeCell ref="C486:C498"/>
    <mergeCell ref="C499:C509"/>
    <mergeCell ref="C510:C511"/>
    <mergeCell ref="C512:C516"/>
    <mergeCell ref="C517:C520"/>
    <mergeCell ref="C521:C533"/>
    <mergeCell ref="C536:C537"/>
    <mergeCell ref="C540:C549"/>
    <mergeCell ref="C550:C553"/>
    <mergeCell ref="C554:C556"/>
    <mergeCell ref="C557:C561"/>
    <mergeCell ref="C562:C569"/>
    <mergeCell ref="C570:C574"/>
    <mergeCell ref="C579:C580"/>
    <mergeCell ref="C581:C583"/>
    <mergeCell ref="C584:C588"/>
    <mergeCell ref="C589:C593"/>
    <mergeCell ref="C594:C596"/>
    <mergeCell ref="C597:C601"/>
    <mergeCell ref="C602:C604"/>
    <mergeCell ref="C644:C660"/>
    <mergeCell ref="C606:C631"/>
    <mergeCell ref="C632:C643"/>
    <mergeCell ref="C661:C675"/>
    <mergeCell ref="C676:C678"/>
    <mergeCell ref="C679:C688"/>
    <mergeCell ref="C689:C696"/>
    <mergeCell ref="C697:C698"/>
    <mergeCell ref="C699:C701"/>
    <mergeCell ref="C702:C718"/>
    <mergeCell ref="C719:C723"/>
    <mergeCell ref="C724:C726"/>
    <mergeCell ref="C727:C728"/>
    <mergeCell ref="C729:C736"/>
    <mergeCell ref="C737:C743"/>
    <mergeCell ref="C748:C756"/>
    <mergeCell ref="C744:C746"/>
    <mergeCell ref="C757:C762"/>
    <mergeCell ref="C763:C770"/>
    <mergeCell ref="C771:C782"/>
    <mergeCell ref="C783:C793"/>
    <mergeCell ref="C851:C852"/>
    <mergeCell ref="C853:C854"/>
    <mergeCell ref="C855:C858"/>
    <mergeCell ref="C859:C863"/>
    <mergeCell ref="C864:C872"/>
    <mergeCell ref="C874:C875"/>
    <mergeCell ref="C836:C840"/>
    <mergeCell ref="C841:C845"/>
    <mergeCell ref="C846:C850"/>
    <mergeCell ref="C794:C796"/>
    <mergeCell ref="C797:C805"/>
    <mergeCell ref="C806:C809"/>
    <mergeCell ref="C810:C813"/>
    <mergeCell ref="C814:C822"/>
    <mergeCell ref="C825:C828"/>
  </mergeCells>
  <printOptions horizontalCentered="1" verticalCentered="1"/>
  <pageMargins left="0.502777777777778" right="0.502777777777778" top="0.554166666666667" bottom="0.554166666666667" header="0.297916666666667" footer="0.297916666666667"/>
  <pageSetup horizontalDpi="600" verticalDpi="600" orientation="portrait" paperSize="9" scale="78" r:id="rId1"/>
  <headerFooter>
    <oddFooter>&amp;C第 &amp;P 页，共 &amp;N 页</oddFooter>
  </headerFooter>
  <rowBreaks count="14" manualBreakCount="14">
    <brk id="64" max="11" man="1"/>
    <brk id="103" max="11" man="1"/>
    <brk id="168" max="11" man="1"/>
    <brk id="226" max="11" man="1"/>
    <brk id="283" max="11" man="1"/>
    <brk id="336" max="11" man="1"/>
    <brk id="400" max="11" man="1"/>
    <brk id="462" max="11" man="1"/>
    <brk id="520" max="11" man="1"/>
    <brk id="580" max="11" man="1"/>
    <brk id="643" max="11" man="1"/>
    <brk id="701" max="11" man="1"/>
    <brk id="756" max="11" man="1"/>
    <brk id="80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27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9.00390625" style="18" customWidth="1"/>
  </cols>
  <sheetData>
    <row r="1" ht="13.5">
      <c r="B1" s="19"/>
    </row>
    <row r="27" ht="13.5">
      <c r="B27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zuosi</dc:creator>
  <cp:keywords/>
  <dc:description/>
  <cp:lastModifiedBy>zuosi</cp:lastModifiedBy>
  <dcterms:created xsi:type="dcterms:W3CDTF">2017-07-16T13:05:00Z</dcterms:created>
  <dcterms:modified xsi:type="dcterms:W3CDTF">2017-12-22T08:54:55Z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