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9980" windowHeight="10128" activeTab="2"/>
  </bookViews>
  <sheets>
    <sheet name="速录员" sheetId="1" r:id="rId1"/>
    <sheet name="男协警" sheetId="2" r:id="rId2"/>
    <sheet name="女协警" sheetId="3" r:id="rId3"/>
  </sheets>
  <definedNames>
    <definedName name="_xlnm._FilterDatabase" localSheetId="1" hidden="1">'男协警'!$A$4:$S$32</definedName>
    <definedName name="_xlnm._FilterDatabase" localSheetId="2" hidden="1">'女协警'!$A$3:$Q$18</definedName>
    <definedName name="_xlnm.Print_Area" localSheetId="1">'男协警'!$A$1:$S$32</definedName>
    <definedName name="_xlnm.Print_Area" localSheetId="2">'女协警'!$A$1:$Q$18</definedName>
    <definedName name="_xlnm.Print_Area" localSheetId="0">'速录员'!$A$1:$M$21</definedName>
    <definedName name="_xlnm.Print_Titles" localSheetId="1">'男协警'!$3:$3</definedName>
  </definedNames>
  <calcPr fullCalcOnLoad="1"/>
</workbook>
</file>

<file path=xl/sharedStrings.xml><?xml version="1.0" encoding="utf-8"?>
<sst xmlns="http://schemas.openxmlformats.org/spreadsheetml/2006/main" count="277" uniqueCount="241">
  <si>
    <t>准考证号</t>
  </si>
  <si>
    <t>姓名</t>
  </si>
  <si>
    <t>笔试成绩</t>
  </si>
  <si>
    <t>折算分数</t>
  </si>
  <si>
    <t>听打成绩</t>
  </si>
  <si>
    <t>名次</t>
  </si>
  <si>
    <t>备注</t>
  </si>
  <si>
    <t>王雅雯</t>
  </si>
  <si>
    <t xml:space="preserve">是 </t>
  </si>
  <si>
    <t>林梓玉</t>
  </si>
  <si>
    <t>柯婧颖</t>
  </si>
  <si>
    <t>许舒雅</t>
  </si>
  <si>
    <t>周家露</t>
  </si>
  <si>
    <t>项宇</t>
  </si>
  <si>
    <t>黄巧娇</t>
  </si>
  <si>
    <t>陈月英</t>
  </si>
  <si>
    <t>吴高真</t>
  </si>
  <si>
    <t>黄欣宇</t>
  </si>
  <si>
    <t>吴晓萍</t>
  </si>
  <si>
    <t>曹琳莉</t>
  </si>
  <si>
    <t>罗慧香</t>
  </si>
  <si>
    <t>林凯琪</t>
  </si>
  <si>
    <t>刘畅</t>
  </si>
  <si>
    <t>周蕾</t>
  </si>
  <si>
    <t>陈逸娴</t>
  </si>
  <si>
    <t>廖尤坪</t>
  </si>
  <si>
    <t>思明法院2017年9月公开招聘非在编速录员岗位笔试、技能测试和面试成绩汇总表</t>
  </si>
  <si>
    <t>面试成绩</t>
  </si>
  <si>
    <t>综合总分</t>
  </si>
  <si>
    <t>2017年9月26-28日</t>
  </si>
  <si>
    <t>面试缺考</t>
  </si>
  <si>
    <t>面试序号</t>
  </si>
  <si>
    <t>准考证号</t>
  </si>
  <si>
    <t>姓名</t>
  </si>
  <si>
    <t>笔试</t>
  </si>
  <si>
    <t>折算分数</t>
  </si>
  <si>
    <t>10米*4往返跑</t>
  </si>
  <si>
    <t>单项成绩</t>
  </si>
  <si>
    <t>100米跑</t>
  </si>
  <si>
    <t>技能测试成绩</t>
  </si>
  <si>
    <t>名次</t>
  </si>
  <si>
    <t>备注</t>
  </si>
  <si>
    <t>201703001</t>
  </si>
  <si>
    <t>修羽辰</t>
  </si>
  <si>
    <t>11秒72</t>
  </si>
  <si>
    <t>16秒83</t>
  </si>
  <si>
    <t>是</t>
  </si>
  <si>
    <t>缺考</t>
  </si>
  <si>
    <t>201703003</t>
  </si>
  <si>
    <t>涂虹华</t>
  </si>
  <si>
    <t>11秒58</t>
  </si>
  <si>
    <t>17秒47</t>
  </si>
  <si>
    <t>201703005</t>
  </si>
  <si>
    <t>魏嘉薇</t>
  </si>
  <si>
    <t>12秒</t>
  </si>
  <si>
    <t>16秒52</t>
  </si>
  <si>
    <t>201703006</t>
  </si>
  <si>
    <t>方洁欣</t>
  </si>
  <si>
    <t>12秒18</t>
  </si>
  <si>
    <t>17秒09</t>
  </si>
  <si>
    <t>201703004</t>
  </si>
  <si>
    <t>宋艺婷</t>
  </si>
  <si>
    <t xml:space="preserve">11秒82 </t>
  </si>
  <si>
    <t>19秒94</t>
  </si>
  <si>
    <t>201703008</t>
  </si>
  <si>
    <t>沈小燕</t>
  </si>
  <si>
    <t>11秒69</t>
  </si>
  <si>
    <t>17秒26</t>
  </si>
  <si>
    <t>201703009</t>
  </si>
  <si>
    <t>许缘缘</t>
  </si>
  <si>
    <t>12秒39</t>
  </si>
  <si>
    <t>18秒77</t>
  </si>
  <si>
    <t>201703013</t>
  </si>
  <si>
    <t>张丽婷</t>
  </si>
  <si>
    <t>12秒01</t>
  </si>
  <si>
    <t>17秒30</t>
  </si>
  <si>
    <t>201703018</t>
  </si>
  <si>
    <t>王巧玲</t>
  </si>
  <si>
    <t>12秒10</t>
  </si>
  <si>
    <t>19秒15</t>
  </si>
  <si>
    <t>201703019</t>
  </si>
  <si>
    <t>林毅玲</t>
  </si>
  <si>
    <t>11秒78</t>
  </si>
  <si>
    <t>16秒75</t>
  </si>
  <si>
    <t>201703020</t>
  </si>
  <si>
    <t>杨琳</t>
  </si>
  <si>
    <t>11秒60</t>
  </si>
  <si>
    <t>201703024</t>
  </si>
  <si>
    <t>王丽清</t>
  </si>
  <si>
    <t>11秒75</t>
  </si>
  <si>
    <t>17秒03</t>
  </si>
  <si>
    <t>201703025</t>
  </si>
  <si>
    <t>殷琦</t>
  </si>
  <si>
    <t>12秒07</t>
  </si>
  <si>
    <t>18秒37</t>
  </si>
  <si>
    <t>201703026</t>
  </si>
  <si>
    <t>张耀文</t>
  </si>
  <si>
    <t>13秒43</t>
  </si>
  <si>
    <t>18秒72</t>
  </si>
  <si>
    <t>201703027</t>
  </si>
  <si>
    <t>叶毅虹</t>
  </si>
  <si>
    <t>11秒85</t>
  </si>
  <si>
    <t>16秒60</t>
  </si>
  <si>
    <t>综合总分</t>
  </si>
  <si>
    <t>思明法院2017年9月公开招聘非在编女协警岗位笔试、技能测试和面试成绩汇总表</t>
  </si>
  <si>
    <t>是否体检</t>
  </si>
  <si>
    <t xml:space="preserve">                                            2017年9月26-28日</t>
  </si>
  <si>
    <t>201702006</t>
  </si>
  <si>
    <t>201702008</t>
  </si>
  <si>
    <t>201702009</t>
  </si>
  <si>
    <t>201702010</t>
  </si>
  <si>
    <t>201702012</t>
  </si>
  <si>
    <t>201702014</t>
  </si>
  <si>
    <t>10秒28</t>
  </si>
  <si>
    <t>13秒8</t>
  </si>
  <si>
    <t>201702015</t>
  </si>
  <si>
    <t>201702016</t>
  </si>
  <si>
    <t>201702018</t>
  </si>
  <si>
    <t>201702019</t>
  </si>
  <si>
    <t>201702020</t>
  </si>
  <si>
    <t>201702021</t>
  </si>
  <si>
    <t>201702022</t>
  </si>
  <si>
    <t>201702023</t>
  </si>
  <si>
    <t>201702024</t>
  </si>
  <si>
    <t>201702025</t>
  </si>
  <si>
    <t>201702026</t>
  </si>
  <si>
    <t>201702028</t>
  </si>
  <si>
    <t>201702029</t>
  </si>
  <si>
    <t>201702030</t>
  </si>
  <si>
    <t>11秒73</t>
  </si>
  <si>
    <t>13秒54</t>
  </si>
  <si>
    <t>201702031</t>
  </si>
  <si>
    <t>吕晓彬</t>
  </si>
  <si>
    <t>10秒88</t>
  </si>
  <si>
    <t>13秒31</t>
  </si>
  <si>
    <t>201702032</t>
  </si>
  <si>
    <t>16秒34</t>
  </si>
  <si>
    <t>201702033</t>
  </si>
  <si>
    <t>康晓平</t>
  </si>
  <si>
    <t>10秒72</t>
  </si>
  <si>
    <t>201702035</t>
  </si>
  <si>
    <t>张杰隆</t>
  </si>
  <si>
    <t>201702037</t>
  </si>
  <si>
    <t>201702038</t>
  </si>
  <si>
    <t>准考证号</t>
  </si>
  <si>
    <t>姓名</t>
  </si>
  <si>
    <t>笔试卷面分</t>
  </si>
  <si>
    <t>加分</t>
  </si>
  <si>
    <t>笔试成绩</t>
  </si>
  <si>
    <t>折算分数</t>
  </si>
  <si>
    <t>10米*4往返跑</t>
  </si>
  <si>
    <t>单项成绩</t>
  </si>
  <si>
    <t>100米跑</t>
  </si>
  <si>
    <t>技能测试成绩</t>
  </si>
  <si>
    <t>面试</t>
  </si>
  <si>
    <t>名次</t>
  </si>
  <si>
    <t>备注</t>
  </si>
  <si>
    <t>刘财华</t>
  </si>
  <si>
    <t>10秒57</t>
  </si>
  <si>
    <t>13秒7</t>
  </si>
  <si>
    <t>是</t>
  </si>
  <si>
    <t>沈益坤</t>
  </si>
  <si>
    <t>10秒12</t>
  </si>
  <si>
    <t>13秒89</t>
  </si>
  <si>
    <t>是</t>
  </si>
  <si>
    <t>游斌</t>
  </si>
  <si>
    <t>9秒94</t>
  </si>
  <si>
    <t>12秒87</t>
  </si>
  <si>
    <t>林志仁</t>
  </si>
  <si>
    <t>10秒58</t>
  </si>
  <si>
    <t>15秒44</t>
  </si>
  <si>
    <t>许绍鹏</t>
  </si>
  <si>
    <t>10秒59</t>
  </si>
  <si>
    <t>13秒6</t>
  </si>
  <si>
    <t>王政</t>
  </si>
  <si>
    <t>11秒44</t>
  </si>
  <si>
    <t>16秒34</t>
  </si>
  <si>
    <t>庄秉文</t>
  </si>
  <si>
    <t>13秒91</t>
  </si>
  <si>
    <t>15秒01</t>
  </si>
  <si>
    <t>陈杰</t>
  </si>
  <si>
    <t>10秒57</t>
  </si>
  <si>
    <t>15秒63</t>
  </si>
  <si>
    <t>黄亚俊</t>
  </si>
  <si>
    <t>10秒53</t>
  </si>
  <si>
    <t>13秒03</t>
  </si>
  <si>
    <t>201702001</t>
  </si>
  <si>
    <t>林伟杨</t>
  </si>
  <si>
    <t>11秒02</t>
  </si>
  <si>
    <t>14秒54</t>
  </si>
  <si>
    <t>赵嬴政</t>
  </si>
  <si>
    <t>10秒36</t>
  </si>
  <si>
    <t>15秒1</t>
  </si>
  <si>
    <t>陈伟锋</t>
  </si>
  <si>
    <t>邵坤</t>
  </si>
  <si>
    <t xml:space="preserve">10秒4 </t>
  </si>
  <si>
    <t>15秒04</t>
  </si>
  <si>
    <t>高翔</t>
  </si>
  <si>
    <t>12秒15</t>
  </si>
  <si>
    <t>17秒91</t>
  </si>
  <si>
    <t>刘建强</t>
  </si>
  <si>
    <t>11秒22</t>
  </si>
  <si>
    <t>16秒1</t>
  </si>
  <si>
    <t>彭文彬</t>
  </si>
  <si>
    <t>10秒68</t>
  </si>
  <si>
    <t>14秒31</t>
  </si>
  <si>
    <t>陈建鑫</t>
  </si>
  <si>
    <t>12秒17</t>
  </si>
  <si>
    <t>16秒45</t>
  </si>
  <si>
    <t>许荣国</t>
  </si>
  <si>
    <t>王奕辉</t>
  </si>
  <si>
    <t>11秒16</t>
  </si>
  <si>
    <t>14秒33</t>
  </si>
  <si>
    <t>杨育阳</t>
  </si>
  <si>
    <t>10秒41</t>
  </si>
  <si>
    <t>12秒6</t>
  </si>
  <si>
    <t>陈志远</t>
  </si>
  <si>
    <t>9秒92</t>
  </si>
  <si>
    <t>高亚翔</t>
  </si>
  <si>
    <t>10秒78</t>
  </si>
  <si>
    <t>13秒12</t>
  </si>
  <si>
    <t>退役士兵服役满3-5年，笔试成绩加2分。</t>
  </si>
  <si>
    <t>201702002</t>
  </si>
  <si>
    <t>吴平燕</t>
  </si>
  <si>
    <t>10秒34</t>
  </si>
  <si>
    <t>12秒28</t>
  </si>
  <si>
    <t>12秒58</t>
  </si>
  <si>
    <t>15秒9</t>
  </si>
  <si>
    <t>201702003</t>
  </si>
  <si>
    <t>彭俊</t>
  </si>
  <si>
    <t>14秒41</t>
  </si>
  <si>
    <t>18秒37</t>
  </si>
  <si>
    <t>常峻晨</t>
  </si>
  <si>
    <t>14秒98</t>
  </si>
  <si>
    <t>邓磊</t>
  </si>
  <si>
    <t>15秒45</t>
  </si>
  <si>
    <t>思明法院2017年9月公开招聘非在编男协警岗位笔试、技能测试和面试成绩汇总表</t>
  </si>
  <si>
    <t>综合总分</t>
  </si>
  <si>
    <t>退役士兵服役满3-5年，加2分；优秀士兵加1分。笔试成绩共加3分</t>
  </si>
  <si>
    <t>面试序号</t>
  </si>
  <si>
    <t xml:space="preserve">                                             2017年9月26-28日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</si>
</sst>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1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4"/>
      <name val="仿宋_GB2312"/>
      <family val="3"/>
    </font>
    <font>
      <b/>
      <sz val="14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178" fontId="8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:M1"/>
    </sheetView>
  </sheetViews>
  <sheetFormatPr defaultColWidth="9.00390625" defaultRowHeight="14.25"/>
  <cols>
    <col min="2" max="2" width="15.25390625" style="0" customWidth="1"/>
    <col min="8" max="8" width="10.625" style="0" customWidth="1"/>
    <col min="11" max="11" width="5.75390625" style="0" customWidth="1"/>
    <col min="12" max="12" width="10.25390625" style="0" customWidth="1"/>
  </cols>
  <sheetData>
    <row r="1" spans="1:13" ht="33" customHeight="1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ht="15">
      <c r="B2" s="32" t="s">
        <v>29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38.25" customHeight="1">
      <c r="A3" s="2" t="s">
        <v>31</v>
      </c>
      <c r="B3" s="2" t="s">
        <v>0</v>
      </c>
      <c r="C3" s="2" t="s">
        <v>1</v>
      </c>
      <c r="D3" s="7" t="s">
        <v>2</v>
      </c>
      <c r="E3" s="7" t="s">
        <v>3</v>
      </c>
      <c r="F3" s="7" t="s">
        <v>4</v>
      </c>
      <c r="G3" s="7" t="s">
        <v>3</v>
      </c>
      <c r="H3" s="7" t="s">
        <v>27</v>
      </c>
      <c r="I3" s="7" t="s">
        <v>3</v>
      </c>
      <c r="J3" s="7" t="s">
        <v>28</v>
      </c>
      <c r="K3" s="7" t="s">
        <v>5</v>
      </c>
      <c r="L3" s="11" t="s">
        <v>105</v>
      </c>
      <c r="M3" s="7" t="s">
        <v>6</v>
      </c>
    </row>
    <row r="4" spans="1:13" ht="15">
      <c r="A4" s="8">
        <v>4</v>
      </c>
      <c r="B4" s="8">
        <v>201701007</v>
      </c>
      <c r="C4" s="8" t="s">
        <v>7</v>
      </c>
      <c r="D4" s="9">
        <v>85</v>
      </c>
      <c r="E4" s="9">
        <v>25.5</v>
      </c>
      <c r="F4" s="9">
        <v>69</v>
      </c>
      <c r="G4" s="9">
        <v>13.8</v>
      </c>
      <c r="H4" s="9">
        <v>84.4</v>
      </c>
      <c r="I4" s="9">
        <f aca="true" t="shared" si="0" ref="I4:I21">H4*0.5</f>
        <v>42.2</v>
      </c>
      <c r="J4" s="9">
        <f>E4+G4+I4</f>
        <v>81.5</v>
      </c>
      <c r="K4" s="10">
        <v>1</v>
      </c>
      <c r="L4" s="9" t="s">
        <v>8</v>
      </c>
      <c r="M4" s="9"/>
    </row>
    <row r="5" spans="1:13" ht="15">
      <c r="A5" s="8">
        <v>8</v>
      </c>
      <c r="B5" s="8">
        <v>201701038</v>
      </c>
      <c r="C5" s="8" t="s">
        <v>13</v>
      </c>
      <c r="D5" s="9">
        <v>83</v>
      </c>
      <c r="E5" s="9">
        <v>24.9</v>
      </c>
      <c r="F5" s="9">
        <v>81.5</v>
      </c>
      <c r="G5" s="9">
        <v>16.3</v>
      </c>
      <c r="H5" s="9">
        <v>75.6</v>
      </c>
      <c r="I5" s="9">
        <f t="shared" si="0"/>
        <v>37.8</v>
      </c>
      <c r="J5" s="9">
        <f aca="true" t="shared" si="1" ref="J5:J21">E5+G5+I5</f>
        <v>79</v>
      </c>
      <c r="K5" s="10">
        <v>2</v>
      </c>
      <c r="L5" s="9" t="s">
        <v>8</v>
      </c>
      <c r="M5" s="9"/>
    </row>
    <row r="6" spans="1:13" ht="15">
      <c r="A6" s="8">
        <v>14</v>
      </c>
      <c r="B6" s="8">
        <v>201701109</v>
      </c>
      <c r="C6" s="8" t="s">
        <v>23</v>
      </c>
      <c r="D6" s="9">
        <v>70</v>
      </c>
      <c r="E6" s="9">
        <v>21</v>
      </c>
      <c r="F6" s="9">
        <v>63</v>
      </c>
      <c r="G6" s="9">
        <v>12.6</v>
      </c>
      <c r="H6" s="9">
        <v>86.8</v>
      </c>
      <c r="I6" s="9">
        <f t="shared" si="0"/>
        <v>43.4</v>
      </c>
      <c r="J6" s="9">
        <f t="shared" si="1"/>
        <v>77</v>
      </c>
      <c r="K6" s="10">
        <v>3</v>
      </c>
      <c r="L6" s="9" t="s">
        <v>8</v>
      </c>
      <c r="M6" s="9"/>
    </row>
    <row r="7" spans="1:13" ht="15">
      <c r="A7" s="8">
        <v>12</v>
      </c>
      <c r="B7" s="8">
        <v>201701020</v>
      </c>
      <c r="C7" s="8" t="s">
        <v>11</v>
      </c>
      <c r="D7" s="9">
        <v>68</v>
      </c>
      <c r="E7" s="9">
        <v>20.4</v>
      </c>
      <c r="F7" s="9">
        <v>74</v>
      </c>
      <c r="G7" s="9">
        <v>14.8</v>
      </c>
      <c r="H7" s="9">
        <v>82.2</v>
      </c>
      <c r="I7" s="9">
        <f t="shared" si="0"/>
        <v>41.1</v>
      </c>
      <c r="J7" s="9">
        <f t="shared" si="1"/>
        <v>76.30000000000001</v>
      </c>
      <c r="K7" s="10">
        <v>4</v>
      </c>
      <c r="L7" s="9" t="s">
        <v>8</v>
      </c>
      <c r="M7" s="9"/>
    </row>
    <row r="8" spans="1:13" ht="15">
      <c r="A8" s="8">
        <v>7</v>
      </c>
      <c r="B8" s="8">
        <v>201701088</v>
      </c>
      <c r="C8" s="8" t="s">
        <v>19</v>
      </c>
      <c r="D8" s="9">
        <v>71</v>
      </c>
      <c r="E8" s="9">
        <v>21.3</v>
      </c>
      <c r="F8" s="9">
        <v>76.5</v>
      </c>
      <c r="G8" s="9">
        <v>15.3</v>
      </c>
      <c r="H8" s="9">
        <v>78.8</v>
      </c>
      <c r="I8" s="9">
        <f t="shared" si="0"/>
        <v>39.4</v>
      </c>
      <c r="J8" s="9">
        <f t="shared" si="1"/>
        <v>76</v>
      </c>
      <c r="K8" s="10">
        <v>5</v>
      </c>
      <c r="L8" s="9" t="s">
        <v>8</v>
      </c>
      <c r="M8" s="9"/>
    </row>
    <row r="9" spans="1:13" ht="15">
      <c r="A9" s="8">
        <v>5</v>
      </c>
      <c r="B9" s="8">
        <v>201701102</v>
      </c>
      <c r="C9" s="8" t="s">
        <v>21</v>
      </c>
      <c r="D9" s="9">
        <v>77</v>
      </c>
      <c r="E9" s="9">
        <v>23.1</v>
      </c>
      <c r="F9" s="9">
        <v>43</v>
      </c>
      <c r="G9" s="9">
        <v>8.6</v>
      </c>
      <c r="H9" s="9">
        <v>87.6</v>
      </c>
      <c r="I9" s="9">
        <f t="shared" si="0"/>
        <v>43.8</v>
      </c>
      <c r="J9" s="9">
        <f t="shared" si="1"/>
        <v>75.5</v>
      </c>
      <c r="K9" s="10">
        <v>6</v>
      </c>
      <c r="L9" s="9" t="s">
        <v>8</v>
      </c>
      <c r="M9" s="9"/>
    </row>
    <row r="10" spans="1:13" ht="15">
      <c r="A10" s="8">
        <v>13</v>
      </c>
      <c r="B10" s="8">
        <v>201701027</v>
      </c>
      <c r="C10" s="8" t="s">
        <v>12</v>
      </c>
      <c r="D10" s="9">
        <v>73</v>
      </c>
      <c r="E10" s="9">
        <v>21.9</v>
      </c>
      <c r="F10" s="9">
        <v>62</v>
      </c>
      <c r="G10" s="9">
        <v>12.4</v>
      </c>
      <c r="H10" s="9">
        <v>81.6</v>
      </c>
      <c r="I10" s="9">
        <f t="shared" si="0"/>
        <v>40.8</v>
      </c>
      <c r="J10" s="9">
        <f t="shared" si="1"/>
        <v>75.1</v>
      </c>
      <c r="K10" s="10">
        <v>7</v>
      </c>
      <c r="L10" s="9"/>
      <c r="M10" s="9"/>
    </row>
    <row r="11" spans="1:13" ht="15">
      <c r="A11" s="8">
        <v>2</v>
      </c>
      <c r="B11" s="8">
        <v>201701074</v>
      </c>
      <c r="C11" s="8" t="s">
        <v>16</v>
      </c>
      <c r="D11" s="9">
        <v>69</v>
      </c>
      <c r="E11" s="9">
        <v>20.7</v>
      </c>
      <c r="F11" s="9">
        <v>66.5</v>
      </c>
      <c r="G11" s="9">
        <v>13.3</v>
      </c>
      <c r="H11" s="9">
        <v>81.2</v>
      </c>
      <c r="I11" s="9">
        <f t="shared" si="0"/>
        <v>40.6</v>
      </c>
      <c r="J11" s="9">
        <f t="shared" si="1"/>
        <v>74.6</v>
      </c>
      <c r="K11" s="10">
        <v>8</v>
      </c>
      <c r="L11" s="9"/>
      <c r="M11" s="9"/>
    </row>
    <row r="12" spans="1:13" ht="15">
      <c r="A12" s="8">
        <v>10</v>
      </c>
      <c r="B12" s="8">
        <v>201701073</v>
      </c>
      <c r="C12" s="8" t="s">
        <v>15</v>
      </c>
      <c r="D12" s="9">
        <v>83</v>
      </c>
      <c r="E12" s="9">
        <v>24.9</v>
      </c>
      <c r="F12" s="9">
        <v>47</v>
      </c>
      <c r="G12" s="9">
        <v>9.4</v>
      </c>
      <c r="H12" s="9">
        <v>79</v>
      </c>
      <c r="I12" s="9">
        <f t="shared" si="0"/>
        <v>39.5</v>
      </c>
      <c r="J12" s="9">
        <f t="shared" si="1"/>
        <v>73.8</v>
      </c>
      <c r="K12" s="10">
        <v>9</v>
      </c>
      <c r="L12" s="9"/>
      <c r="M12" s="9"/>
    </row>
    <row r="13" spans="1:13" ht="15">
      <c r="A13" s="8">
        <v>16</v>
      </c>
      <c r="B13" s="8">
        <v>201701016</v>
      </c>
      <c r="C13" s="8" t="s">
        <v>9</v>
      </c>
      <c r="D13" s="9">
        <v>62</v>
      </c>
      <c r="E13" s="9">
        <v>18.6</v>
      </c>
      <c r="F13" s="9">
        <v>71.5</v>
      </c>
      <c r="G13" s="9">
        <v>14.3</v>
      </c>
      <c r="H13" s="9">
        <v>81.2</v>
      </c>
      <c r="I13" s="9">
        <f t="shared" si="0"/>
        <v>40.6</v>
      </c>
      <c r="J13" s="9">
        <f t="shared" si="1"/>
        <v>73.5</v>
      </c>
      <c r="K13" s="10">
        <v>10</v>
      </c>
      <c r="L13" s="9"/>
      <c r="M13" s="9"/>
    </row>
    <row r="14" spans="1:13" ht="15">
      <c r="A14" s="8">
        <v>11</v>
      </c>
      <c r="B14" s="8">
        <v>201701072</v>
      </c>
      <c r="C14" s="8" t="s">
        <v>14</v>
      </c>
      <c r="D14" s="9">
        <v>79</v>
      </c>
      <c r="E14" s="9">
        <v>23.7</v>
      </c>
      <c r="F14" s="9">
        <v>47</v>
      </c>
      <c r="G14" s="9">
        <v>9.4</v>
      </c>
      <c r="H14" s="9">
        <v>80.6</v>
      </c>
      <c r="I14" s="9">
        <f t="shared" si="0"/>
        <v>40.3</v>
      </c>
      <c r="J14" s="9">
        <f t="shared" si="1"/>
        <v>73.4</v>
      </c>
      <c r="K14" s="10">
        <v>11</v>
      </c>
      <c r="L14" s="9"/>
      <c r="M14" s="9"/>
    </row>
    <row r="15" spans="1:13" ht="15">
      <c r="A15" s="8">
        <v>6</v>
      </c>
      <c r="B15" s="8">
        <v>201701090</v>
      </c>
      <c r="C15" s="8" t="s">
        <v>20</v>
      </c>
      <c r="D15" s="9">
        <v>82</v>
      </c>
      <c r="E15" s="9">
        <v>24.6</v>
      </c>
      <c r="F15" s="9">
        <v>42</v>
      </c>
      <c r="G15" s="9">
        <v>8.4</v>
      </c>
      <c r="H15" s="9">
        <v>80.4</v>
      </c>
      <c r="I15" s="9">
        <f t="shared" si="0"/>
        <v>40.2</v>
      </c>
      <c r="J15" s="9">
        <f t="shared" si="1"/>
        <v>73.2</v>
      </c>
      <c r="K15" s="10">
        <v>12</v>
      </c>
      <c r="L15" s="9"/>
      <c r="M15" s="9"/>
    </row>
    <row r="16" spans="1:13" ht="15">
      <c r="A16" s="8">
        <v>1</v>
      </c>
      <c r="B16" s="8">
        <v>201701079</v>
      </c>
      <c r="C16" s="8" t="s">
        <v>18</v>
      </c>
      <c r="D16" s="9">
        <v>69</v>
      </c>
      <c r="E16" s="9">
        <v>20.7</v>
      </c>
      <c r="F16" s="9">
        <v>63</v>
      </c>
      <c r="G16" s="9">
        <v>12.6</v>
      </c>
      <c r="H16" s="9">
        <v>79.8</v>
      </c>
      <c r="I16" s="9">
        <f t="shared" si="0"/>
        <v>39.9</v>
      </c>
      <c r="J16" s="9">
        <f t="shared" si="1"/>
        <v>73.19999999999999</v>
      </c>
      <c r="K16" s="10">
        <v>12</v>
      </c>
      <c r="L16" s="9"/>
      <c r="M16" s="9"/>
    </row>
    <row r="17" spans="1:13" ht="15">
      <c r="A17" s="8">
        <v>17</v>
      </c>
      <c r="B17" s="8">
        <v>201701114</v>
      </c>
      <c r="C17" s="8" t="s">
        <v>25</v>
      </c>
      <c r="D17" s="9">
        <v>87</v>
      </c>
      <c r="E17" s="9">
        <v>26.1</v>
      </c>
      <c r="F17" s="9">
        <v>35</v>
      </c>
      <c r="G17" s="9">
        <v>7</v>
      </c>
      <c r="H17" s="9">
        <v>78.2</v>
      </c>
      <c r="I17" s="9">
        <f t="shared" si="0"/>
        <v>39.1</v>
      </c>
      <c r="J17" s="9">
        <f t="shared" si="1"/>
        <v>72.2</v>
      </c>
      <c r="K17" s="10">
        <v>14</v>
      </c>
      <c r="L17" s="9"/>
      <c r="M17" s="9"/>
    </row>
    <row r="18" spans="1:13" ht="15">
      <c r="A18" s="8">
        <v>15</v>
      </c>
      <c r="B18" s="8">
        <v>201701108</v>
      </c>
      <c r="C18" s="8" t="s">
        <v>22</v>
      </c>
      <c r="D18" s="9">
        <v>75</v>
      </c>
      <c r="E18" s="9">
        <v>22.5</v>
      </c>
      <c r="F18" s="9">
        <v>50</v>
      </c>
      <c r="G18" s="9">
        <v>10</v>
      </c>
      <c r="H18" s="9">
        <v>77.8</v>
      </c>
      <c r="I18" s="9">
        <f t="shared" si="0"/>
        <v>38.9</v>
      </c>
      <c r="J18" s="9">
        <f t="shared" si="1"/>
        <v>71.4</v>
      </c>
      <c r="K18" s="10">
        <v>15</v>
      </c>
      <c r="L18" s="9"/>
      <c r="M18" s="9"/>
    </row>
    <row r="19" spans="1:13" ht="15">
      <c r="A19" s="8">
        <v>3</v>
      </c>
      <c r="B19" s="8">
        <v>201701113</v>
      </c>
      <c r="C19" s="8" t="s">
        <v>24</v>
      </c>
      <c r="D19" s="9">
        <v>81</v>
      </c>
      <c r="E19" s="9">
        <v>24.3</v>
      </c>
      <c r="F19" s="9">
        <v>34</v>
      </c>
      <c r="G19" s="9">
        <v>6.8</v>
      </c>
      <c r="H19" s="9">
        <v>79.6</v>
      </c>
      <c r="I19" s="9">
        <f t="shared" si="0"/>
        <v>39.8</v>
      </c>
      <c r="J19" s="9">
        <f t="shared" si="1"/>
        <v>70.9</v>
      </c>
      <c r="K19" s="10">
        <v>16</v>
      </c>
      <c r="L19" s="9"/>
      <c r="M19" s="9"/>
    </row>
    <row r="20" spans="1:13" ht="15">
      <c r="A20" s="8">
        <v>9</v>
      </c>
      <c r="B20" s="8">
        <v>201701076</v>
      </c>
      <c r="C20" s="8" t="s">
        <v>17</v>
      </c>
      <c r="D20" s="9">
        <v>85</v>
      </c>
      <c r="E20" s="9">
        <v>25.5</v>
      </c>
      <c r="F20" s="9">
        <v>31</v>
      </c>
      <c r="G20" s="9">
        <v>6.2</v>
      </c>
      <c r="H20" s="9">
        <v>74.4</v>
      </c>
      <c r="I20" s="9">
        <f t="shared" si="0"/>
        <v>37.2</v>
      </c>
      <c r="J20" s="9">
        <f t="shared" si="1"/>
        <v>68.9</v>
      </c>
      <c r="K20" s="10">
        <v>17</v>
      </c>
      <c r="L20" s="9"/>
      <c r="M20" s="9"/>
    </row>
    <row r="21" spans="1:13" ht="15">
      <c r="A21" s="8"/>
      <c r="B21" s="8">
        <v>201701017</v>
      </c>
      <c r="C21" s="8" t="s">
        <v>10</v>
      </c>
      <c r="D21" s="9">
        <v>71</v>
      </c>
      <c r="E21" s="9">
        <v>21.3</v>
      </c>
      <c r="F21" s="9">
        <v>60</v>
      </c>
      <c r="G21" s="9">
        <v>12</v>
      </c>
      <c r="H21" s="9">
        <v>0</v>
      </c>
      <c r="I21" s="9">
        <f t="shared" si="0"/>
        <v>0</v>
      </c>
      <c r="J21" s="9">
        <f t="shared" si="1"/>
        <v>33.3</v>
      </c>
      <c r="K21" s="10">
        <v>18</v>
      </c>
      <c r="L21" s="9"/>
      <c r="M21" s="9" t="s">
        <v>30</v>
      </c>
    </row>
  </sheetData>
  <mergeCells count="2">
    <mergeCell ref="B2:M2"/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1">
      <selection activeCell="A1" sqref="A1:S1"/>
    </sheetView>
  </sheetViews>
  <sheetFormatPr defaultColWidth="9.00390625" defaultRowHeight="14.25"/>
  <cols>
    <col min="1" max="1" width="5.75390625" style="28" customWidth="1"/>
    <col min="2" max="2" width="9.875" style="20" customWidth="1"/>
    <col min="3" max="3" width="7.125" style="21" customWidth="1"/>
    <col min="4" max="4" width="6.75390625" style="21" customWidth="1"/>
    <col min="5" max="5" width="4.75390625" style="21" customWidth="1"/>
    <col min="6" max="6" width="6.50390625" style="21" customWidth="1"/>
    <col min="7" max="7" width="6.375" style="21" customWidth="1"/>
    <col min="8" max="8" width="7.75390625" style="0" customWidth="1"/>
    <col min="9" max="9" width="6.125" style="0" customWidth="1"/>
    <col min="10" max="10" width="7.25390625" style="0" customWidth="1"/>
    <col min="11" max="11" width="5.75390625" style="0" customWidth="1"/>
    <col min="12" max="12" width="7.50390625" style="0" customWidth="1"/>
    <col min="13" max="13" width="6.00390625" style="0" customWidth="1"/>
    <col min="14" max="14" width="7.875" style="0" customWidth="1"/>
    <col min="15" max="15" width="6.00390625" style="0" customWidth="1"/>
    <col min="16" max="16" width="12.625" style="0" customWidth="1"/>
    <col min="17" max="17" width="5.25390625" style="0" customWidth="1"/>
    <col min="18" max="18" width="6.50390625" style="0" customWidth="1"/>
    <col min="19" max="19" width="6.625" style="0" customWidth="1"/>
  </cols>
  <sheetData>
    <row r="1" spans="1:19" ht="56.25" customHeight="1">
      <c r="A1" s="30" t="s">
        <v>236</v>
      </c>
      <c r="B1" s="30"/>
      <c r="C1" s="30"/>
      <c r="D1" s="30"/>
      <c r="E1" s="30"/>
      <c r="F1" s="30"/>
      <c r="G1" s="30"/>
      <c r="H1" s="30"/>
      <c r="I1" s="30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36" customHeight="1">
      <c r="A2" s="31" t="s">
        <v>240</v>
      </c>
      <c r="B2" s="31"/>
      <c r="C2" s="31"/>
      <c r="D2" s="31"/>
      <c r="E2" s="31"/>
      <c r="F2" s="31"/>
      <c r="G2" s="31"/>
      <c r="H2" s="31"/>
      <c r="I2" s="31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15" customFormat="1" ht="46.5" customHeight="1">
      <c r="A3" s="25" t="s">
        <v>239</v>
      </c>
      <c r="B3" s="12" t="s">
        <v>144</v>
      </c>
      <c r="C3" s="13" t="s">
        <v>145</v>
      </c>
      <c r="D3" s="13" t="s">
        <v>146</v>
      </c>
      <c r="E3" s="13" t="s">
        <v>147</v>
      </c>
      <c r="F3" s="13" t="s">
        <v>148</v>
      </c>
      <c r="G3" s="13" t="s">
        <v>149</v>
      </c>
      <c r="H3" s="13" t="s">
        <v>150</v>
      </c>
      <c r="I3" s="13" t="s">
        <v>151</v>
      </c>
      <c r="J3" s="13" t="s">
        <v>152</v>
      </c>
      <c r="K3" s="13" t="s">
        <v>151</v>
      </c>
      <c r="L3" s="13" t="s">
        <v>153</v>
      </c>
      <c r="M3" s="13" t="s">
        <v>149</v>
      </c>
      <c r="N3" s="13" t="s">
        <v>154</v>
      </c>
      <c r="O3" s="13" t="s">
        <v>149</v>
      </c>
      <c r="P3" s="13" t="s">
        <v>237</v>
      </c>
      <c r="Q3" s="13" t="s">
        <v>155</v>
      </c>
      <c r="R3" s="13" t="s">
        <v>105</v>
      </c>
      <c r="S3" s="13" t="s">
        <v>156</v>
      </c>
    </row>
    <row r="4" spans="1:19" ht="51.75" customHeight="1">
      <c r="A4" s="26">
        <v>24</v>
      </c>
      <c r="B4" s="17" t="s">
        <v>124</v>
      </c>
      <c r="C4" s="4" t="s">
        <v>218</v>
      </c>
      <c r="D4" s="3">
        <v>87</v>
      </c>
      <c r="E4" s="3">
        <v>2</v>
      </c>
      <c r="F4" s="3">
        <v>89</v>
      </c>
      <c r="G4" s="3">
        <f aca="true" t="shared" si="0" ref="G4:G32">F4*0.3</f>
        <v>26.7</v>
      </c>
      <c r="H4" s="8" t="s">
        <v>219</v>
      </c>
      <c r="I4" s="8">
        <v>100</v>
      </c>
      <c r="J4" s="8" t="s">
        <v>220</v>
      </c>
      <c r="K4" s="8">
        <v>100</v>
      </c>
      <c r="L4" s="8">
        <f aca="true" t="shared" si="1" ref="L4:L32">I4*0.5+K4*0.5</f>
        <v>100</v>
      </c>
      <c r="M4" s="8">
        <f aca="true" t="shared" si="2" ref="M4:M32">L4*0.2</f>
        <v>20</v>
      </c>
      <c r="N4" s="9">
        <v>77.2</v>
      </c>
      <c r="O4" s="8">
        <f aca="true" t="shared" si="3" ref="O4:O32">N4*0.5</f>
        <v>38.6</v>
      </c>
      <c r="P4" s="8">
        <f aca="true" t="shared" si="4" ref="P4:P32">G4+M4+O4</f>
        <v>85.30000000000001</v>
      </c>
      <c r="Q4" s="8">
        <v>1</v>
      </c>
      <c r="R4" s="8" t="s">
        <v>46</v>
      </c>
      <c r="S4" s="27" t="s">
        <v>221</v>
      </c>
    </row>
    <row r="5" spans="1:19" ht="18" customHeight="1">
      <c r="A5" s="26">
        <v>1</v>
      </c>
      <c r="B5" s="17" t="s">
        <v>108</v>
      </c>
      <c r="C5" s="4" t="s">
        <v>157</v>
      </c>
      <c r="D5" s="3">
        <v>92</v>
      </c>
      <c r="E5" s="3"/>
      <c r="F5" s="3">
        <v>92</v>
      </c>
      <c r="G5" s="3">
        <f t="shared" si="0"/>
        <v>27.599999999999998</v>
      </c>
      <c r="H5" s="8" t="s">
        <v>158</v>
      </c>
      <c r="I5" s="8">
        <v>100</v>
      </c>
      <c r="J5" s="8" t="s">
        <v>159</v>
      </c>
      <c r="K5" s="8">
        <v>94</v>
      </c>
      <c r="L5" s="8">
        <f t="shared" si="1"/>
        <v>97</v>
      </c>
      <c r="M5" s="8">
        <f t="shared" si="2"/>
        <v>19.400000000000002</v>
      </c>
      <c r="N5" s="9">
        <v>75</v>
      </c>
      <c r="O5" s="8">
        <f t="shared" si="3"/>
        <v>37.5</v>
      </c>
      <c r="P5" s="8">
        <f t="shared" si="4"/>
        <v>84.5</v>
      </c>
      <c r="Q5" s="8">
        <v>2</v>
      </c>
      <c r="R5" s="8" t="s">
        <v>160</v>
      </c>
      <c r="S5" s="22"/>
    </row>
    <row r="6" spans="1:19" ht="18" customHeight="1">
      <c r="A6" s="26">
        <v>9</v>
      </c>
      <c r="B6" s="17" t="s">
        <v>119</v>
      </c>
      <c r="C6" s="3" t="s">
        <v>183</v>
      </c>
      <c r="D6" s="3">
        <v>78</v>
      </c>
      <c r="E6" s="3"/>
      <c r="F6" s="3">
        <v>78</v>
      </c>
      <c r="G6" s="3">
        <f t="shared" si="0"/>
        <v>23.4</v>
      </c>
      <c r="H6" s="8" t="s">
        <v>184</v>
      </c>
      <c r="I6" s="8">
        <v>100</v>
      </c>
      <c r="J6" s="8" t="s">
        <v>185</v>
      </c>
      <c r="K6" s="8">
        <v>100</v>
      </c>
      <c r="L6" s="8">
        <f t="shared" si="1"/>
        <v>100</v>
      </c>
      <c r="M6" s="8">
        <f t="shared" si="2"/>
        <v>20</v>
      </c>
      <c r="N6" s="9">
        <v>81.6</v>
      </c>
      <c r="O6" s="8">
        <f t="shared" si="3"/>
        <v>40.8</v>
      </c>
      <c r="P6" s="8">
        <f t="shared" si="4"/>
        <v>84.19999999999999</v>
      </c>
      <c r="Q6" s="8">
        <v>3</v>
      </c>
      <c r="R6" s="8" t="s">
        <v>164</v>
      </c>
      <c r="S6" s="22"/>
    </row>
    <row r="7" spans="1:19" ht="18" customHeight="1">
      <c r="A7" s="26">
        <v>5</v>
      </c>
      <c r="B7" s="17" t="s">
        <v>125</v>
      </c>
      <c r="C7" s="4" t="s">
        <v>171</v>
      </c>
      <c r="D7" s="3">
        <v>91</v>
      </c>
      <c r="E7" s="3"/>
      <c r="F7" s="3">
        <v>91</v>
      </c>
      <c r="G7" s="3">
        <f t="shared" si="0"/>
        <v>27.3</v>
      </c>
      <c r="H7" s="8" t="s">
        <v>172</v>
      </c>
      <c r="I7" s="8">
        <v>100</v>
      </c>
      <c r="J7" s="8" t="s">
        <v>173</v>
      </c>
      <c r="K7" s="8">
        <v>96</v>
      </c>
      <c r="L7" s="8">
        <f t="shared" si="1"/>
        <v>98</v>
      </c>
      <c r="M7" s="8">
        <f t="shared" si="2"/>
        <v>19.6</v>
      </c>
      <c r="N7" s="9">
        <v>72</v>
      </c>
      <c r="O7" s="8">
        <f t="shared" si="3"/>
        <v>36</v>
      </c>
      <c r="P7" s="8">
        <f t="shared" si="4"/>
        <v>82.9</v>
      </c>
      <c r="Q7" s="8">
        <v>4</v>
      </c>
      <c r="R7" s="8" t="s">
        <v>164</v>
      </c>
      <c r="S7" s="22"/>
    </row>
    <row r="8" spans="1:19" ht="18" customHeight="1">
      <c r="A8" s="26">
        <v>10</v>
      </c>
      <c r="B8" s="17" t="s">
        <v>186</v>
      </c>
      <c r="C8" s="6" t="s">
        <v>187</v>
      </c>
      <c r="D8" s="3">
        <v>83</v>
      </c>
      <c r="E8" s="3"/>
      <c r="F8" s="3">
        <v>83</v>
      </c>
      <c r="G8" s="3">
        <f t="shared" si="0"/>
        <v>24.9</v>
      </c>
      <c r="H8" s="8" t="s">
        <v>188</v>
      </c>
      <c r="I8" s="8">
        <v>100</v>
      </c>
      <c r="J8" s="8" t="s">
        <v>189</v>
      </c>
      <c r="K8" s="8">
        <v>79.5</v>
      </c>
      <c r="L8" s="8">
        <f t="shared" si="1"/>
        <v>89.75</v>
      </c>
      <c r="M8" s="8">
        <f t="shared" si="2"/>
        <v>17.95</v>
      </c>
      <c r="N8" s="9">
        <v>78.4</v>
      </c>
      <c r="O8" s="8">
        <f t="shared" si="3"/>
        <v>39.2</v>
      </c>
      <c r="P8" s="8">
        <f t="shared" si="4"/>
        <v>82.05</v>
      </c>
      <c r="Q8" s="8">
        <v>5</v>
      </c>
      <c r="R8" s="8" t="s">
        <v>164</v>
      </c>
      <c r="S8" s="22"/>
    </row>
    <row r="9" spans="1:19" ht="18" customHeight="1">
      <c r="A9" s="26">
        <v>25</v>
      </c>
      <c r="B9" s="17" t="s">
        <v>222</v>
      </c>
      <c r="C9" s="4" t="s">
        <v>223</v>
      </c>
      <c r="D9" s="3">
        <v>74</v>
      </c>
      <c r="E9" s="3"/>
      <c r="F9" s="3">
        <v>74</v>
      </c>
      <c r="G9" s="3">
        <f t="shared" si="0"/>
        <v>22.2</v>
      </c>
      <c r="H9" s="8" t="s">
        <v>224</v>
      </c>
      <c r="I9" s="8">
        <v>100</v>
      </c>
      <c r="J9" s="8" t="s">
        <v>225</v>
      </c>
      <c r="K9" s="8">
        <v>100</v>
      </c>
      <c r="L9" s="8">
        <f t="shared" si="1"/>
        <v>100</v>
      </c>
      <c r="M9" s="8">
        <f t="shared" si="2"/>
        <v>20</v>
      </c>
      <c r="N9" s="9">
        <v>78.4</v>
      </c>
      <c r="O9" s="8">
        <f t="shared" si="3"/>
        <v>39.2</v>
      </c>
      <c r="P9" s="8">
        <f t="shared" si="4"/>
        <v>81.4</v>
      </c>
      <c r="Q9" s="8">
        <v>6</v>
      </c>
      <c r="R9" s="8" t="s">
        <v>46</v>
      </c>
      <c r="S9" s="22"/>
    </row>
    <row r="10" spans="1:19" ht="18" customHeight="1">
      <c r="A10" s="26">
        <v>11</v>
      </c>
      <c r="B10" s="17" t="s">
        <v>117</v>
      </c>
      <c r="C10" s="3" t="s">
        <v>190</v>
      </c>
      <c r="D10" s="3">
        <v>82</v>
      </c>
      <c r="E10" s="3"/>
      <c r="F10" s="3">
        <v>82</v>
      </c>
      <c r="G10" s="3">
        <f t="shared" si="0"/>
        <v>24.599999999999998</v>
      </c>
      <c r="H10" s="8" t="s">
        <v>191</v>
      </c>
      <c r="I10" s="8">
        <v>100</v>
      </c>
      <c r="J10" s="8" t="s">
        <v>192</v>
      </c>
      <c r="K10" s="8">
        <v>70.5</v>
      </c>
      <c r="L10" s="8">
        <f t="shared" si="1"/>
        <v>85.25</v>
      </c>
      <c r="M10" s="8">
        <f t="shared" si="2"/>
        <v>17.05</v>
      </c>
      <c r="N10" s="9">
        <v>78.8</v>
      </c>
      <c r="O10" s="8">
        <f t="shared" si="3"/>
        <v>39.4</v>
      </c>
      <c r="P10" s="8">
        <f t="shared" si="4"/>
        <v>81.05</v>
      </c>
      <c r="Q10" s="8">
        <v>7</v>
      </c>
      <c r="R10" s="8" t="s">
        <v>46</v>
      </c>
      <c r="S10" s="22"/>
    </row>
    <row r="11" spans="1:19" ht="18" customHeight="1">
      <c r="A11" s="26">
        <v>22</v>
      </c>
      <c r="B11" s="17" t="s">
        <v>109</v>
      </c>
      <c r="C11" s="5" t="s">
        <v>213</v>
      </c>
      <c r="D11" s="3">
        <v>71</v>
      </c>
      <c r="E11" s="3"/>
      <c r="F11" s="3">
        <v>71</v>
      </c>
      <c r="G11" s="3">
        <f t="shared" si="0"/>
        <v>21.3</v>
      </c>
      <c r="H11" s="8" t="s">
        <v>214</v>
      </c>
      <c r="I11" s="8">
        <v>100</v>
      </c>
      <c r="J11" s="8" t="s">
        <v>215</v>
      </c>
      <c r="K11" s="8">
        <v>100</v>
      </c>
      <c r="L11" s="8">
        <f t="shared" si="1"/>
        <v>100</v>
      </c>
      <c r="M11" s="8">
        <f t="shared" si="2"/>
        <v>20</v>
      </c>
      <c r="N11" s="9">
        <v>78.4</v>
      </c>
      <c r="O11" s="8">
        <f t="shared" si="3"/>
        <v>39.2</v>
      </c>
      <c r="P11" s="8">
        <f t="shared" si="4"/>
        <v>80.5</v>
      </c>
      <c r="Q11" s="8">
        <v>8</v>
      </c>
      <c r="R11" s="8" t="s">
        <v>46</v>
      </c>
      <c r="S11" s="22"/>
    </row>
    <row r="12" spans="1:19" ht="18" customHeight="1">
      <c r="A12" s="26">
        <v>3</v>
      </c>
      <c r="B12" s="17" t="s">
        <v>107</v>
      </c>
      <c r="C12" s="4" t="s">
        <v>165</v>
      </c>
      <c r="D12" s="3">
        <v>67</v>
      </c>
      <c r="E12" s="3"/>
      <c r="F12" s="3">
        <v>67</v>
      </c>
      <c r="G12" s="3">
        <f t="shared" si="0"/>
        <v>20.099999999999998</v>
      </c>
      <c r="H12" s="8" t="s">
        <v>166</v>
      </c>
      <c r="I12" s="8">
        <v>100</v>
      </c>
      <c r="J12" s="8" t="s">
        <v>167</v>
      </c>
      <c r="K12" s="8">
        <v>100</v>
      </c>
      <c r="L12" s="8">
        <f t="shared" si="1"/>
        <v>100</v>
      </c>
      <c r="M12" s="8">
        <f t="shared" si="2"/>
        <v>20</v>
      </c>
      <c r="N12" s="9">
        <v>79.4</v>
      </c>
      <c r="O12" s="8">
        <f t="shared" si="3"/>
        <v>39.7</v>
      </c>
      <c r="P12" s="8">
        <f t="shared" si="4"/>
        <v>79.8</v>
      </c>
      <c r="Q12" s="8">
        <v>9</v>
      </c>
      <c r="R12" s="8" t="s">
        <v>164</v>
      </c>
      <c r="S12" s="22"/>
    </row>
    <row r="13" spans="1:19" ht="18" customHeight="1">
      <c r="A13" s="26">
        <v>14</v>
      </c>
      <c r="B13" s="17" t="s">
        <v>112</v>
      </c>
      <c r="C13" s="4" t="s">
        <v>193</v>
      </c>
      <c r="D13" s="3">
        <v>69</v>
      </c>
      <c r="E13" s="3"/>
      <c r="F13" s="3">
        <v>69</v>
      </c>
      <c r="G13" s="3">
        <f t="shared" si="0"/>
        <v>20.7</v>
      </c>
      <c r="H13" s="8" t="s">
        <v>113</v>
      </c>
      <c r="I13" s="8">
        <v>100</v>
      </c>
      <c r="J13" s="8" t="s">
        <v>114</v>
      </c>
      <c r="K13" s="8">
        <v>92</v>
      </c>
      <c r="L13" s="8">
        <f t="shared" si="1"/>
        <v>96</v>
      </c>
      <c r="M13" s="8">
        <f t="shared" si="2"/>
        <v>19.200000000000003</v>
      </c>
      <c r="N13" s="9">
        <v>78</v>
      </c>
      <c r="O13" s="8">
        <f t="shared" si="3"/>
        <v>39</v>
      </c>
      <c r="P13" s="8">
        <f t="shared" si="4"/>
        <v>78.9</v>
      </c>
      <c r="Q13" s="8">
        <v>10</v>
      </c>
      <c r="R13" s="8" t="s">
        <v>46</v>
      </c>
      <c r="S13" s="22"/>
    </row>
    <row r="14" spans="1:19" ht="18" customHeight="1">
      <c r="A14" s="26">
        <v>18</v>
      </c>
      <c r="B14" s="17" t="s">
        <v>121</v>
      </c>
      <c r="C14" s="4" t="s">
        <v>203</v>
      </c>
      <c r="D14" s="3">
        <v>72</v>
      </c>
      <c r="E14" s="3"/>
      <c r="F14" s="3">
        <v>72</v>
      </c>
      <c r="G14" s="3">
        <f t="shared" si="0"/>
        <v>21.599999999999998</v>
      </c>
      <c r="H14" s="8" t="s">
        <v>204</v>
      </c>
      <c r="I14" s="8">
        <v>100</v>
      </c>
      <c r="J14" s="8" t="s">
        <v>205</v>
      </c>
      <c r="K14" s="8">
        <v>82.5</v>
      </c>
      <c r="L14" s="8">
        <f t="shared" si="1"/>
        <v>91.25</v>
      </c>
      <c r="M14" s="8">
        <f t="shared" si="2"/>
        <v>18.25</v>
      </c>
      <c r="N14" s="9">
        <v>76</v>
      </c>
      <c r="O14" s="8">
        <f t="shared" si="3"/>
        <v>38</v>
      </c>
      <c r="P14" s="8">
        <f t="shared" si="4"/>
        <v>77.85</v>
      </c>
      <c r="Q14" s="8">
        <v>11</v>
      </c>
      <c r="R14" s="8"/>
      <c r="S14" s="22"/>
    </row>
    <row r="15" spans="1:19" ht="18" customHeight="1">
      <c r="A15" s="26">
        <v>23</v>
      </c>
      <c r="B15" s="17" t="s">
        <v>115</v>
      </c>
      <c r="C15" s="4" t="s">
        <v>216</v>
      </c>
      <c r="D15" s="3">
        <v>70</v>
      </c>
      <c r="E15" s="3"/>
      <c r="F15" s="3">
        <v>70</v>
      </c>
      <c r="G15" s="3">
        <f t="shared" si="0"/>
        <v>21</v>
      </c>
      <c r="H15" s="8" t="s">
        <v>217</v>
      </c>
      <c r="I15" s="8">
        <v>100</v>
      </c>
      <c r="J15" s="8" t="s">
        <v>114</v>
      </c>
      <c r="K15" s="8">
        <v>92</v>
      </c>
      <c r="L15" s="8">
        <f t="shared" si="1"/>
        <v>96</v>
      </c>
      <c r="M15" s="8">
        <f t="shared" si="2"/>
        <v>19.200000000000003</v>
      </c>
      <c r="N15" s="9">
        <v>72.4</v>
      </c>
      <c r="O15" s="8">
        <f t="shared" si="3"/>
        <v>36.2</v>
      </c>
      <c r="P15" s="8">
        <f t="shared" si="4"/>
        <v>76.4</v>
      </c>
      <c r="Q15" s="8">
        <v>12</v>
      </c>
      <c r="R15" s="8"/>
      <c r="S15" s="22"/>
    </row>
    <row r="16" spans="1:19" ht="18" customHeight="1">
      <c r="A16" s="26">
        <v>2</v>
      </c>
      <c r="B16" s="17" t="s">
        <v>120</v>
      </c>
      <c r="C16" s="4" t="s">
        <v>161</v>
      </c>
      <c r="D16" s="3">
        <v>62</v>
      </c>
      <c r="E16" s="3"/>
      <c r="F16" s="3">
        <v>62</v>
      </c>
      <c r="G16" s="3">
        <f t="shared" si="0"/>
        <v>18.599999999999998</v>
      </c>
      <c r="H16" s="8" t="s">
        <v>162</v>
      </c>
      <c r="I16" s="8">
        <v>100</v>
      </c>
      <c r="J16" s="8" t="s">
        <v>163</v>
      </c>
      <c r="K16" s="8">
        <v>90</v>
      </c>
      <c r="L16" s="8">
        <f t="shared" si="1"/>
        <v>95</v>
      </c>
      <c r="M16" s="8">
        <f t="shared" si="2"/>
        <v>19</v>
      </c>
      <c r="N16" s="9">
        <v>77.6</v>
      </c>
      <c r="O16" s="8">
        <f t="shared" si="3"/>
        <v>38.8</v>
      </c>
      <c r="P16" s="8">
        <f t="shared" si="4"/>
        <v>76.39999999999999</v>
      </c>
      <c r="Q16" s="8">
        <v>12</v>
      </c>
      <c r="R16" s="8"/>
      <c r="S16" s="22"/>
    </row>
    <row r="17" spans="1:19" ht="18" customHeight="1">
      <c r="A17" s="26">
        <v>8</v>
      </c>
      <c r="B17" s="17" t="s">
        <v>127</v>
      </c>
      <c r="C17" s="3" t="s">
        <v>180</v>
      </c>
      <c r="D17" s="3">
        <v>73</v>
      </c>
      <c r="E17" s="3"/>
      <c r="F17" s="3">
        <v>73</v>
      </c>
      <c r="G17" s="3">
        <f t="shared" si="0"/>
        <v>21.9</v>
      </c>
      <c r="H17" s="8" t="s">
        <v>181</v>
      </c>
      <c r="I17" s="8">
        <v>100</v>
      </c>
      <c r="J17" s="8" t="s">
        <v>182</v>
      </c>
      <c r="K17" s="8">
        <v>63</v>
      </c>
      <c r="L17" s="8">
        <f t="shared" si="1"/>
        <v>81.5</v>
      </c>
      <c r="M17" s="8">
        <f t="shared" si="2"/>
        <v>16.3</v>
      </c>
      <c r="N17" s="9">
        <v>75</v>
      </c>
      <c r="O17" s="8">
        <f t="shared" si="3"/>
        <v>37.5</v>
      </c>
      <c r="P17" s="8">
        <f t="shared" si="4"/>
        <v>75.7</v>
      </c>
      <c r="Q17" s="8">
        <v>14</v>
      </c>
      <c r="R17" s="8"/>
      <c r="S17" s="22"/>
    </row>
    <row r="18" spans="1:19" ht="18" customHeight="1">
      <c r="A18" s="26">
        <v>6</v>
      </c>
      <c r="B18" s="17" t="s">
        <v>135</v>
      </c>
      <c r="C18" s="3" t="s">
        <v>174</v>
      </c>
      <c r="D18" s="3">
        <v>78</v>
      </c>
      <c r="E18" s="3"/>
      <c r="F18" s="3">
        <v>78</v>
      </c>
      <c r="G18" s="3">
        <f t="shared" si="0"/>
        <v>23.4</v>
      </c>
      <c r="H18" s="8" t="s">
        <v>175</v>
      </c>
      <c r="I18" s="8">
        <v>92</v>
      </c>
      <c r="J18" s="8" t="s">
        <v>176</v>
      </c>
      <c r="K18" s="8">
        <v>50</v>
      </c>
      <c r="L18" s="8">
        <f t="shared" si="1"/>
        <v>71</v>
      </c>
      <c r="M18" s="8">
        <f t="shared" si="2"/>
        <v>14.200000000000001</v>
      </c>
      <c r="N18" s="9">
        <v>74.8</v>
      </c>
      <c r="O18" s="8">
        <f t="shared" si="3"/>
        <v>37.4</v>
      </c>
      <c r="P18" s="8">
        <f t="shared" si="4"/>
        <v>75</v>
      </c>
      <c r="Q18" s="8">
        <v>15</v>
      </c>
      <c r="R18" s="8"/>
      <c r="S18" s="22"/>
    </row>
    <row r="19" spans="1:19" ht="18" customHeight="1">
      <c r="A19" s="26">
        <v>20</v>
      </c>
      <c r="B19" s="17" t="s">
        <v>128</v>
      </c>
      <c r="C19" s="3" t="s">
        <v>209</v>
      </c>
      <c r="D19" s="3">
        <v>62</v>
      </c>
      <c r="E19" s="3"/>
      <c r="F19" s="3">
        <v>62</v>
      </c>
      <c r="G19" s="3">
        <f t="shared" si="0"/>
        <v>18.599999999999998</v>
      </c>
      <c r="H19" s="8" t="s">
        <v>129</v>
      </c>
      <c r="I19" s="8">
        <v>84</v>
      </c>
      <c r="J19" s="8" t="s">
        <v>130</v>
      </c>
      <c r="K19" s="8">
        <v>98</v>
      </c>
      <c r="L19" s="8">
        <f t="shared" si="1"/>
        <v>91</v>
      </c>
      <c r="M19" s="8">
        <f t="shared" si="2"/>
        <v>18.2</v>
      </c>
      <c r="N19" s="9">
        <v>76</v>
      </c>
      <c r="O19" s="8">
        <f t="shared" si="3"/>
        <v>38</v>
      </c>
      <c r="P19" s="8">
        <f t="shared" si="4"/>
        <v>74.8</v>
      </c>
      <c r="Q19" s="8">
        <v>16</v>
      </c>
      <c r="R19" s="8"/>
      <c r="S19" s="22"/>
    </row>
    <row r="20" spans="1:19" ht="18" customHeight="1">
      <c r="A20" s="26">
        <v>15</v>
      </c>
      <c r="B20" s="17" t="s">
        <v>122</v>
      </c>
      <c r="C20" s="4" t="s">
        <v>194</v>
      </c>
      <c r="D20" s="3">
        <v>69</v>
      </c>
      <c r="E20" s="3"/>
      <c r="F20" s="3">
        <v>69</v>
      </c>
      <c r="G20" s="3">
        <f t="shared" si="0"/>
        <v>20.7</v>
      </c>
      <c r="H20" s="8" t="s">
        <v>195</v>
      </c>
      <c r="I20" s="8">
        <v>100</v>
      </c>
      <c r="J20" s="8" t="s">
        <v>196</v>
      </c>
      <c r="K20" s="8">
        <v>72</v>
      </c>
      <c r="L20" s="8">
        <f t="shared" si="1"/>
        <v>86</v>
      </c>
      <c r="M20" s="8">
        <f t="shared" si="2"/>
        <v>17.2</v>
      </c>
      <c r="N20" s="9">
        <v>71.6</v>
      </c>
      <c r="O20" s="8">
        <f t="shared" si="3"/>
        <v>35.8</v>
      </c>
      <c r="P20" s="8">
        <f t="shared" si="4"/>
        <v>73.69999999999999</v>
      </c>
      <c r="Q20" s="8">
        <v>17</v>
      </c>
      <c r="R20" s="8"/>
      <c r="S20" s="22"/>
    </row>
    <row r="21" spans="1:19" ht="48" customHeight="1">
      <c r="A21" s="26">
        <v>4</v>
      </c>
      <c r="B21" s="17" t="s">
        <v>118</v>
      </c>
      <c r="C21" s="3" t="s">
        <v>168</v>
      </c>
      <c r="D21" s="3">
        <v>69</v>
      </c>
      <c r="E21" s="3">
        <v>3</v>
      </c>
      <c r="F21" s="3">
        <v>72</v>
      </c>
      <c r="G21" s="3">
        <f t="shared" si="0"/>
        <v>21.599999999999998</v>
      </c>
      <c r="H21" s="8" t="s">
        <v>169</v>
      </c>
      <c r="I21" s="8">
        <v>100</v>
      </c>
      <c r="J21" s="8" t="s">
        <v>170</v>
      </c>
      <c r="K21" s="8">
        <v>66</v>
      </c>
      <c r="L21" s="8">
        <f t="shared" si="1"/>
        <v>83</v>
      </c>
      <c r="M21" s="8">
        <f t="shared" si="2"/>
        <v>16.6</v>
      </c>
      <c r="N21" s="9">
        <v>70.4</v>
      </c>
      <c r="O21" s="8">
        <f t="shared" si="3"/>
        <v>35.2</v>
      </c>
      <c r="P21" s="8">
        <f t="shared" si="4"/>
        <v>73.4</v>
      </c>
      <c r="Q21" s="8">
        <v>18</v>
      </c>
      <c r="R21" s="8"/>
      <c r="S21" s="29" t="s">
        <v>238</v>
      </c>
    </row>
    <row r="22" spans="1:19" ht="18" customHeight="1">
      <c r="A22" s="26">
        <v>21</v>
      </c>
      <c r="B22" s="17" t="s">
        <v>110</v>
      </c>
      <c r="C22" s="4" t="s">
        <v>210</v>
      </c>
      <c r="D22" s="3">
        <v>61</v>
      </c>
      <c r="E22" s="3"/>
      <c r="F22" s="3">
        <v>61</v>
      </c>
      <c r="G22" s="3">
        <f t="shared" si="0"/>
        <v>18.3</v>
      </c>
      <c r="H22" s="8" t="s">
        <v>211</v>
      </c>
      <c r="I22" s="8">
        <v>96</v>
      </c>
      <c r="J22" s="8" t="s">
        <v>212</v>
      </c>
      <c r="K22" s="8">
        <v>82.5</v>
      </c>
      <c r="L22" s="8">
        <f t="shared" si="1"/>
        <v>89.25</v>
      </c>
      <c r="M22" s="8">
        <f t="shared" si="2"/>
        <v>17.85</v>
      </c>
      <c r="N22" s="9">
        <v>72.6</v>
      </c>
      <c r="O22" s="8">
        <f t="shared" si="3"/>
        <v>36.3</v>
      </c>
      <c r="P22" s="8">
        <f t="shared" si="4"/>
        <v>72.45</v>
      </c>
      <c r="Q22" s="8">
        <v>19</v>
      </c>
      <c r="R22" s="8"/>
      <c r="S22" s="22"/>
    </row>
    <row r="23" spans="1:19" ht="18" customHeight="1">
      <c r="A23" s="26">
        <v>13</v>
      </c>
      <c r="B23" s="17" t="s">
        <v>131</v>
      </c>
      <c r="C23" s="3" t="s">
        <v>132</v>
      </c>
      <c r="D23" s="3">
        <v>52</v>
      </c>
      <c r="E23" s="3"/>
      <c r="F23" s="3">
        <v>52</v>
      </c>
      <c r="G23" s="3">
        <f t="shared" si="0"/>
        <v>15.6</v>
      </c>
      <c r="H23" s="8" t="s">
        <v>133</v>
      </c>
      <c r="I23" s="8">
        <v>100</v>
      </c>
      <c r="J23" s="8" t="s">
        <v>134</v>
      </c>
      <c r="K23" s="8">
        <v>100</v>
      </c>
      <c r="L23" s="8">
        <f t="shared" si="1"/>
        <v>100</v>
      </c>
      <c r="M23" s="8">
        <f t="shared" si="2"/>
        <v>20</v>
      </c>
      <c r="N23" s="9">
        <v>71</v>
      </c>
      <c r="O23" s="8">
        <f t="shared" si="3"/>
        <v>35.5</v>
      </c>
      <c r="P23" s="8">
        <f t="shared" si="4"/>
        <v>71.1</v>
      </c>
      <c r="Q23" s="8">
        <v>20</v>
      </c>
      <c r="R23" s="8"/>
      <c r="S23" s="22"/>
    </row>
    <row r="24" spans="1:19" ht="18" customHeight="1">
      <c r="A24" s="26">
        <v>26</v>
      </c>
      <c r="B24" s="17" t="s">
        <v>140</v>
      </c>
      <c r="C24" s="3" t="s">
        <v>141</v>
      </c>
      <c r="D24" s="3">
        <v>81</v>
      </c>
      <c r="E24" s="3"/>
      <c r="F24" s="3">
        <v>81</v>
      </c>
      <c r="G24" s="3">
        <f t="shared" si="0"/>
        <v>24.3</v>
      </c>
      <c r="H24" s="8" t="s">
        <v>226</v>
      </c>
      <c r="I24" s="8">
        <v>50</v>
      </c>
      <c r="J24" s="8" t="s">
        <v>227</v>
      </c>
      <c r="K24" s="8">
        <v>50</v>
      </c>
      <c r="L24" s="8">
        <f t="shared" si="1"/>
        <v>50</v>
      </c>
      <c r="M24" s="8">
        <f t="shared" si="2"/>
        <v>10</v>
      </c>
      <c r="N24" s="9">
        <v>72</v>
      </c>
      <c r="O24" s="8">
        <f t="shared" si="3"/>
        <v>36</v>
      </c>
      <c r="P24" s="8">
        <f t="shared" si="4"/>
        <v>70.3</v>
      </c>
      <c r="Q24" s="8">
        <v>21</v>
      </c>
      <c r="R24" s="8"/>
      <c r="S24" s="22"/>
    </row>
    <row r="25" spans="1:19" ht="18" customHeight="1">
      <c r="A25" s="26">
        <v>16</v>
      </c>
      <c r="B25" s="17" t="s">
        <v>126</v>
      </c>
      <c r="C25" s="3" t="s">
        <v>197</v>
      </c>
      <c r="D25" s="3">
        <v>73</v>
      </c>
      <c r="E25" s="3"/>
      <c r="F25" s="3">
        <v>73</v>
      </c>
      <c r="G25" s="3">
        <f t="shared" si="0"/>
        <v>21.9</v>
      </c>
      <c r="H25" s="8" t="s">
        <v>198</v>
      </c>
      <c r="I25" s="8">
        <v>69</v>
      </c>
      <c r="J25" s="8" t="s">
        <v>199</v>
      </c>
      <c r="K25" s="8">
        <v>50</v>
      </c>
      <c r="L25" s="8">
        <f t="shared" si="1"/>
        <v>59.5</v>
      </c>
      <c r="M25" s="8">
        <f t="shared" si="2"/>
        <v>11.9</v>
      </c>
      <c r="N25" s="9">
        <v>72.2</v>
      </c>
      <c r="O25" s="8">
        <f t="shared" si="3"/>
        <v>36.1</v>
      </c>
      <c r="P25" s="8">
        <f t="shared" si="4"/>
        <v>69.9</v>
      </c>
      <c r="Q25" s="8">
        <v>22</v>
      </c>
      <c r="R25" s="8"/>
      <c r="S25" s="22"/>
    </row>
    <row r="26" spans="1:19" ht="18" customHeight="1">
      <c r="A26" s="26">
        <v>17</v>
      </c>
      <c r="B26" s="17" t="s">
        <v>116</v>
      </c>
      <c r="C26" s="4" t="s">
        <v>200</v>
      </c>
      <c r="D26" s="3">
        <v>64</v>
      </c>
      <c r="E26" s="3"/>
      <c r="F26" s="3">
        <v>64</v>
      </c>
      <c r="G26" s="3">
        <f t="shared" si="0"/>
        <v>19.2</v>
      </c>
      <c r="H26" s="8" t="s">
        <v>201</v>
      </c>
      <c r="I26" s="8">
        <v>96</v>
      </c>
      <c r="J26" s="8" t="s">
        <v>202</v>
      </c>
      <c r="K26" s="8">
        <v>50</v>
      </c>
      <c r="L26" s="8">
        <f t="shared" si="1"/>
        <v>73</v>
      </c>
      <c r="M26" s="8">
        <f t="shared" si="2"/>
        <v>14.600000000000001</v>
      </c>
      <c r="N26" s="9">
        <v>71.6</v>
      </c>
      <c r="O26" s="8">
        <f t="shared" si="3"/>
        <v>35.8</v>
      </c>
      <c r="P26" s="8">
        <f t="shared" si="4"/>
        <v>69.6</v>
      </c>
      <c r="Q26" s="8">
        <v>23</v>
      </c>
      <c r="R26" s="8"/>
      <c r="S26" s="22"/>
    </row>
    <row r="27" spans="1:19" ht="18" customHeight="1">
      <c r="A27" s="26">
        <v>19</v>
      </c>
      <c r="B27" s="17" t="s">
        <v>123</v>
      </c>
      <c r="C27" s="4" t="s">
        <v>206</v>
      </c>
      <c r="D27" s="3">
        <v>71</v>
      </c>
      <c r="E27" s="3"/>
      <c r="F27" s="3">
        <v>71</v>
      </c>
      <c r="G27" s="3">
        <f t="shared" si="0"/>
        <v>21.3</v>
      </c>
      <c r="H27" s="8" t="s">
        <v>207</v>
      </c>
      <c r="I27" s="8">
        <v>69</v>
      </c>
      <c r="J27" s="8" t="s">
        <v>208</v>
      </c>
      <c r="K27" s="8">
        <v>50</v>
      </c>
      <c r="L27" s="8">
        <f t="shared" si="1"/>
        <v>59.5</v>
      </c>
      <c r="M27" s="8">
        <f t="shared" si="2"/>
        <v>11.9</v>
      </c>
      <c r="N27" s="9">
        <v>72.2</v>
      </c>
      <c r="O27" s="8">
        <f t="shared" si="3"/>
        <v>36.1</v>
      </c>
      <c r="P27" s="8">
        <f t="shared" si="4"/>
        <v>69.30000000000001</v>
      </c>
      <c r="Q27" s="8">
        <v>24</v>
      </c>
      <c r="R27" s="8"/>
      <c r="S27" s="22"/>
    </row>
    <row r="28" spans="1:19" ht="18" customHeight="1">
      <c r="A28" s="26">
        <v>7</v>
      </c>
      <c r="B28" s="17" t="s">
        <v>111</v>
      </c>
      <c r="C28" s="4" t="s">
        <v>177</v>
      </c>
      <c r="D28" s="3">
        <v>65</v>
      </c>
      <c r="E28" s="3"/>
      <c r="F28" s="3">
        <v>65</v>
      </c>
      <c r="G28" s="3">
        <f t="shared" si="0"/>
        <v>19.5</v>
      </c>
      <c r="H28" s="8" t="s">
        <v>178</v>
      </c>
      <c r="I28" s="8">
        <v>50</v>
      </c>
      <c r="J28" s="8" t="s">
        <v>179</v>
      </c>
      <c r="K28" s="8">
        <v>72</v>
      </c>
      <c r="L28" s="8">
        <f t="shared" si="1"/>
        <v>61</v>
      </c>
      <c r="M28" s="8">
        <f t="shared" si="2"/>
        <v>12.200000000000001</v>
      </c>
      <c r="N28" s="9">
        <v>71</v>
      </c>
      <c r="O28" s="8">
        <f t="shared" si="3"/>
        <v>35.5</v>
      </c>
      <c r="P28" s="8">
        <f t="shared" si="4"/>
        <v>67.2</v>
      </c>
      <c r="Q28" s="8">
        <v>25</v>
      </c>
      <c r="R28" s="8"/>
      <c r="S28" s="22"/>
    </row>
    <row r="29" spans="1:19" ht="18" customHeight="1">
      <c r="A29" s="26">
        <v>12</v>
      </c>
      <c r="B29" s="17" t="s">
        <v>137</v>
      </c>
      <c r="C29" s="3" t="s">
        <v>138</v>
      </c>
      <c r="D29" s="3">
        <v>56</v>
      </c>
      <c r="E29" s="3"/>
      <c r="F29" s="3">
        <v>56</v>
      </c>
      <c r="G29" s="3">
        <f t="shared" si="0"/>
        <v>16.8</v>
      </c>
      <c r="H29" s="8" t="s">
        <v>139</v>
      </c>
      <c r="I29" s="8">
        <v>100</v>
      </c>
      <c r="J29" s="8" t="s">
        <v>136</v>
      </c>
      <c r="K29" s="8">
        <v>50</v>
      </c>
      <c r="L29" s="8">
        <f t="shared" si="1"/>
        <v>75</v>
      </c>
      <c r="M29" s="8">
        <f t="shared" si="2"/>
        <v>15</v>
      </c>
      <c r="N29" s="9">
        <v>70.4</v>
      </c>
      <c r="O29" s="8">
        <f t="shared" si="3"/>
        <v>35.2</v>
      </c>
      <c r="P29" s="8">
        <f t="shared" si="4"/>
        <v>67</v>
      </c>
      <c r="Q29" s="8">
        <v>26</v>
      </c>
      <c r="R29" s="8"/>
      <c r="S29" s="22"/>
    </row>
    <row r="30" spans="1:19" ht="18" customHeight="1">
      <c r="A30" s="26">
        <v>27</v>
      </c>
      <c r="B30" s="17" t="s">
        <v>228</v>
      </c>
      <c r="C30" s="4" t="s">
        <v>229</v>
      </c>
      <c r="D30" s="3">
        <v>56</v>
      </c>
      <c r="E30" s="3"/>
      <c r="F30" s="3">
        <v>56</v>
      </c>
      <c r="G30" s="3">
        <f t="shared" si="0"/>
        <v>16.8</v>
      </c>
      <c r="H30" s="8" t="s">
        <v>230</v>
      </c>
      <c r="I30" s="8">
        <v>50</v>
      </c>
      <c r="J30" s="8" t="s">
        <v>231</v>
      </c>
      <c r="K30" s="8">
        <v>50</v>
      </c>
      <c r="L30" s="8">
        <f t="shared" si="1"/>
        <v>50</v>
      </c>
      <c r="M30" s="8">
        <f t="shared" si="2"/>
        <v>10</v>
      </c>
      <c r="N30" s="9">
        <v>74.2</v>
      </c>
      <c r="O30" s="8">
        <f t="shared" si="3"/>
        <v>37.1</v>
      </c>
      <c r="P30" s="8">
        <f t="shared" si="4"/>
        <v>63.900000000000006</v>
      </c>
      <c r="Q30" s="8">
        <v>27</v>
      </c>
      <c r="R30" s="8"/>
      <c r="S30" s="22"/>
    </row>
    <row r="31" spans="1:19" ht="18" customHeight="1">
      <c r="A31" s="26"/>
      <c r="B31" s="17" t="s">
        <v>142</v>
      </c>
      <c r="C31" s="3" t="s">
        <v>232</v>
      </c>
      <c r="D31" s="3">
        <v>88</v>
      </c>
      <c r="E31" s="3"/>
      <c r="F31" s="3">
        <v>88</v>
      </c>
      <c r="G31" s="3">
        <f t="shared" si="0"/>
        <v>26.4</v>
      </c>
      <c r="H31" s="8" t="s">
        <v>215</v>
      </c>
      <c r="I31" s="8">
        <v>50</v>
      </c>
      <c r="J31" s="8" t="s">
        <v>233</v>
      </c>
      <c r="K31" s="8">
        <v>72</v>
      </c>
      <c r="L31" s="8">
        <f t="shared" si="1"/>
        <v>61</v>
      </c>
      <c r="M31" s="8">
        <f t="shared" si="2"/>
        <v>12.200000000000001</v>
      </c>
      <c r="N31" s="8"/>
      <c r="O31" s="8">
        <f t="shared" si="3"/>
        <v>0</v>
      </c>
      <c r="P31" s="8">
        <f t="shared" si="4"/>
        <v>38.6</v>
      </c>
      <c r="Q31" s="8">
        <v>28</v>
      </c>
      <c r="R31" s="8"/>
      <c r="S31" s="22" t="s">
        <v>47</v>
      </c>
    </row>
    <row r="32" spans="1:19" ht="18" customHeight="1">
      <c r="A32" s="26"/>
      <c r="B32" s="17" t="s">
        <v>143</v>
      </c>
      <c r="C32" s="3" t="s">
        <v>234</v>
      </c>
      <c r="D32" s="3">
        <v>75</v>
      </c>
      <c r="E32" s="3"/>
      <c r="F32" s="3">
        <v>75</v>
      </c>
      <c r="G32" s="3">
        <f t="shared" si="0"/>
        <v>22.5</v>
      </c>
      <c r="H32" s="8" t="s">
        <v>207</v>
      </c>
      <c r="I32" s="8">
        <v>69</v>
      </c>
      <c r="J32" s="8" t="s">
        <v>235</v>
      </c>
      <c r="K32" s="8">
        <v>64.5</v>
      </c>
      <c r="L32" s="8">
        <f t="shared" si="1"/>
        <v>66.75</v>
      </c>
      <c r="M32" s="8">
        <f t="shared" si="2"/>
        <v>13.350000000000001</v>
      </c>
      <c r="N32" s="8"/>
      <c r="O32" s="8">
        <f t="shared" si="3"/>
        <v>0</v>
      </c>
      <c r="P32" s="8">
        <f t="shared" si="4"/>
        <v>35.85</v>
      </c>
      <c r="Q32" s="8">
        <v>29</v>
      </c>
      <c r="R32" s="8"/>
      <c r="S32" s="22" t="s">
        <v>47</v>
      </c>
    </row>
    <row r="33" ht="21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  <row r="163" ht="28.5" customHeight="1"/>
    <row r="164" ht="28.5" customHeight="1"/>
    <row r="165" ht="28.5" customHeight="1"/>
    <row r="166" ht="28.5" customHeight="1"/>
    <row r="167" ht="28.5" customHeight="1"/>
    <row r="168" ht="28.5" customHeight="1"/>
    <row r="169" ht="28.5" customHeight="1"/>
    <row r="170" ht="28.5" customHeight="1"/>
    <row r="171" ht="28.5" customHeight="1"/>
    <row r="172" ht="28.5" customHeight="1"/>
    <row r="173" ht="28.5" customHeight="1"/>
    <row r="174" ht="28.5" customHeight="1"/>
    <row r="175" ht="28.5" customHeight="1"/>
    <row r="176" ht="28.5" customHeight="1"/>
    <row r="177" ht="28.5" customHeight="1"/>
    <row r="178" ht="28.5" customHeight="1"/>
    <row r="179" ht="28.5" customHeight="1"/>
    <row r="180" ht="28.5" customHeight="1"/>
  </sheetData>
  <autoFilter ref="A4:S32"/>
  <mergeCells count="2">
    <mergeCell ref="A1:S1"/>
    <mergeCell ref="A2:S2"/>
  </mergeCells>
  <printOptions/>
  <pageMargins left="0.03937007874015748" right="0.0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A1" sqref="A1:Q1"/>
    </sheetView>
  </sheetViews>
  <sheetFormatPr defaultColWidth="9.00390625" defaultRowHeight="14.25"/>
  <cols>
    <col min="1" max="1" width="6.625" style="20" customWidth="1"/>
    <col min="2" max="2" width="10.375" style="20" customWidth="1"/>
    <col min="3" max="3" width="7.875" style="21" customWidth="1"/>
    <col min="4" max="4" width="7.625" style="21" customWidth="1"/>
    <col min="5" max="5" width="7.50390625" style="21" customWidth="1"/>
    <col min="6" max="6" width="9.625" style="0" customWidth="1"/>
    <col min="7" max="7" width="6.625" style="0" customWidth="1"/>
    <col min="9" max="9" width="7.375" style="0" customWidth="1"/>
    <col min="10" max="10" width="8.125" style="0" customWidth="1"/>
    <col min="11" max="11" width="7.00390625" style="0" customWidth="1"/>
    <col min="13" max="13" width="8.25390625" style="0" customWidth="1"/>
    <col min="14" max="14" width="9.75390625" style="0" customWidth="1"/>
    <col min="15" max="15" width="5.625" style="0" customWidth="1"/>
    <col min="16" max="16" width="5.375" style="0" customWidth="1"/>
    <col min="17" max="17" width="8.75390625" style="0" customWidth="1"/>
  </cols>
  <sheetData>
    <row r="1" spans="1:17" ht="55.5" customHeight="1">
      <c r="A1" s="30" t="s">
        <v>104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7.25">
      <c r="A2" s="31" t="s">
        <v>106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s="15" customFormat="1" ht="31.5" customHeight="1">
      <c r="A3" s="12" t="s">
        <v>31</v>
      </c>
      <c r="B3" s="12" t="s">
        <v>32</v>
      </c>
      <c r="C3" s="13" t="s">
        <v>33</v>
      </c>
      <c r="D3" s="13" t="s">
        <v>34</v>
      </c>
      <c r="E3" s="13" t="s">
        <v>35</v>
      </c>
      <c r="F3" s="13" t="s">
        <v>36</v>
      </c>
      <c r="G3" s="13" t="s">
        <v>37</v>
      </c>
      <c r="H3" s="13" t="s">
        <v>38</v>
      </c>
      <c r="I3" s="13" t="s">
        <v>37</v>
      </c>
      <c r="J3" s="13" t="s">
        <v>39</v>
      </c>
      <c r="K3" s="13" t="s">
        <v>35</v>
      </c>
      <c r="L3" s="7" t="s">
        <v>27</v>
      </c>
      <c r="M3" s="7" t="s">
        <v>3</v>
      </c>
      <c r="N3" s="13" t="s">
        <v>103</v>
      </c>
      <c r="O3" s="13" t="s">
        <v>40</v>
      </c>
      <c r="P3" s="1" t="s">
        <v>105</v>
      </c>
      <c r="Q3" s="14" t="s">
        <v>41</v>
      </c>
    </row>
    <row r="4" spans="1:17" ht="19.5" customHeight="1">
      <c r="A4" s="16">
        <v>10</v>
      </c>
      <c r="B4" s="17" t="s">
        <v>52</v>
      </c>
      <c r="C4" s="6" t="s">
        <v>53</v>
      </c>
      <c r="D4" s="23">
        <v>94</v>
      </c>
      <c r="E4" s="23">
        <f aca="true" t="shared" si="0" ref="E4:E18">D4*0.3</f>
        <v>28.2</v>
      </c>
      <c r="F4" s="3" t="s">
        <v>54</v>
      </c>
      <c r="G4" s="3">
        <v>100</v>
      </c>
      <c r="H4" s="3" t="s">
        <v>55</v>
      </c>
      <c r="I4" s="23">
        <v>92</v>
      </c>
      <c r="J4" s="23">
        <f aca="true" t="shared" si="1" ref="J4:J18">G4*0.5+I4*0.5</f>
        <v>96</v>
      </c>
      <c r="K4" s="23">
        <f aca="true" t="shared" si="2" ref="K4:K18">J4*0.2</f>
        <v>19.200000000000003</v>
      </c>
      <c r="L4" s="23">
        <v>78.4</v>
      </c>
      <c r="M4" s="23">
        <f aca="true" t="shared" si="3" ref="M4:M18">L4*0.5</f>
        <v>39.2</v>
      </c>
      <c r="N4" s="23">
        <f aca="true" t="shared" si="4" ref="N4:N18">E4+K4+M4</f>
        <v>86.60000000000001</v>
      </c>
      <c r="O4" s="18">
        <v>1</v>
      </c>
      <c r="P4" s="18" t="s">
        <v>46</v>
      </c>
      <c r="Q4" s="19"/>
    </row>
    <row r="5" spans="1:17" ht="19.5" customHeight="1">
      <c r="A5" s="16">
        <v>5</v>
      </c>
      <c r="B5" s="17" t="s">
        <v>84</v>
      </c>
      <c r="C5" s="6" t="s">
        <v>85</v>
      </c>
      <c r="D5" s="23">
        <v>94</v>
      </c>
      <c r="E5" s="23">
        <f t="shared" si="0"/>
        <v>28.2</v>
      </c>
      <c r="F5" s="3" t="s">
        <v>86</v>
      </c>
      <c r="G5" s="3">
        <v>100</v>
      </c>
      <c r="H5" s="3" t="s">
        <v>59</v>
      </c>
      <c r="I5" s="23">
        <v>81</v>
      </c>
      <c r="J5" s="23">
        <f t="shared" si="1"/>
        <v>90.5</v>
      </c>
      <c r="K5" s="23">
        <f t="shared" si="2"/>
        <v>18.1</v>
      </c>
      <c r="L5" s="23">
        <v>80.2</v>
      </c>
      <c r="M5" s="23">
        <f t="shared" si="3"/>
        <v>40.1</v>
      </c>
      <c r="N5" s="23">
        <f t="shared" si="4"/>
        <v>86.4</v>
      </c>
      <c r="O5" s="18">
        <v>2</v>
      </c>
      <c r="P5" s="18" t="s">
        <v>46</v>
      </c>
      <c r="Q5" s="19"/>
    </row>
    <row r="6" spans="1:17" ht="17.25" customHeight="1">
      <c r="A6" s="16">
        <v>1</v>
      </c>
      <c r="B6" s="17" t="s">
        <v>72</v>
      </c>
      <c r="C6" s="6" t="s">
        <v>73</v>
      </c>
      <c r="D6" s="23">
        <v>88</v>
      </c>
      <c r="E6" s="23">
        <f t="shared" si="0"/>
        <v>26.4</v>
      </c>
      <c r="F6" s="3" t="s">
        <v>74</v>
      </c>
      <c r="G6" s="3">
        <v>100</v>
      </c>
      <c r="H6" s="3" t="s">
        <v>75</v>
      </c>
      <c r="I6" s="23">
        <v>78</v>
      </c>
      <c r="J6" s="23">
        <f t="shared" si="1"/>
        <v>89</v>
      </c>
      <c r="K6" s="23">
        <f t="shared" si="2"/>
        <v>17.8</v>
      </c>
      <c r="L6" s="23">
        <v>78.4</v>
      </c>
      <c r="M6" s="23">
        <f t="shared" si="3"/>
        <v>39.2</v>
      </c>
      <c r="N6" s="23">
        <f t="shared" si="4"/>
        <v>83.4</v>
      </c>
      <c r="O6" s="18">
        <v>3</v>
      </c>
      <c r="P6" s="18" t="s">
        <v>46</v>
      </c>
      <c r="Q6" s="19"/>
    </row>
    <row r="7" spans="1:17" ht="19.5" customHeight="1">
      <c r="A7" s="16">
        <v>3</v>
      </c>
      <c r="B7" s="17" t="s">
        <v>99</v>
      </c>
      <c r="C7" s="6" t="s">
        <v>100</v>
      </c>
      <c r="D7" s="23">
        <v>71</v>
      </c>
      <c r="E7" s="23">
        <f t="shared" si="0"/>
        <v>21.3</v>
      </c>
      <c r="F7" s="3" t="s">
        <v>101</v>
      </c>
      <c r="G7" s="3">
        <v>100</v>
      </c>
      <c r="H7" s="3" t="s">
        <v>102</v>
      </c>
      <c r="I7" s="23">
        <v>90</v>
      </c>
      <c r="J7" s="23">
        <f t="shared" si="1"/>
        <v>95</v>
      </c>
      <c r="K7" s="23">
        <f t="shared" si="2"/>
        <v>19</v>
      </c>
      <c r="L7" s="23">
        <v>81.8</v>
      </c>
      <c r="M7" s="23">
        <f t="shared" si="3"/>
        <v>40.9</v>
      </c>
      <c r="N7" s="23">
        <f t="shared" si="4"/>
        <v>81.19999999999999</v>
      </c>
      <c r="O7" s="18">
        <v>4</v>
      </c>
      <c r="P7" s="18" t="s">
        <v>46</v>
      </c>
      <c r="Q7" s="19"/>
    </row>
    <row r="8" spans="1:17" ht="19.5" customHeight="1">
      <c r="A8" s="16">
        <v>13</v>
      </c>
      <c r="B8" s="17" t="s">
        <v>56</v>
      </c>
      <c r="C8" s="6" t="s">
        <v>57</v>
      </c>
      <c r="D8" s="23">
        <v>82</v>
      </c>
      <c r="E8" s="23">
        <f t="shared" si="0"/>
        <v>24.599999999999998</v>
      </c>
      <c r="F8" s="3" t="s">
        <v>58</v>
      </c>
      <c r="G8" s="3">
        <v>96</v>
      </c>
      <c r="H8" s="3" t="s">
        <v>59</v>
      </c>
      <c r="I8" s="23">
        <v>81</v>
      </c>
      <c r="J8" s="23">
        <f t="shared" si="1"/>
        <v>88.5</v>
      </c>
      <c r="K8" s="23">
        <f t="shared" si="2"/>
        <v>17.7</v>
      </c>
      <c r="L8" s="23">
        <v>77.4</v>
      </c>
      <c r="M8" s="23">
        <f t="shared" si="3"/>
        <v>38.7</v>
      </c>
      <c r="N8" s="23">
        <f t="shared" si="4"/>
        <v>81</v>
      </c>
      <c r="O8" s="18">
        <v>5</v>
      </c>
      <c r="P8" s="18" t="s">
        <v>46</v>
      </c>
      <c r="Q8" s="19"/>
    </row>
    <row r="9" spans="1:17" ht="19.5" customHeight="1">
      <c r="A9" s="16">
        <v>11</v>
      </c>
      <c r="B9" s="17" t="s">
        <v>42</v>
      </c>
      <c r="C9" s="6" t="s">
        <v>43</v>
      </c>
      <c r="D9" s="23">
        <v>79</v>
      </c>
      <c r="E9" s="23">
        <f t="shared" si="0"/>
        <v>23.7</v>
      </c>
      <c r="F9" s="3" t="s">
        <v>44</v>
      </c>
      <c r="G9" s="3">
        <v>100</v>
      </c>
      <c r="H9" s="3" t="s">
        <v>45</v>
      </c>
      <c r="I9" s="23">
        <v>85.5</v>
      </c>
      <c r="J9" s="23">
        <f t="shared" si="1"/>
        <v>92.75</v>
      </c>
      <c r="K9" s="23">
        <f t="shared" si="2"/>
        <v>18.55</v>
      </c>
      <c r="L9" s="23">
        <v>73.2</v>
      </c>
      <c r="M9" s="23">
        <f t="shared" si="3"/>
        <v>36.6</v>
      </c>
      <c r="N9" s="23">
        <f t="shared" si="4"/>
        <v>78.85</v>
      </c>
      <c r="O9" s="18">
        <v>6</v>
      </c>
      <c r="P9" s="18"/>
      <c r="Q9" s="19"/>
    </row>
    <row r="10" spans="1:17" ht="19.5" customHeight="1">
      <c r="A10" s="16">
        <v>4</v>
      </c>
      <c r="B10" s="17" t="s">
        <v>48</v>
      </c>
      <c r="C10" s="6" t="s">
        <v>49</v>
      </c>
      <c r="D10" s="23">
        <v>69</v>
      </c>
      <c r="E10" s="23">
        <f t="shared" si="0"/>
        <v>20.7</v>
      </c>
      <c r="F10" s="3" t="s">
        <v>50</v>
      </c>
      <c r="G10" s="3">
        <v>100</v>
      </c>
      <c r="H10" s="3" t="s">
        <v>51</v>
      </c>
      <c r="I10" s="23">
        <v>75</v>
      </c>
      <c r="J10" s="23">
        <f t="shared" si="1"/>
        <v>87.5</v>
      </c>
      <c r="K10" s="23">
        <f t="shared" si="2"/>
        <v>17.5</v>
      </c>
      <c r="L10" s="23">
        <v>77</v>
      </c>
      <c r="M10" s="23">
        <f t="shared" si="3"/>
        <v>38.5</v>
      </c>
      <c r="N10" s="23">
        <f t="shared" si="4"/>
        <v>76.7</v>
      </c>
      <c r="O10" s="18">
        <v>7</v>
      </c>
      <c r="P10" s="18"/>
      <c r="Q10" s="19"/>
    </row>
    <row r="11" spans="1:17" ht="19.5" customHeight="1">
      <c r="A11" s="16">
        <v>12</v>
      </c>
      <c r="B11" s="17" t="s">
        <v>60</v>
      </c>
      <c r="C11" s="6" t="s">
        <v>61</v>
      </c>
      <c r="D11" s="23">
        <v>79</v>
      </c>
      <c r="E11" s="23">
        <f t="shared" si="0"/>
        <v>23.7</v>
      </c>
      <c r="F11" s="3" t="s">
        <v>62</v>
      </c>
      <c r="G11" s="3">
        <v>100</v>
      </c>
      <c r="H11" s="3" t="s">
        <v>63</v>
      </c>
      <c r="I11" s="23">
        <v>50</v>
      </c>
      <c r="J11" s="23">
        <f t="shared" si="1"/>
        <v>75</v>
      </c>
      <c r="K11" s="23">
        <f t="shared" si="2"/>
        <v>15</v>
      </c>
      <c r="L11" s="23">
        <v>75.8</v>
      </c>
      <c r="M11" s="23">
        <f t="shared" si="3"/>
        <v>37.9</v>
      </c>
      <c r="N11" s="23">
        <f t="shared" si="4"/>
        <v>76.6</v>
      </c>
      <c r="O11" s="18">
        <v>8</v>
      </c>
      <c r="P11" s="18"/>
      <c r="Q11" s="19"/>
    </row>
    <row r="12" spans="1:17" ht="19.5" customHeight="1">
      <c r="A12" s="16">
        <v>8</v>
      </c>
      <c r="B12" s="17" t="s">
        <v>91</v>
      </c>
      <c r="C12" s="6" t="s">
        <v>92</v>
      </c>
      <c r="D12" s="23">
        <v>78</v>
      </c>
      <c r="E12" s="23">
        <f t="shared" si="0"/>
        <v>23.4</v>
      </c>
      <c r="F12" s="3" t="s">
        <v>93</v>
      </c>
      <c r="G12" s="3">
        <v>98</v>
      </c>
      <c r="H12" s="3" t="s">
        <v>94</v>
      </c>
      <c r="I12" s="23">
        <v>61.5</v>
      </c>
      <c r="J12" s="23">
        <f t="shared" si="1"/>
        <v>79.75</v>
      </c>
      <c r="K12" s="23">
        <f t="shared" si="2"/>
        <v>15.950000000000001</v>
      </c>
      <c r="L12" s="23">
        <v>74.2</v>
      </c>
      <c r="M12" s="23">
        <f t="shared" si="3"/>
        <v>37.1</v>
      </c>
      <c r="N12" s="23">
        <f t="shared" si="4"/>
        <v>76.45</v>
      </c>
      <c r="O12" s="18">
        <v>9</v>
      </c>
      <c r="P12" s="18"/>
      <c r="Q12" s="19"/>
    </row>
    <row r="13" spans="1:17" ht="19.5" customHeight="1">
      <c r="A13" s="16">
        <v>6</v>
      </c>
      <c r="B13" s="17" t="s">
        <v>80</v>
      </c>
      <c r="C13" s="6" t="s">
        <v>81</v>
      </c>
      <c r="D13" s="23">
        <v>64</v>
      </c>
      <c r="E13" s="23">
        <f t="shared" si="0"/>
        <v>19.2</v>
      </c>
      <c r="F13" s="3" t="s">
        <v>82</v>
      </c>
      <c r="G13" s="3">
        <v>100</v>
      </c>
      <c r="H13" s="3" t="s">
        <v>83</v>
      </c>
      <c r="I13" s="23">
        <v>87</v>
      </c>
      <c r="J13" s="23">
        <f t="shared" si="1"/>
        <v>93.5</v>
      </c>
      <c r="K13" s="23">
        <f t="shared" si="2"/>
        <v>18.7</v>
      </c>
      <c r="L13" s="23">
        <v>70.8</v>
      </c>
      <c r="M13" s="23">
        <f t="shared" si="3"/>
        <v>35.4</v>
      </c>
      <c r="N13" s="23">
        <f t="shared" si="4"/>
        <v>73.3</v>
      </c>
      <c r="O13" s="18">
        <v>10</v>
      </c>
      <c r="P13" s="18"/>
      <c r="Q13" s="19"/>
    </row>
    <row r="14" spans="1:17" ht="19.5" customHeight="1">
      <c r="A14" s="16">
        <v>2</v>
      </c>
      <c r="B14" s="17" t="s">
        <v>76</v>
      </c>
      <c r="C14" s="6" t="s">
        <v>77</v>
      </c>
      <c r="D14" s="23">
        <v>73</v>
      </c>
      <c r="E14" s="23">
        <f t="shared" si="0"/>
        <v>21.9</v>
      </c>
      <c r="F14" s="3" t="s">
        <v>78</v>
      </c>
      <c r="G14" s="3">
        <v>98</v>
      </c>
      <c r="H14" s="3" t="s">
        <v>79</v>
      </c>
      <c r="I14" s="23">
        <v>50</v>
      </c>
      <c r="J14" s="23">
        <f t="shared" si="1"/>
        <v>74</v>
      </c>
      <c r="K14" s="23">
        <f t="shared" si="2"/>
        <v>14.8</v>
      </c>
      <c r="L14" s="23">
        <v>72.4</v>
      </c>
      <c r="M14" s="23">
        <f t="shared" si="3"/>
        <v>36.2</v>
      </c>
      <c r="N14" s="23">
        <f t="shared" si="4"/>
        <v>72.9</v>
      </c>
      <c r="O14" s="18">
        <v>11</v>
      </c>
      <c r="P14" s="18"/>
      <c r="Q14" s="19"/>
    </row>
    <row r="15" spans="1:17" ht="19.5" customHeight="1">
      <c r="A15" s="16">
        <v>7</v>
      </c>
      <c r="B15" s="17" t="s">
        <v>95</v>
      </c>
      <c r="C15" s="6" t="s">
        <v>96</v>
      </c>
      <c r="D15" s="23">
        <v>83</v>
      </c>
      <c r="E15" s="23">
        <f t="shared" si="0"/>
        <v>24.9</v>
      </c>
      <c r="F15" s="3" t="s">
        <v>97</v>
      </c>
      <c r="G15" s="3">
        <v>63</v>
      </c>
      <c r="H15" s="3" t="s">
        <v>98</v>
      </c>
      <c r="I15" s="23">
        <v>50</v>
      </c>
      <c r="J15" s="23">
        <f t="shared" si="1"/>
        <v>56.5</v>
      </c>
      <c r="K15" s="23">
        <f t="shared" si="2"/>
        <v>11.3</v>
      </c>
      <c r="L15" s="23">
        <v>71</v>
      </c>
      <c r="M15" s="23">
        <f t="shared" si="3"/>
        <v>35.5</v>
      </c>
      <c r="N15" s="23">
        <f t="shared" si="4"/>
        <v>71.7</v>
      </c>
      <c r="O15" s="18">
        <v>12</v>
      </c>
      <c r="P15" s="18"/>
      <c r="Q15" s="19"/>
    </row>
    <row r="16" spans="1:17" ht="19.5" customHeight="1">
      <c r="A16" s="16">
        <v>9</v>
      </c>
      <c r="B16" s="17" t="s">
        <v>68</v>
      </c>
      <c r="C16" s="6" t="s">
        <v>69</v>
      </c>
      <c r="D16" s="23">
        <v>77</v>
      </c>
      <c r="E16" s="23">
        <f t="shared" si="0"/>
        <v>23.099999999999998</v>
      </c>
      <c r="F16" s="3" t="s">
        <v>70</v>
      </c>
      <c r="G16" s="3">
        <v>92</v>
      </c>
      <c r="H16" s="3" t="s">
        <v>71</v>
      </c>
      <c r="I16" s="23">
        <v>50</v>
      </c>
      <c r="J16" s="23">
        <f t="shared" si="1"/>
        <v>71</v>
      </c>
      <c r="K16" s="23">
        <f t="shared" si="2"/>
        <v>14.200000000000001</v>
      </c>
      <c r="L16" s="23">
        <v>60</v>
      </c>
      <c r="M16" s="23">
        <f t="shared" si="3"/>
        <v>30</v>
      </c>
      <c r="N16" s="23">
        <f t="shared" si="4"/>
        <v>67.3</v>
      </c>
      <c r="O16" s="18">
        <v>13</v>
      </c>
      <c r="P16" s="18"/>
      <c r="Q16" s="19"/>
    </row>
    <row r="17" spans="1:17" ht="19.5" customHeight="1">
      <c r="A17" s="16"/>
      <c r="B17" s="17" t="s">
        <v>87</v>
      </c>
      <c r="C17" s="6" t="s">
        <v>88</v>
      </c>
      <c r="D17" s="23">
        <v>70</v>
      </c>
      <c r="E17" s="23">
        <f t="shared" si="0"/>
        <v>21</v>
      </c>
      <c r="F17" s="3" t="s">
        <v>89</v>
      </c>
      <c r="G17" s="3">
        <v>100</v>
      </c>
      <c r="H17" s="3" t="s">
        <v>90</v>
      </c>
      <c r="I17" s="23">
        <v>82.5</v>
      </c>
      <c r="J17" s="23">
        <f t="shared" si="1"/>
        <v>91.25</v>
      </c>
      <c r="K17" s="23">
        <f t="shared" si="2"/>
        <v>18.25</v>
      </c>
      <c r="L17" s="23">
        <v>0</v>
      </c>
      <c r="M17" s="23">
        <f t="shared" si="3"/>
        <v>0</v>
      </c>
      <c r="N17" s="23">
        <f t="shared" si="4"/>
        <v>39.25</v>
      </c>
      <c r="O17" s="18">
        <v>14</v>
      </c>
      <c r="P17" s="18"/>
      <c r="Q17" s="24" t="s">
        <v>30</v>
      </c>
    </row>
    <row r="18" spans="1:17" ht="19.5" customHeight="1">
      <c r="A18" s="16"/>
      <c r="B18" s="17" t="s">
        <v>64</v>
      </c>
      <c r="C18" s="6" t="s">
        <v>65</v>
      </c>
      <c r="D18" s="23">
        <v>67</v>
      </c>
      <c r="E18" s="23">
        <f t="shared" si="0"/>
        <v>20.099999999999998</v>
      </c>
      <c r="F18" s="3" t="s">
        <v>66</v>
      </c>
      <c r="G18" s="3">
        <v>100</v>
      </c>
      <c r="H18" s="3" t="s">
        <v>67</v>
      </c>
      <c r="I18" s="23">
        <v>78</v>
      </c>
      <c r="J18" s="23">
        <f t="shared" si="1"/>
        <v>89</v>
      </c>
      <c r="K18" s="23">
        <f t="shared" si="2"/>
        <v>17.8</v>
      </c>
      <c r="L18" s="23">
        <v>0</v>
      </c>
      <c r="M18" s="23">
        <f t="shared" si="3"/>
        <v>0</v>
      </c>
      <c r="N18" s="23">
        <f t="shared" si="4"/>
        <v>37.9</v>
      </c>
      <c r="O18" s="18">
        <v>15</v>
      </c>
      <c r="P18" s="18"/>
      <c r="Q18" s="24" t="s">
        <v>30</v>
      </c>
    </row>
    <row r="19" ht="21" customHeight="1"/>
    <row r="20" ht="28.5" customHeight="1"/>
    <row r="21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  <row r="163" ht="28.5" customHeight="1"/>
    <row r="164" ht="28.5" customHeight="1"/>
    <row r="165" ht="28.5" customHeight="1"/>
    <row r="166" ht="28.5" customHeight="1"/>
    <row r="167" ht="28.5" customHeight="1"/>
    <row r="168" ht="28.5" customHeight="1"/>
    <row r="169" ht="28.5" customHeight="1"/>
    <row r="170" ht="28.5" customHeight="1"/>
    <row r="171" ht="28.5" customHeight="1"/>
    <row r="172" ht="28.5" customHeight="1"/>
    <row r="173" ht="28.5" customHeight="1"/>
    <row r="174" ht="28.5" customHeight="1"/>
    <row r="175" ht="28.5" customHeight="1"/>
    <row r="176" ht="28.5" customHeight="1"/>
    <row r="177" ht="28.5" customHeight="1"/>
  </sheetData>
  <autoFilter ref="A3:Q18"/>
  <mergeCells count="2">
    <mergeCell ref="A1:Q1"/>
    <mergeCell ref="A2:Q2"/>
  </mergeCells>
  <printOptions/>
  <pageMargins left="0.03937007874015748" right="0.0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2017-09-28T14:09:17Z</cp:lastPrinted>
  <dcterms:created xsi:type="dcterms:W3CDTF">2017-09-28T10:08:41Z</dcterms:created>
  <dcterms:modified xsi:type="dcterms:W3CDTF">2017-09-29T00:28:40Z</dcterms:modified>
  <cp:category/>
  <cp:version/>
  <cp:contentType/>
  <cp:contentStatus/>
</cp:coreProperties>
</file>