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面试得分表" sheetId="1" r:id="rId1"/>
    <sheet name="面试得分表2" sheetId="2" r:id="rId2"/>
  </sheets>
  <definedNames/>
  <calcPr fullCalcOnLoad="1"/>
</workbook>
</file>

<file path=xl/sharedStrings.xml><?xml version="1.0" encoding="utf-8"?>
<sst xmlns="http://schemas.openxmlformats.org/spreadsheetml/2006/main" count="130" uniqueCount="61">
  <si>
    <t>龙岩市属学校公开招考教师面试得分表2018.6.17</t>
  </si>
  <si>
    <t>序号</t>
  </si>
  <si>
    <t>姓名</t>
  </si>
  <si>
    <t>性别</t>
  </si>
  <si>
    <t>招聘学校</t>
  </si>
  <si>
    <t>报考岗位</t>
  </si>
  <si>
    <t>笔试准考证号</t>
  </si>
  <si>
    <t>片段教学</t>
  </si>
  <si>
    <t>篮球</t>
  </si>
  <si>
    <t>足球</t>
  </si>
  <si>
    <t>面试最后得分</t>
  </si>
  <si>
    <t>原始分</t>
  </si>
  <si>
    <t>A折算分=原始分×40%</t>
  </si>
  <si>
    <t>B折算分=原始分×30%</t>
  </si>
  <si>
    <t>C折算分=原始分30%</t>
  </si>
  <si>
    <t>原始分=A+B+C</t>
  </si>
  <si>
    <t>折算分=原始分×60%</t>
  </si>
  <si>
    <t>陆  扬</t>
  </si>
  <si>
    <t>男</t>
  </si>
  <si>
    <t>龙岩市特殊教育学校</t>
  </si>
  <si>
    <t>中学体育</t>
  </si>
  <si>
    <t>684518103610</t>
  </si>
  <si>
    <t>詹思杰</t>
  </si>
  <si>
    <t>684518103614</t>
  </si>
  <si>
    <t>林  键</t>
  </si>
  <si>
    <t>684518103626</t>
  </si>
  <si>
    <t>廖炜杰</t>
  </si>
  <si>
    <t>684518103612</t>
  </si>
  <si>
    <t>袁元俊</t>
  </si>
  <si>
    <t>684518103618</t>
  </si>
  <si>
    <t>胡  聪</t>
  </si>
  <si>
    <t>684518103637</t>
  </si>
  <si>
    <t>工作人员签名：</t>
  </si>
  <si>
    <t>本专业基本功</t>
  </si>
  <si>
    <t>A折算分=原始分×50%</t>
  </si>
  <si>
    <t>B折算分=原始分×50%</t>
  </si>
  <si>
    <t>原始分=A+B</t>
  </si>
  <si>
    <t>王露露</t>
  </si>
  <si>
    <t>女</t>
  </si>
  <si>
    <t>中学信息技术一</t>
  </si>
  <si>
    <t>684118103563</t>
  </si>
  <si>
    <t>钟舒晓</t>
  </si>
  <si>
    <t>684118103559</t>
  </si>
  <si>
    <t>廖  优</t>
  </si>
  <si>
    <t>684118103553</t>
  </si>
  <si>
    <t>特长展示</t>
  </si>
  <si>
    <t>A折算分=原始分×80%</t>
  </si>
  <si>
    <t>B折算分=原始分×20%</t>
  </si>
  <si>
    <t>谢翠蓉</t>
  </si>
  <si>
    <t>特殊教育一本科</t>
  </si>
  <si>
    <t>685118103678</t>
  </si>
  <si>
    <t>洪镱铭</t>
  </si>
  <si>
    <t>685118103683</t>
  </si>
  <si>
    <t>缺考</t>
  </si>
  <si>
    <t>胡美霞</t>
  </si>
  <si>
    <t>685118103676</t>
  </si>
  <si>
    <t>陈颖媛</t>
  </si>
  <si>
    <t>特殊教育二专科</t>
  </si>
  <si>
    <t>685118103679</t>
  </si>
  <si>
    <t>邱富珍</t>
  </si>
  <si>
    <t>685118103682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</si>
</sst>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</numFmts>
  <fonts count="43">
    <font>
      <sz val="12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4.875" style="3" customWidth="1"/>
    <col min="2" max="2" width="6.625" style="3" customWidth="1"/>
    <col min="3" max="3" width="4.875" style="3" customWidth="1"/>
    <col min="4" max="4" width="10.625" style="3" customWidth="1"/>
    <col min="5" max="5" width="8.625" style="3" customWidth="1"/>
    <col min="6" max="6" width="13.375" style="3" customWidth="1"/>
    <col min="7" max="7" width="7.375" style="3" customWidth="1"/>
    <col min="8" max="8" width="11.00390625" style="3" customWidth="1"/>
    <col min="9" max="9" width="7.375" style="3" customWidth="1"/>
    <col min="10" max="10" width="13.50390625" style="3" customWidth="1"/>
    <col min="11" max="11" width="7.375" style="3" customWidth="1"/>
    <col min="12" max="12" width="8.875" style="3" customWidth="1"/>
    <col min="13" max="13" width="9.50390625" style="3" customWidth="1"/>
    <col min="14" max="14" width="8.125" style="3" customWidth="1"/>
    <col min="15" max="16384" width="9.00390625" style="3" customWidth="1"/>
  </cols>
  <sheetData>
    <row r="1" spans="1:14" s="1" customFormat="1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30" customHeight="1">
      <c r="A2" s="16" t="s">
        <v>1</v>
      </c>
      <c r="B2" s="16" t="s">
        <v>2</v>
      </c>
      <c r="C2" s="16" t="s">
        <v>3</v>
      </c>
      <c r="D2" s="17" t="s">
        <v>4</v>
      </c>
      <c r="E2" s="16" t="s">
        <v>5</v>
      </c>
      <c r="F2" s="16" t="s">
        <v>6</v>
      </c>
      <c r="G2" s="5" t="s">
        <v>7</v>
      </c>
      <c r="H2" s="5"/>
      <c r="I2" s="5" t="s">
        <v>8</v>
      </c>
      <c r="J2" s="5"/>
      <c r="K2" s="5" t="s">
        <v>9</v>
      </c>
      <c r="L2" s="5"/>
      <c r="M2" s="5" t="s">
        <v>10</v>
      </c>
      <c r="N2" s="5"/>
    </row>
    <row r="3" spans="1:14" s="2" customFormat="1" ht="49.5" customHeight="1">
      <c r="A3" s="18"/>
      <c r="B3" s="18"/>
      <c r="C3" s="18"/>
      <c r="D3" s="19"/>
      <c r="E3" s="18"/>
      <c r="F3" s="18"/>
      <c r="G3" s="5" t="s">
        <v>11</v>
      </c>
      <c r="H3" s="5" t="s">
        <v>12</v>
      </c>
      <c r="I3" s="5" t="s">
        <v>11</v>
      </c>
      <c r="J3" s="5" t="s">
        <v>13</v>
      </c>
      <c r="K3" s="5" t="s">
        <v>11</v>
      </c>
      <c r="L3" s="5" t="s">
        <v>14</v>
      </c>
      <c r="M3" s="5" t="s">
        <v>15</v>
      </c>
      <c r="N3" s="5" t="s">
        <v>16</v>
      </c>
    </row>
    <row r="4" spans="1:14" ht="39" customHeight="1">
      <c r="A4" s="7">
        <v>1</v>
      </c>
      <c r="B4" s="8" t="s">
        <v>17</v>
      </c>
      <c r="C4" s="8" t="s">
        <v>18</v>
      </c>
      <c r="D4" s="9" t="s">
        <v>19</v>
      </c>
      <c r="E4" s="9" t="s">
        <v>20</v>
      </c>
      <c r="F4" s="8" t="s">
        <v>21</v>
      </c>
      <c r="G4" s="10">
        <v>72.2</v>
      </c>
      <c r="H4" s="10">
        <f aca="true" t="shared" si="0" ref="H4:H9">G4*0.4</f>
        <v>28.880000000000003</v>
      </c>
      <c r="I4" s="10">
        <v>81.8</v>
      </c>
      <c r="J4" s="10">
        <f aca="true" t="shared" si="1" ref="J4:J9">I4*0.3</f>
        <v>24.54</v>
      </c>
      <c r="K4" s="10">
        <v>76</v>
      </c>
      <c r="L4" s="10">
        <f aca="true" t="shared" si="2" ref="L4:L9">K4*0.3</f>
        <v>22.8</v>
      </c>
      <c r="M4" s="10">
        <f aca="true" t="shared" si="3" ref="M4:M9">H4+J4+L4</f>
        <v>76.22</v>
      </c>
      <c r="N4" s="10">
        <f aca="true" t="shared" si="4" ref="N4:N9">M4*0.6</f>
        <v>45.732</v>
      </c>
    </row>
    <row r="5" spans="1:14" ht="39" customHeight="1">
      <c r="A5" s="7">
        <v>2</v>
      </c>
      <c r="B5" s="8" t="s">
        <v>22</v>
      </c>
      <c r="C5" s="8" t="s">
        <v>18</v>
      </c>
      <c r="D5" s="9" t="s">
        <v>19</v>
      </c>
      <c r="E5" s="9" t="s">
        <v>20</v>
      </c>
      <c r="F5" s="8" t="s">
        <v>23</v>
      </c>
      <c r="G5" s="10">
        <v>79</v>
      </c>
      <c r="H5" s="10">
        <f t="shared" si="0"/>
        <v>31.6</v>
      </c>
      <c r="I5" s="10">
        <v>84</v>
      </c>
      <c r="J5" s="10">
        <f t="shared" si="1"/>
        <v>25.2</v>
      </c>
      <c r="K5" s="10">
        <v>81</v>
      </c>
      <c r="L5" s="10">
        <f t="shared" si="2"/>
        <v>24.3</v>
      </c>
      <c r="M5" s="10">
        <f t="shared" si="3"/>
        <v>81.1</v>
      </c>
      <c r="N5" s="10">
        <f t="shared" si="4"/>
        <v>48.66</v>
      </c>
    </row>
    <row r="6" spans="1:14" ht="39" customHeight="1">
      <c r="A6" s="7">
        <v>3</v>
      </c>
      <c r="B6" s="8" t="s">
        <v>24</v>
      </c>
      <c r="C6" s="8" t="s">
        <v>18</v>
      </c>
      <c r="D6" s="9" t="s">
        <v>19</v>
      </c>
      <c r="E6" s="9" t="s">
        <v>20</v>
      </c>
      <c r="F6" s="8" t="s">
        <v>25</v>
      </c>
      <c r="G6" s="10">
        <v>85.8</v>
      </c>
      <c r="H6" s="10">
        <f t="shared" si="0"/>
        <v>34.32</v>
      </c>
      <c r="I6" s="10">
        <v>86.2</v>
      </c>
      <c r="J6" s="10">
        <f t="shared" si="1"/>
        <v>25.86</v>
      </c>
      <c r="K6" s="10">
        <v>84</v>
      </c>
      <c r="L6" s="10">
        <f t="shared" si="2"/>
        <v>25.2</v>
      </c>
      <c r="M6" s="10">
        <f t="shared" si="3"/>
        <v>85.38</v>
      </c>
      <c r="N6" s="10">
        <f t="shared" si="4"/>
        <v>51.227999999999994</v>
      </c>
    </row>
    <row r="7" spans="1:14" ht="39" customHeight="1">
      <c r="A7" s="7">
        <v>4</v>
      </c>
      <c r="B7" s="8" t="s">
        <v>26</v>
      </c>
      <c r="C7" s="8" t="s">
        <v>18</v>
      </c>
      <c r="D7" s="9" t="s">
        <v>19</v>
      </c>
      <c r="E7" s="9" t="s">
        <v>20</v>
      </c>
      <c r="F7" s="8" t="s">
        <v>27</v>
      </c>
      <c r="G7" s="10">
        <v>76</v>
      </c>
      <c r="H7" s="10">
        <f t="shared" si="0"/>
        <v>30.400000000000002</v>
      </c>
      <c r="I7" s="10">
        <v>83.4</v>
      </c>
      <c r="J7" s="10">
        <f t="shared" si="1"/>
        <v>25.02</v>
      </c>
      <c r="K7" s="10">
        <v>80.2</v>
      </c>
      <c r="L7" s="10">
        <f t="shared" si="2"/>
        <v>24.06</v>
      </c>
      <c r="M7" s="10">
        <f t="shared" si="3"/>
        <v>79.48</v>
      </c>
      <c r="N7" s="10">
        <f t="shared" si="4"/>
        <v>47.688</v>
      </c>
    </row>
    <row r="8" spans="1:14" ht="39" customHeight="1">
      <c r="A8" s="7">
        <v>5</v>
      </c>
      <c r="B8" s="8" t="s">
        <v>28</v>
      </c>
      <c r="C8" s="8" t="s">
        <v>18</v>
      </c>
      <c r="D8" s="9" t="s">
        <v>19</v>
      </c>
      <c r="E8" s="9" t="s">
        <v>20</v>
      </c>
      <c r="F8" s="8" t="s">
        <v>29</v>
      </c>
      <c r="G8" s="10">
        <v>74.6</v>
      </c>
      <c r="H8" s="10">
        <f t="shared" si="0"/>
        <v>29.84</v>
      </c>
      <c r="I8" s="10">
        <v>77.8</v>
      </c>
      <c r="J8" s="10">
        <f t="shared" si="1"/>
        <v>23.34</v>
      </c>
      <c r="K8" s="10">
        <v>73.2</v>
      </c>
      <c r="L8" s="10">
        <f t="shared" si="2"/>
        <v>21.96</v>
      </c>
      <c r="M8" s="10">
        <f t="shared" si="3"/>
        <v>75.14</v>
      </c>
      <c r="N8" s="10">
        <f t="shared" si="4"/>
        <v>45.083999999999996</v>
      </c>
    </row>
    <row r="9" spans="1:14" ht="39" customHeight="1">
      <c r="A9" s="7">
        <v>6</v>
      </c>
      <c r="B9" s="8" t="s">
        <v>30</v>
      </c>
      <c r="C9" s="8" t="s">
        <v>18</v>
      </c>
      <c r="D9" s="9" t="s">
        <v>19</v>
      </c>
      <c r="E9" s="9" t="s">
        <v>20</v>
      </c>
      <c r="F9" s="8" t="s">
        <v>31</v>
      </c>
      <c r="G9" s="10">
        <v>73.4</v>
      </c>
      <c r="H9" s="10">
        <f t="shared" si="0"/>
        <v>29.360000000000003</v>
      </c>
      <c r="I9" s="10">
        <v>80.2</v>
      </c>
      <c r="J9" s="10">
        <f t="shared" si="1"/>
        <v>24.06</v>
      </c>
      <c r="K9" s="10">
        <v>70.6</v>
      </c>
      <c r="L9" s="10">
        <f t="shared" si="2"/>
        <v>21.179999999999996</v>
      </c>
      <c r="M9" s="10">
        <f t="shared" si="3"/>
        <v>74.6</v>
      </c>
      <c r="N9" s="10">
        <f t="shared" si="4"/>
        <v>44.76</v>
      </c>
    </row>
    <row r="10" spans="1:14" ht="36.75" customHeight="1">
      <c r="A10" s="12" t="s">
        <v>32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ht="36.75" customHeight="1"/>
  </sheetData>
  <sheetProtection/>
  <mergeCells count="12">
    <mergeCell ref="A1:N1"/>
    <mergeCell ref="G2:H2"/>
    <mergeCell ref="I2:J2"/>
    <mergeCell ref="K2:L2"/>
    <mergeCell ref="M2:N2"/>
    <mergeCell ref="A10:N10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O8" sqref="O8"/>
    </sheetView>
  </sheetViews>
  <sheetFormatPr defaultColWidth="9.00390625" defaultRowHeight="14.25"/>
  <cols>
    <col min="1" max="1" width="4.25390625" style="3" customWidth="1"/>
    <col min="2" max="2" width="6.625" style="3" customWidth="1"/>
    <col min="3" max="3" width="4.875" style="3" customWidth="1"/>
    <col min="4" max="4" width="18.625" style="3" customWidth="1"/>
    <col min="5" max="5" width="9.50390625" style="3" customWidth="1"/>
    <col min="6" max="6" width="14.125" style="3" customWidth="1"/>
    <col min="7" max="7" width="9.00390625" style="3" customWidth="1"/>
    <col min="8" max="8" width="10.75390625" style="3" customWidth="1"/>
    <col min="9" max="9" width="9.00390625" style="3" customWidth="1"/>
    <col min="10" max="10" width="12.00390625" style="3" customWidth="1"/>
    <col min="11" max="11" width="9.00390625" style="3" customWidth="1"/>
    <col min="12" max="12" width="12.625" style="3" customWidth="1"/>
    <col min="13" max="16384" width="9.00390625" style="3" customWidth="1"/>
  </cols>
  <sheetData>
    <row r="1" spans="1:12" s="1" customFormat="1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30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/>
      <c r="I2" s="5" t="s">
        <v>33</v>
      </c>
      <c r="J2" s="5"/>
      <c r="K2" s="5" t="s">
        <v>10</v>
      </c>
      <c r="L2" s="5"/>
    </row>
    <row r="3" spans="1:12" s="2" customFormat="1" ht="72" customHeight="1">
      <c r="A3" s="5"/>
      <c r="B3" s="5"/>
      <c r="C3" s="5"/>
      <c r="D3" s="6"/>
      <c r="E3" s="5"/>
      <c r="F3" s="5"/>
      <c r="G3" s="5" t="s">
        <v>11</v>
      </c>
      <c r="H3" s="5" t="s">
        <v>34</v>
      </c>
      <c r="I3" s="5" t="s">
        <v>11</v>
      </c>
      <c r="J3" s="5" t="s">
        <v>35</v>
      </c>
      <c r="K3" s="5" t="s">
        <v>36</v>
      </c>
      <c r="L3" s="5" t="s">
        <v>16</v>
      </c>
    </row>
    <row r="4" spans="1:12" ht="67.5" customHeight="1">
      <c r="A4" s="7">
        <v>1</v>
      </c>
      <c r="B4" s="8" t="s">
        <v>37</v>
      </c>
      <c r="C4" s="8" t="s">
        <v>38</v>
      </c>
      <c r="D4" s="9" t="s">
        <v>19</v>
      </c>
      <c r="E4" s="9" t="s">
        <v>39</v>
      </c>
      <c r="F4" s="8" t="s">
        <v>40</v>
      </c>
      <c r="G4" s="10">
        <v>81.4</v>
      </c>
      <c r="H4" s="10">
        <f>G4*0.5</f>
        <v>40.7</v>
      </c>
      <c r="I4" s="10">
        <v>75.2</v>
      </c>
      <c r="J4" s="10">
        <f>I4*0.5</f>
        <v>37.6</v>
      </c>
      <c r="K4" s="10">
        <f>H4+J4</f>
        <v>78.30000000000001</v>
      </c>
      <c r="L4" s="10">
        <f>K4*0.6</f>
        <v>46.980000000000004</v>
      </c>
    </row>
    <row r="5" spans="1:12" ht="67.5" customHeight="1">
      <c r="A5" s="7">
        <v>2</v>
      </c>
      <c r="B5" s="8" t="s">
        <v>41</v>
      </c>
      <c r="C5" s="8" t="s">
        <v>38</v>
      </c>
      <c r="D5" s="9" t="s">
        <v>19</v>
      </c>
      <c r="E5" s="9" t="s">
        <v>39</v>
      </c>
      <c r="F5" s="8" t="s">
        <v>42</v>
      </c>
      <c r="G5" s="10">
        <v>84.2</v>
      </c>
      <c r="H5" s="10">
        <f>G5*0.5</f>
        <v>42.1</v>
      </c>
      <c r="I5" s="10">
        <v>82.6</v>
      </c>
      <c r="J5" s="10">
        <f>I5*0.5</f>
        <v>41.3</v>
      </c>
      <c r="K5" s="10">
        <f>H5+J5</f>
        <v>83.4</v>
      </c>
      <c r="L5" s="10">
        <f>K5*0.6</f>
        <v>50.04</v>
      </c>
    </row>
    <row r="6" spans="1:12" ht="67.5" customHeight="1">
      <c r="A6" s="7">
        <v>3</v>
      </c>
      <c r="B6" s="8" t="s">
        <v>43</v>
      </c>
      <c r="C6" s="8" t="s">
        <v>38</v>
      </c>
      <c r="D6" s="9" t="s">
        <v>19</v>
      </c>
      <c r="E6" s="9" t="s">
        <v>39</v>
      </c>
      <c r="F6" s="11" t="s">
        <v>44</v>
      </c>
      <c r="G6" s="10">
        <v>77</v>
      </c>
      <c r="H6" s="10">
        <f>G6*0.5</f>
        <v>38.5</v>
      </c>
      <c r="I6" s="10">
        <v>78.6</v>
      </c>
      <c r="J6" s="10">
        <f>I6*0.5</f>
        <v>39.3</v>
      </c>
      <c r="K6" s="10">
        <f>H6+J6</f>
        <v>77.8</v>
      </c>
      <c r="L6" s="10">
        <f>K6*0.6</f>
        <v>46.68</v>
      </c>
    </row>
    <row r="7" spans="1:12" ht="48.75" customHeight="1">
      <c r="A7" s="12" t="s">
        <v>32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1" customFormat="1" ht="46.5" customHeight="1">
      <c r="A8" s="14" t="s">
        <v>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s="2" customFormat="1" ht="30" customHeight="1">
      <c r="A9" s="5" t="s">
        <v>1</v>
      </c>
      <c r="B9" s="5" t="s">
        <v>2</v>
      </c>
      <c r="C9" s="5" t="s">
        <v>3</v>
      </c>
      <c r="D9" s="6" t="s">
        <v>4</v>
      </c>
      <c r="E9" s="5" t="s">
        <v>5</v>
      </c>
      <c r="F9" s="5" t="s">
        <v>6</v>
      </c>
      <c r="G9" s="5" t="s">
        <v>7</v>
      </c>
      <c r="H9" s="5"/>
      <c r="I9" s="5" t="s">
        <v>45</v>
      </c>
      <c r="J9" s="5"/>
      <c r="K9" s="5" t="s">
        <v>10</v>
      </c>
      <c r="L9" s="5"/>
    </row>
    <row r="10" spans="1:12" s="2" customFormat="1" ht="42" customHeight="1">
      <c r="A10" s="5"/>
      <c r="B10" s="5"/>
      <c r="C10" s="5"/>
      <c r="D10" s="6"/>
      <c r="E10" s="5"/>
      <c r="F10" s="5"/>
      <c r="G10" s="5" t="s">
        <v>11</v>
      </c>
      <c r="H10" s="5" t="s">
        <v>46</v>
      </c>
      <c r="I10" s="5" t="s">
        <v>11</v>
      </c>
      <c r="J10" s="5" t="s">
        <v>47</v>
      </c>
      <c r="K10" s="5" t="s">
        <v>36</v>
      </c>
      <c r="L10" s="5" t="s">
        <v>16</v>
      </c>
    </row>
    <row r="11" spans="1:12" ht="63" customHeight="1">
      <c r="A11" s="7">
        <v>1</v>
      </c>
      <c r="B11" s="8" t="s">
        <v>48</v>
      </c>
      <c r="C11" s="8" t="s">
        <v>38</v>
      </c>
      <c r="D11" s="9" t="s">
        <v>19</v>
      </c>
      <c r="E11" s="9" t="s">
        <v>49</v>
      </c>
      <c r="F11" s="8" t="s">
        <v>50</v>
      </c>
      <c r="G11" s="10">
        <v>82</v>
      </c>
      <c r="H11" s="10">
        <f>G11*0.8</f>
        <v>65.60000000000001</v>
      </c>
      <c r="I11" s="10">
        <v>80.6</v>
      </c>
      <c r="J11" s="10">
        <f>I11*0.2</f>
        <v>16.12</v>
      </c>
      <c r="K11" s="10">
        <f>H11+J11</f>
        <v>81.72000000000001</v>
      </c>
      <c r="L11" s="10">
        <f>K11*0.6</f>
        <v>49.032000000000004</v>
      </c>
    </row>
    <row r="12" spans="1:12" ht="63" customHeight="1">
      <c r="A12" s="7">
        <v>2</v>
      </c>
      <c r="B12" s="8" t="s">
        <v>51</v>
      </c>
      <c r="C12" s="8" t="s">
        <v>38</v>
      </c>
      <c r="D12" s="9" t="s">
        <v>19</v>
      </c>
      <c r="E12" s="9" t="s">
        <v>49</v>
      </c>
      <c r="F12" s="8" t="s">
        <v>52</v>
      </c>
      <c r="G12" s="10" t="s">
        <v>53</v>
      </c>
      <c r="H12" s="10" t="s">
        <v>53</v>
      </c>
      <c r="I12" s="10" t="s">
        <v>53</v>
      </c>
      <c r="J12" s="10" t="s">
        <v>53</v>
      </c>
      <c r="K12" s="10" t="s">
        <v>53</v>
      </c>
      <c r="L12" s="10" t="s">
        <v>53</v>
      </c>
    </row>
    <row r="13" spans="1:12" ht="63" customHeight="1">
      <c r="A13" s="7">
        <v>3</v>
      </c>
      <c r="B13" s="8" t="s">
        <v>54</v>
      </c>
      <c r="C13" s="8" t="s">
        <v>38</v>
      </c>
      <c r="D13" s="9" t="s">
        <v>19</v>
      </c>
      <c r="E13" s="9" t="s">
        <v>49</v>
      </c>
      <c r="F13" s="8" t="s">
        <v>55</v>
      </c>
      <c r="G13" s="10">
        <v>79.2</v>
      </c>
      <c r="H13" s="10">
        <f>G13*0.8</f>
        <v>63.36000000000001</v>
      </c>
      <c r="I13" s="10">
        <v>83.2</v>
      </c>
      <c r="J13" s="10">
        <f>I13*0.2</f>
        <v>16.64</v>
      </c>
      <c r="K13" s="10">
        <f>H13+J13</f>
        <v>80</v>
      </c>
      <c r="L13" s="10">
        <f>K13*0.6</f>
        <v>48</v>
      </c>
    </row>
    <row r="14" spans="1:12" ht="24" customHeight="1">
      <c r="A14" s="7"/>
      <c r="B14" s="8"/>
      <c r="C14" s="8"/>
      <c r="D14" s="15"/>
      <c r="E14" s="15"/>
      <c r="F14" s="8"/>
      <c r="G14" s="10"/>
      <c r="H14" s="10"/>
      <c r="I14" s="10"/>
      <c r="J14" s="10"/>
      <c r="K14" s="10"/>
      <c r="L14" s="10"/>
    </row>
    <row r="15" spans="1:12" ht="63" customHeight="1">
      <c r="A15" s="7">
        <v>1</v>
      </c>
      <c r="B15" s="8" t="s">
        <v>56</v>
      </c>
      <c r="C15" s="8" t="s">
        <v>38</v>
      </c>
      <c r="D15" s="9" t="s">
        <v>19</v>
      </c>
      <c r="E15" s="9" t="s">
        <v>57</v>
      </c>
      <c r="F15" s="8" t="s">
        <v>58</v>
      </c>
      <c r="G15" s="10">
        <v>82.8</v>
      </c>
      <c r="H15" s="10">
        <f>G15*0.8</f>
        <v>66.24</v>
      </c>
      <c r="I15" s="10">
        <v>84.6</v>
      </c>
      <c r="J15" s="10">
        <f>I15*0.2</f>
        <v>16.919999999999998</v>
      </c>
      <c r="K15" s="10">
        <f>H15+J15</f>
        <v>83.16</v>
      </c>
      <c r="L15" s="10">
        <f>K15*0.6</f>
        <v>49.895999999999994</v>
      </c>
    </row>
    <row r="16" spans="1:12" ht="63" customHeight="1">
      <c r="A16" s="7">
        <v>2</v>
      </c>
      <c r="B16" s="8" t="s">
        <v>59</v>
      </c>
      <c r="C16" s="8" t="s">
        <v>38</v>
      </c>
      <c r="D16" s="9" t="s">
        <v>19</v>
      </c>
      <c r="E16" s="9" t="s">
        <v>57</v>
      </c>
      <c r="F16" s="8" t="s">
        <v>60</v>
      </c>
      <c r="G16" s="10">
        <v>81.8</v>
      </c>
      <c r="H16" s="10">
        <f>G16*0.8</f>
        <v>65.44</v>
      </c>
      <c r="I16" s="10">
        <v>81</v>
      </c>
      <c r="J16" s="10">
        <f>I16*0.2</f>
        <v>16.2</v>
      </c>
      <c r="K16" s="10">
        <f>H16+J16</f>
        <v>81.64</v>
      </c>
      <c r="L16" s="10">
        <f>K16*0.6</f>
        <v>48.984</v>
      </c>
    </row>
    <row r="17" spans="1:12" ht="48.75" customHeight="1">
      <c r="A17" s="12" t="s">
        <v>32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</sheetData>
  <sheetProtection/>
  <mergeCells count="22">
    <mergeCell ref="A1:L1"/>
    <mergeCell ref="G2:H2"/>
    <mergeCell ref="I2:J2"/>
    <mergeCell ref="K2:L2"/>
    <mergeCell ref="A7:L7"/>
    <mergeCell ref="A8:L8"/>
    <mergeCell ref="G9:H9"/>
    <mergeCell ref="I9:J9"/>
    <mergeCell ref="K9:L9"/>
    <mergeCell ref="A17:L17"/>
    <mergeCell ref="A2:A3"/>
    <mergeCell ref="A9:A10"/>
    <mergeCell ref="B2:B3"/>
    <mergeCell ref="B9:B10"/>
    <mergeCell ref="C2:C3"/>
    <mergeCell ref="C9:C10"/>
    <mergeCell ref="D2:D3"/>
    <mergeCell ref="D9:D10"/>
    <mergeCell ref="E2:E3"/>
    <mergeCell ref="E9:E10"/>
    <mergeCell ref="F2:F3"/>
    <mergeCell ref="F9:F10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JYJYXL</dc:creator>
  <cp:keywords/>
  <dc:description/>
  <cp:lastModifiedBy>JYJYXL</cp:lastModifiedBy>
  <cp:lastPrinted>2018-05-22T03:05:27Z</cp:lastPrinted>
  <dcterms:created xsi:type="dcterms:W3CDTF">1996-12-17T01:32:42Z</dcterms:created>
  <dcterms:modified xsi:type="dcterms:W3CDTF">2018-06-18T08:41:37Z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