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最后得分表" sheetId="1" r:id="rId1"/>
    <sheet name="00000000" sheetId="2" state="veryHidden" r:id="rId2"/>
    <sheet name="Recovered_Sheet1" sheetId="3" state="veryHidden" r:id="rId3"/>
    <sheet name="Recovered_Sheet2" sheetId="4" state="veryHidden" r:id="rId4"/>
    <sheet name="Recovered_Sheet3" sheetId="5" state="veryHidden" r:id="rId5"/>
  </sheets>
  <definedNames>
    <definedName name="_xlnm.Print_Titles" localSheetId="0">'最后得分表'!$1:$3</definedName>
  </definedNames>
  <calcPr fullCalcOnLoad="1"/>
</workbook>
</file>

<file path=xl/sharedStrings.xml><?xml version="1.0" encoding="utf-8"?>
<sst xmlns="http://schemas.openxmlformats.org/spreadsheetml/2006/main" count="438" uniqueCount="232">
  <si>
    <t>龙岩市属学校公开招考教师最后得分表</t>
  </si>
  <si>
    <t>2018.6.17</t>
  </si>
  <si>
    <t>最后得分排名</t>
  </si>
  <si>
    <t>面试抽签  序号</t>
  </si>
  <si>
    <t>姓名</t>
  </si>
  <si>
    <t>性别</t>
  </si>
  <si>
    <t>招聘学校</t>
  </si>
  <si>
    <t>报考岗位</t>
  </si>
  <si>
    <t>笔试准考证号</t>
  </si>
  <si>
    <t>笔试原始分</t>
  </si>
  <si>
    <t>笔试折算分=原始分×100÷150×40%      A</t>
  </si>
  <si>
    <t>面试原始分</t>
  </si>
  <si>
    <t>面试折算分=原始分×60%           B</t>
  </si>
  <si>
    <t>最后得分=A+B</t>
  </si>
  <si>
    <t>可进入体检、考核人员</t>
  </si>
  <si>
    <t>李伟浩</t>
  </si>
  <si>
    <t>男</t>
  </si>
  <si>
    <t>龙岩一中分校</t>
  </si>
  <si>
    <t>中学体育</t>
  </si>
  <si>
    <t>684518103652</t>
  </si>
  <si>
    <t>113.1</t>
  </si>
  <si>
    <t>▲</t>
  </si>
  <si>
    <t>吴远钱</t>
  </si>
  <si>
    <t>684518103642</t>
  </si>
  <si>
    <t>103.0</t>
  </si>
  <si>
    <t>谢巍鼎</t>
  </si>
  <si>
    <t>684518103605</t>
  </si>
  <si>
    <t>103.8</t>
  </si>
  <si>
    <t>林  键</t>
  </si>
  <si>
    <t>龙岩市特殊教育学校</t>
  </si>
  <si>
    <t>684518103626</t>
  </si>
  <si>
    <t>107.3</t>
  </si>
  <si>
    <t>詹思杰</t>
  </si>
  <si>
    <t>684518103614</t>
  </si>
  <si>
    <t>陆  扬</t>
  </si>
  <si>
    <t>684518103610</t>
  </si>
  <si>
    <t>114.1</t>
  </si>
  <si>
    <t>廖炜杰</t>
  </si>
  <si>
    <t>684518103612</t>
  </si>
  <si>
    <t>103.6</t>
  </si>
  <si>
    <t>袁元俊</t>
  </si>
  <si>
    <t>684518103618</t>
  </si>
  <si>
    <t>95.9</t>
  </si>
  <si>
    <t>胡  聪</t>
  </si>
  <si>
    <t>684518103637</t>
  </si>
  <si>
    <t>93.7</t>
  </si>
  <si>
    <t>胡平昌</t>
  </si>
  <si>
    <t>龙岩学院附属小学</t>
  </si>
  <si>
    <t>小学体育</t>
  </si>
  <si>
    <t>681918103059</t>
  </si>
  <si>
    <t>108.2</t>
  </si>
  <si>
    <t>范健喜</t>
  </si>
  <si>
    <t>681918103085</t>
  </si>
  <si>
    <t>104.7</t>
  </si>
  <si>
    <t>刘培堂</t>
  </si>
  <si>
    <t>681918103036</t>
  </si>
  <si>
    <t>105.6</t>
  </si>
  <si>
    <t>钟舒晓</t>
  </si>
  <si>
    <t>女</t>
  </si>
  <si>
    <t>中学信息技术一</t>
  </si>
  <si>
    <t>684118103559</t>
  </si>
  <si>
    <t>116.8</t>
  </si>
  <si>
    <t>王露露</t>
  </si>
  <si>
    <t>684118103563</t>
  </si>
  <si>
    <t>120.8</t>
  </si>
  <si>
    <t>廖  优</t>
  </si>
  <si>
    <t>684118103553</t>
  </si>
  <si>
    <t>101.3</t>
  </si>
  <si>
    <t>石清辉</t>
  </si>
  <si>
    <t>龙岩市松涛小学</t>
  </si>
  <si>
    <t>小学信息技术</t>
  </si>
  <si>
    <t>682018103137</t>
  </si>
  <si>
    <t>112.1</t>
  </si>
  <si>
    <t>陈其楚</t>
  </si>
  <si>
    <t>682018103145</t>
  </si>
  <si>
    <t>109.3</t>
  </si>
  <si>
    <t>曾纪凌</t>
  </si>
  <si>
    <t>682018103160</t>
  </si>
  <si>
    <t>106.1</t>
  </si>
  <si>
    <t>谢翠蓉</t>
  </si>
  <si>
    <t>特殊教育一本科</t>
  </si>
  <si>
    <t>685118103678</t>
  </si>
  <si>
    <t>111.9</t>
  </si>
  <si>
    <t>胡美霞</t>
  </si>
  <si>
    <t>685118103676</t>
  </si>
  <si>
    <t>97.7</t>
  </si>
  <si>
    <t>/</t>
  </si>
  <si>
    <t>洪镱铭</t>
  </si>
  <si>
    <t>685118103683</t>
  </si>
  <si>
    <t>缺考</t>
  </si>
  <si>
    <t>陈颖媛</t>
  </si>
  <si>
    <t>特殊教育二专科</t>
  </si>
  <si>
    <t>685118103679</t>
  </si>
  <si>
    <t>100.2</t>
  </si>
  <si>
    <t>邱富珍</t>
  </si>
  <si>
    <t>685118103682</t>
  </si>
  <si>
    <t>93.5</t>
  </si>
  <si>
    <t>谢汝佳</t>
  </si>
  <si>
    <t>龙岩师范附属小学</t>
  </si>
  <si>
    <t>小学数学</t>
  </si>
  <si>
    <t>681218102073</t>
  </si>
  <si>
    <t>128.4</t>
  </si>
  <si>
    <t>曹洁新</t>
  </si>
  <si>
    <t>681218102118</t>
  </si>
  <si>
    <t>110.8</t>
  </si>
  <si>
    <t>章  坷</t>
  </si>
  <si>
    <t>681218102155</t>
  </si>
  <si>
    <t>110.1</t>
  </si>
  <si>
    <t>陈  荧</t>
  </si>
  <si>
    <t>681218102157</t>
  </si>
  <si>
    <t>108.4</t>
  </si>
  <si>
    <t>赖  君</t>
  </si>
  <si>
    <t>681218101894</t>
  </si>
  <si>
    <t>刘  瑶</t>
  </si>
  <si>
    <t>681218102010</t>
  </si>
  <si>
    <t>107.6</t>
  </si>
  <si>
    <t>傅淑芳</t>
  </si>
  <si>
    <t>681218102089</t>
  </si>
  <si>
    <t>104.2</t>
  </si>
  <si>
    <t>刘雁婷</t>
  </si>
  <si>
    <t>681218102004</t>
  </si>
  <si>
    <t>103.3</t>
  </si>
  <si>
    <t>董炜玮</t>
  </si>
  <si>
    <t>681218101958</t>
  </si>
  <si>
    <t>90.0</t>
  </si>
  <si>
    <t>王小玲</t>
  </si>
  <si>
    <t>681218102221</t>
  </si>
  <si>
    <t>121.3</t>
  </si>
  <si>
    <t>黄小婷</t>
  </si>
  <si>
    <t>681218102082</t>
  </si>
  <si>
    <t>106.8</t>
  </si>
  <si>
    <t>苏益河</t>
  </si>
  <si>
    <t>681218101910</t>
  </si>
  <si>
    <t>100.3</t>
  </si>
  <si>
    <t>邱芳如</t>
  </si>
  <si>
    <t>681218101878</t>
  </si>
  <si>
    <t>90.4</t>
  </si>
  <si>
    <t>林语慧</t>
  </si>
  <si>
    <t>小学语文</t>
  </si>
  <si>
    <t>681118101438</t>
  </si>
  <si>
    <t>黄淑琴</t>
  </si>
  <si>
    <t>681118101335</t>
  </si>
  <si>
    <t>116.7</t>
  </si>
  <si>
    <t>杨雅雯</t>
  </si>
  <si>
    <t>681118101676</t>
  </si>
  <si>
    <t>108.1</t>
  </si>
  <si>
    <t>江  涓</t>
  </si>
  <si>
    <t>681118101573</t>
  </si>
  <si>
    <t>112.3</t>
  </si>
  <si>
    <t>刘晓露</t>
  </si>
  <si>
    <t>681118101343</t>
  </si>
  <si>
    <t>112.9</t>
  </si>
  <si>
    <t>饶伊依</t>
  </si>
  <si>
    <t>681118101763</t>
  </si>
  <si>
    <t>95.1</t>
  </si>
  <si>
    <t>苏宝兰</t>
  </si>
  <si>
    <t>681118101684</t>
  </si>
  <si>
    <t>93.2</t>
  </si>
  <si>
    <t>林小倩</t>
  </si>
  <si>
    <t>681118101467</t>
  </si>
  <si>
    <t>93.4</t>
  </si>
  <si>
    <t>邱  诗</t>
  </si>
  <si>
    <t>小学英语</t>
  </si>
  <si>
    <t>681318102436</t>
  </si>
  <si>
    <t>119.6</t>
  </si>
  <si>
    <t>林  菲</t>
  </si>
  <si>
    <t>681318102283</t>
  </si>
  <si>
    <t>116.3</t>
  </si>
  <si>
    <t>郑莉丽</t>
  </si>
  <si>
    <t>681318102491</t>
  </si>
  <si>
    <t>117.0</t>
  </si>
  <si>
    <t>林惠萍</t>
  </si>
  <si>
    <t>681318102304</t>
  </si>
  <si>
    <t>118.6</t>
  </si>
  <si>
    <t>黄华英</t>
  </si>
  <si>
    <t>681318102541</t>
  </si>
  <si>
    <t>117.2</t>
  </si>
  <si>
    <t>杨  欢</t>
  </si>
  <si>
    <t>681318102510</t>
  </si>
  <si>
    <t>郎  娜</t>
  </si>
  <si>
    <t>龙岩市直机关幼儿园及莲东分园</t>
  </si>
  <si>
    <t>幼儿教师一</t>
  </si>
  <si>
    <t>686118101130</t>
  </si>
  <si>
    <t>107.4</t>
  </si>
  <si>
    <t>连萍华</t>
  </si>
  <si>
    <t>686118100682</t>
  </si>
  <si>
    <t>106.4</t>
  </si>
  <si>
    <t>林  丹</t>
  </si>
  <si>
    <t>686118100052</t>
  </si>
  <si>
    <t>100.4</t>
  </si>
  <si>
    <t>卢炜婷</t>
  </si>
  <si>
    <t>幼儿教师二</t>
  </si>
  <si>
    <t>686118100945</t>
  </si>
  <si>
    <t>118.8</t>
  </si>
  <si>
    <t>曾  芳</t>
  </si>
  <si>
    <t>686118100758</t>
  </si>
  <si>
    <t>119.8</t>
  </si>
  <si>
    <t>方亚男</t>
  </si>
  <si>
    <t>686118100009</t>
  </si>
  <si>
    <t>118.2</t>
  </si>
  <si>
    <t>陈  芸</t>
  </si>
  <si>
    <t>龙岩市儿童保育院</t>
  </si>
  <si>
    <t>幼儿教师</t>
  </si>
  <si>
    <t>686118100678</t>
  </si>
  <si>
    <t>118.7</t>
  </si>
  <si>
    <t>吴美晗</t>
  </si>
  <si>
    <t>686118100192</t>
  </si>
  <si>
    <t>林菁玲</t>
  </si>
  <si>
    <t>686118100965</t>
  </si>
  <si>
    <t>113.6</t>
  </si>
  <si>
    <t>江慧艳</t>
  </si>
  <si>
    <t>龙岩学院附属幼儿园</t>
  </si>
  <si>
    <t>686118100754</t>
  </si>
  <si>
    <t>114.4</t>
  </si>
  <si>
    <t>陈娥英</t>
  </si>
  <si>
    <t>686118101139</t>
  </si>
  <si>
    <t>91.7</t>
  </si>
  <si>
    <t>谢岭林</t>
  </si>
  <si>
    <t xml:space="preserve">中学音乐 </t>
  </si>
  <si>
    <t>684318103568</t>
  </si>
  <si>
    <t>108.7</t>
  </si>
  <si>
    <t>邹  慧</t>
  </si>
  <si>
    <t>684318103574</t>
  </si>
  <si>
    <t>105.9</t>
  </si>
  <si>
    <t>汤梦婕琳</t>
  </si>
  <si>
    <t>684318103571</t>
  </si>
  <si>
    <t>陈舒婷</t>
  </si>
  <si>
    <t>小学音乐</t>
  </si>
  <si>
    <t>681718102725</t>
  </si>
  <si>
    <t>105.0</t>
  </si>
  <si>
    <t>罗  倩</t>
  </si>
  <si>
    <t>681718102772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</si>
</sst>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mm/dd/yy_)"/>
    <numFmt numFmtId="179" formatCode="_(&quot;$&quot;* #,##0_);_(&quot;$&quot;* \(#,##0\);_(&quot;$&quot;* &quot;-&quot;??_);_(@_)"/>
    <numFmt numFmtId="180" formatCode="0;[Red]0"/>
    <numFmt numFmtId="181" formatCode="0.000;[Red]0.000"/>
    <numFmt numFmtId="182" formatCode="0.000E+00"/>
  </numFmts>
  <fonts count="52">
    <font>
      <sz val="12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i/>
      <sz val="16"/>
      <name val="Helv"/>
      <family val="2"/>
    </font>
    <font>
      <b/>
      <sz val="15"/>
      <color indexed="54"/>
      <name val="宋体"/>
      <family val="0"/>
    </font>
    <font>
      <sz val="11"/>
      <name val="蹈框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name val="바탕체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2"/>
      <name val="Calibri Light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 applyNumberFormat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5" fillId="8" borderId="3" applyNumberFormat="0" applyFont="0" applyAlignment="0" applyProtection="0"/>
    <xf numFmtId="0" fontId="34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4" applyNumberFormat="0" applyFill="0" applyAlignment="0" applyProtection="0"/>
    <xf numFmtId="0" fontId="34" fillId="10" borderId="0" applyNumberFormat="0" applyBorder="0" applyAlignment="0" applyProtection="0"/>
    <xf numFmtId="0" fontId="36" fillId="0" borderId="5" applyNumberFormat="0" applyFill="0" applyAlignment="0" applyProtection="0"/>
    <xf numFmtId="0" fontId="34" fillId="11" borderId="0" applyNumberFormat="0" applyBorder="0" applyAlignment="0" applyProtection="0"/>
    <xf numFmtId="0" fontId="42" fillId="12" borderId="6" applyNumberFormat="0" applyAlignment="0" applyProtection="0"/>
    <xf numFmtId="179" fontId="0" fillId="0" borderId="0" applyFont="0" applyFill="0" applyBorder="0" applyAlignment="0" applyProtection="0"/>
    <xf numFmtId="0" fontId="43" fillId="12" borderId="2" applyNumberFormat="0" applyAlignment="0" applyProtection="0"/>
    <xf numFmtId="43" fontId="0" fillId="0" borderId="0" applyFont="0" applyFill="0" applyBorder="0" applyAlignment="0" applyProtection="0"/>
    <xf numFmtId="0" fontId="44" fillId="13" borderId="7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178" fontId="0" fillId="0" borderId="0" applyFont="0" applyFill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10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4" fillId="0" borderId="0">
      <alignment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86">
      <alignment/>
      <protection/>
    </xf>
    <xf numFmtId="0" fontId="0" fillId="0" borderId="0" xfId="0" applyAlignment="1" applyProtection="1">
      <alignment vertical="center"/>
      <protection locked="0"/>
    </xf>
    <xf numFmtId="0" fontId="1" fillId="35" borderId="0" xfId="86" applyFill="1">
      <alignment/>
      <protection/>
    </xf>
    <xf numFmtId="0" fontId="0" fillId="0" borderId="0" xfId="0" applyAlignment="1">
      <alignment vertical="center"/>
    </xf>
    <xf numFmtId="0" fontId="0" fillId="0" borderId="0" xfId="74">
      <alignment/>
      <protection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/>
    </xf>
    <xf numFmtId="180" fontId="49" fillId="0" borderId="1" xfId="0" applyNumberFormat="1" applyFont="1" applyFill="1" applyBorder="1" applyAlignment="1">
      <alignment horizontal="center" vertical="center" wrapText="1"/>
    </xf>
    <xf numFmtId="180" fontId="50" fillId="0" borderId="1" xfId="0" applyNumberFormat="1" applyFont="1" applyFill="1" applyBorder="1" applyAlignment="1">
      <alignment horizontal="center" vertical="center" wrapText="1"/>
    </xf>
    <xf numFmtId="181" fontId="4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1" fontId="5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2" fontId="50" fillId="0" borderId="1" xfId="0" applyNumberFormat="1" applyFont="1" applyFill="1" applyBorder="1" applyAlignment="1">
      <alignment horizontal="center" vertical="center" wrapText="1"/>
    </xf>
  </cellXfs>
  <cellStyles count="73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Grey" xfId="71"/>
    <cellStyle name="Normal - Style1" xfId="72"/>
    <cellStyle name="常规 2" xfId="73"/>
    <cellStyle name="常规_Book1_1" xfId="74"/>
    <cellStyle name="烹拳 [0]_97MBO" xfId="75"/>
    <cellStyle name="普通_ 白土" xfId="76"/>
    <cellStyle name="千分位[0]_ 白土" xfId="77"/>
    <cellStyle name="千位[0]_laroux" xfId="78"/>
    <cellStyle name="千位_laroux" xfId="79"/>
    <cellStyle name="钎霖_laroux" xfId="80"/>
    <cellStyle name="콤마 [0]_BOILER-CO1" xfId="81"/>
    <cellStyle name="콤마_BOILER-CO1" xfId="82"/>
    <cellStyle name="통화 [0]_BOILER-CO1" xfId="83"/>
    <cellStyle name="통화_BOILER-CO1" xfId="84"/>
    <cellStyle name="표준_0N-HANDLING " xfId="85"/>
    <cellStyle name="표준_kc-elec system check list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70">
      <selection activeCell="F33" sqref="F33"/>
    </sheetView>
  </sheetViews>
  <sheetFormatPr defaultColWidth="9.00390625" defaultRowHeight="14.25"/>
  <cols>
    <col min="1" max="1" width="6.25390625" style="0" customWidth="1"/>
    <col min="2" max="2" width="4.875" style="12" customWidth="1"/>
    <col min="3" max="3" width="10.75390625" style="0" customWidth="1"/>
    <col min="4" max="4" width="5.75390625" style="0" customWidth="1"/>
    <col min="5" max="5" width="21.50390625" style="0" customWidth="1"/>
    <col min="6" max="6" width="16.375" style="0" customWidth="1"/>
    <col min="7" max="7" width="16.50390625" style="0" customWidth="1"/>
    <col min="8" max="8" width="11.75390625" style="0" customWidth="1"/>
    <col min="9" max="9" width="19.125" style="0" customWidth="1"/>
    <col min="10" max="10" width="12.625" style="0" customWidth="1"/>
    <col min="11" max="11" width="14.75390625" style="0" customWidth="1"/>
    <col min="12" max="12" width="11.875" style="0" customWidth="1"/>
    <col min="13" max="13" width="10.25390625" style="0" customWidth="1"/>
  </cols>
  <sheetData>
    <row r="1" s="6" customFormat="1" ht="33" customHeight="1">
      <c r="A1" s="6" t="s">
        <v>0</v>
      </c>
    </row>
    <row r="2" s="7" customFormat="1" ht="27" customHeight="1">
      <c r="A2" s="7" t="s">
        <v>1</v>
      </c>
    </row>
    <row r="3" spans="1:13" s="8" customFormat="1" ht="51" customHeight="1">
      <c r="A3" s="13" t="s">
        <v>2</v>
      </c>
      <c r="B3" s="14" t="s">
        <v>3</v>
      </c>
      <c r="C3" s="13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4" t="s">
        <v>14</v>
      </c>
    </row>
    <row r="4" spans="1:13" s="9" customFormat="1" ht="29.25" customHeight="1">
      <c r="A4" s="16">
        <v>1</v>
      </c>
      <c r="B4" s="17">
        <v>2</v>
      </c>
      <c r="C4" s="16" t="s">
        <v>15</v>
      </c>
      <c r="D4" s="16" t="s">
        <v>16</v>
      </c>
      <c r="E4" s="18" t="s">
        <v>17</v>
      </c>
      <c r="F4" s="18" t="s">
        <v>18</v>
      </c>
      <c r="G4" s="16" t="s">
        <v>19</v>
      </c>
      <c r="H4" s="16" t="s">
        <v>20</v>
      </c>
      <c r="I4" s="29">
        <f aca="true" t="shared" si="0" ref="I4:I6">H4*2/3*0.4</f>
        <v>30.159999999999997</v>
      </c>
      <c r="J4" s="29">
        <v>83.97999999999999</v>
      </c>
      <c r="K4" s="29">
        <f aca="true" t="shared" si="1" ref="K4:K6">J4*0.6</f>
        <v>50.38799999999999</v>
      </c>
      <c r="L4" s="29">
        <f aca="true" t="shared" si="2" ref="L4:L6">I4+K4</f>
        <v>80.54799999999999</v>
      </c>
      <c r="M4" s="30" t="s">
        <v>21</v>
      </c>
    </row>
    <row r="5" spans="1:13" s="10" customFormat="1" ht="29.25" customHeight="1">
      <c r="A5" s="19">
        <v>2</v>
      </c>
      <c r="B5" s="20">
        <v>3</v>
      </c>
      <c r="C5" s="19" t="s">
        <v>22</v>
      </c>
      <c r="D5" s="19" t="s">
        <v>16</v>
      </c>
      <c r="E5" s="21" t="s">
        <v>17</v>
      </c>
      <c r="F5" s="21" t="s">
        <v>18</v>
      </c>
      <c r="G5" s="19" t="s">
        <v>23</v>
      </c>
      <c r="H5" s="19" t="s">
        <v>24</v>
      </c>
      <c r="I5" s="31">
        <f t="shared" si="0"/>
        <v>27.46666666666667</v>
      </c>
      <c r="J5" s="31">
        <v>80.88000000000001</v>
      </c>
      <c r="K5" s="31">
        <f t="shared" si="1"/>
        <v>48.528000000000006</v>
      </c>
      <c r="L5" s="31">
        <f t="shared" si="2"/>
        <v>75.99466666666667</v>
      </c>
      <c r="M5" s="20"/>
    </row>
    <row r="6" spans="1:13" s="10" customFormat="1" ht="29.25" customHeight="1">
      <c r="A6" s="19">
        <v>3</v>
      </c>
      <c r="B6" s="20">
        <v>1</v>
      </c>
      <c r="C6" s="19" t="s">
        <v>25</v>
      </c>
      <c r="D6" s="19" t="s">
        <v>16</v>
      </c>
      <c r="E6" s="21" t="s">
        <v>17</v>
      </c>
      <c r="F6" s="21" t="s">
        <v>18</v>
      </c>
      <c r="G6" s="19" t="s">
        <v>26</v>
      </c>
      <c r="H6" s="19" t="s">
        <v>27</v>
      </c>
      <c r="I6" s="31">
        <f t="shared" si="0"/>
        <v>27.680000000000003</v>
      </c>
      <c r="J6" s="31">
        <v>30.64</v>
      </c>
      <c r="K6" s="31">
        <f t="shared" si="1"/>
        <v>18.384</v>
      </c>
      <c r="L6" s="31">
        <f t="shared" si="2"/>
        <v>46.06400000000001</v>
      </c>
      <c r="M6" s="20"/>
    </row>
    <row r="7" spans="1:13" s="10" customFormat="1" ht="29.25" customHeight="1">
      <c r="A7" s="19"/>
      <c r="B7" s="20"/>
      <c r="C7" s="19"/>
      <c r="D7" s="19"/>
      <c r="E7" s="21"/>
      <c r="F7" s="21"/>
      <c r="G7" s="19"/>
      <c r="H7" s="19"/>
      <c r="I7" s="31"/>
      <c r="J7" s="31"/>
      <c r="K7" s="31"/>
      <c r="L7" s="31"/>
      <c r="M7" s="22"/>
    </row>
    <row r="8" spans="1:13" s="9" customFormat="1" ht="29.25" customHeight="1">
      <c r="A8" s="16">
        <v>1</v>
      </c>
      <c r="B8" s="17">
        <v>4</v>
      </c>
      <c r="C8" s="16" t="s">
        <v>28</v>
      </c>
      <c r="D8" s="16" t="s">
        <v>16</v>
      </c>
      <c r="E8" s="18" t="s">
        <v>29</v>
      </c>
      <c r="F8" s="18" t="s">
        <v>18</v>
      </c>
      <c r="G8" s="16" t="s">
        <v>30</v>
      </c>
      <c r="H8" s="16" t="s">
        <v>31</v>
      </c>
      <c r="I8" s="29">
        <f aca="true" t="shared" si="3" ref="I8:I13">H8*2/3*0.4</f>
        <v>28.613333333333333</v>
      </c>
      <c r="J8" s="29">
        <v>85.38</v>
      </c>
      <c r="K8" s="29">
        <f aca="true" t="shared" si="4" ref="K8:K13">J8*0.6</f>
        <v>51.227999999999994</v>
      </c>
      <c r="L8" s="29">
        <f aca="true" t="shared" si="5" ref="L8:L13">I8+K8</f>
        <v>79.84133333333332</v>
      </c>
      <c r="M8" s="30" t="s">
        <v>21</v>
      </c>
    </row>
    <row r="9" spans="1:13" s="9" customFormat="1" ht="29.25" customHeight="1">
      <c r="A9" s="16">
        <v>2</v>
      </c>
      <c r="B9" s="17">
        <v>2</v>
      </c>
      <c r="C9" s="16" t="s">
        <v>32</v>
      </c>
      <c r="D9" s="16" t="s">
        <v>16</v>
      </c>
      <c r="E9" s="18" t="s">
        <v>29</v>
      </c>
      <c r="F9" s="18" t="s">
        <v>18</v>
      </c>
      <c r="G9" s="16" t="s">
        <v>33</v>
      </c>
      <c r="H9" s="16" t="s">
        <v>20</v>
      </c>
      <c r="I9" s="29">
        <f t="shared" si="3"/>
        <v>30.159999999999997</v>
      </c>
      <c r="J9" s="29">
        <v>81.1</v>
      </c>
      <c r="K9" s="29">
        <f t="shared" si="4"/>
        <v>48.66</v>
      </c>
      <c r="L9" s="29">
        <f t="shared" si="5"/>
        <v>78.82</v>
      </c>
      <c r="M9" s="30" t="s">
        <v>21</v>
      </c>
    </row>
    <row r="10" spans="1:13" s="10" customFormat="1" ht="29.25" customHeight="1">
      <c r="A10" s="19">
        <v>3</v>
      </c>
      <c r="B10" s="20">
        <v>1</v>
      </c>
      <c r="C10" s="19" t="s">
        <v>34</v>
      </c>
      <c r="D10" s="19" t="s">
        <v>16</v>
      </c>
      <c r="E10" s="21" t="s">
        <v>29</v>
      </c>
      <c r="F10" s="21" t="s">
        <v>18</v>
      </c>
      <c r="G10" s="19" t="s">
        <v>35</v>
      </c>
      <c r="H10" s="19" t="s">
        <v>36</v>
      </c>
      <c r="I10" s="31">
        <f t="shared" si="3"/>
        <v>30.426666666666666</v>
      </c>
      <c r="J10" s="31">
        <v>76.22</v>
      </c>
      <c r="K10" s="31">
        <f t="shared" si="4"/>
        <v>45.732</v>
      </c>
      <c r="L10" s="31">
        <f t="shared" si="5"/>
        <v>76.15866666666666</v>
      </c>
      <c r="M10" s="32"/>
    </row>
    <row r="11" spans="1:13" s="10" customFormat="1" ht="29.25" customHeight="1">
      <c r="A11" s="19">
        <v>4</v>
      </c>
      <c r="B11" s="20">
        <v>3</v>
      </c>
      <c r="C11" s="19" t="s">
        <v>37</v>
      </c>
      <c r="D11" s="19" t="s">
        <v>16</v>
      </c>
      <c r="E11" s="21" t="s">
        <v>29</v>
      </c>
      <c r="F11" s="21" t="s">
        <v>18</v>
      </c>
      <c r="G11" s="19" t="s">
        <v>38</v>
      </c>
      <c r="H11" s="19" t="s">
        <v>39</v>
      </c>
      <c r="I11" s="31">
        <f t="shared" si="3"/>
        <v>27.626666666666665</v>
      </c>
      <c r="J11" s="31">
        <v>79.48</v>
      </c>
      <c r="K11" s="31">
        <f t="shared" si="4"/>
        <v>47.688</v>
      </c>
      <c r="L11" s="31">
        <f t="shared" si="5"/>
        <v>75.31466666666667</v>
      </c>
      <c r="M11" s="32"/>
    </row>
    <row r="12" spans="1:13" s="10" customFormat="1" ht="29.25" customHeight="1">
      <c r="A12" s="19">
        <v>5</v>
      </c>
      <c r="B12" s="20">
        <v>5</v>
      </c>
      <c r="C12" s="19" t="s">
        <v>40</v>
      </c>
      <c r="D12" s="19" t="s">
        <v>16</v>
      </c>
      <c r="E12" s="21" t="s">
        <v>29</v>
      </c>
      <c r="F12" s="21" t="s">
        <v>18</v>
      </c>
      <c r="G12" s="19" t="s">
        <v>41</v>
      </c>
      <c r="H12" s="19" t="s">
        <v>42</v>
      </c>
      <c r="I12" s="31">
        <f t="shared" si="3"/>
        <v>25.573333333333338</v>
      </c>
      <c r="J12" s="31">
        <v>75.14</v>
      </c>
      <c r="K12" s="31">
        <f t="shared" si="4"/>
        <v>45.083999999999996</v>
      </c>
      <c r="L12" s="31">
        <f t="shared" si="5"/>
        <v>70.65733333333333</v>
      </c>
      <c r="M12" s="32"/>
    </row>
    <row r="13" spans="1:13" s="10" customFormat="1" ht="29.25" customHeight="1">
      <c r="A13" s="19">
        <v>6</v>
      </c>
      <c r="B13" s="20">
        <v>6</v>
      </c>
      <c r="C13" s="19" t="s">
        <v>43</v>
      </c>
      <c r="D13" s="19" t="s">
        <v>16</v>
      </c>
      <c r="E13" s="21" t="s">
        <v>29</v>
      </c>
      <c r="F13" s="21" t="s">
        <v>18</v>
      </c>
      <c r="G13" s="19" t="s">
        <v>44</v>
      </c>
      <c r="H13" s="19" t="s">
        <v>45</v>
      </c>
      <c r="I13" s="31">
        <f t="shared" si="3"/>
        <v>24.986666666666668</v>
      </c>
      <c r="J13" s="31">
        <v>74.6</v>
      </c>
      <c r="K13" s="31">
        <f t="shared" si="4"/>
        <v>44.76</v>
      </c>
      <c r="L13" s="31">
        <f t="shared" si="5"/>
        <v>69.74666666666667</v>
      </c>
      <c r="M13" s="32"/>
    </row>
    <row r="14" spans="1:13" s="10" customFormat="1" ht="29.25" customHeight="1">
      <c r="A14" s="19"/>
      <c r="B14" s="20"/>
      <c r="C14" s="19"/>
      <c r="D14" s="19"/>
      <c r="E14" s="22"/>
      <c r="F14" s="22"/>
      <c r="G14" s="19"/>
      <c r="H14" s="19"/>
      <c r="I14" s="31"/>
      <c r="J14" s="31"/>
      <c r="K14" s="31"/>
      <c r="L14" s="31"/>
      <c r="M14" s="20"/>
    </row>
    <row r="15" spans="1:13" s="9" customFormat="1" ht="29.25" customHeight="1">
      <c r="A15" s="23">
        <v>1</v>
      </c>
      <c r="B15" s="23">
        <v>1</v>
      </c>
      <c r="C15" s="16" t="s">
        <v>46</v>
      </c>
      <c r="D15" s="16" t="s">
        <v>16</v>
      </c>
      <c r="E15" s="15" t="s">
        <v>47</v>
      </c>
      <c r="F15" s="15" t="s">
        <v>48</v>
      </c>
      <c r="G15" s="16" t="s">
        <v>49</v>
      </c>
      <c r="H15" s="16" t="s">
        <v>50</v>
      </c>
      <c r="I15" s="29">
        <f aca="true" t="shared" si="6" ref="I15:I17">H15*2/3*0.4</f>
        <v>28.85333333333334</v>
      </c>
      <c r="J15" s="29">
        <v>86.58000000000001</v>
      </c>
      <c r="K15" s="29">
        <f aca="true" t="shared" si="7" ref="K15:K17">J15*0.6</f>
        <v>51.94800000000001</v>
      </c>
      <c r="L15" s="29">
        <f aca="true" t="shared" si="8" ref="L15:L17">K15+I15</f>
        <v>80.80133333333335</v>
      </c>
      <c r="M15" s="30" t="s">
        <v>21</v>
      </c>
    </row>
    <row r="16" spans="1:13" s="10" customFormat="1" ht="29.25" customHeight="1">
      <c r="A16" s="24">
        <v>2</v>
      </c>
      <c r="B16" s="24">
        <v>2</v>
      </c>
      <c r="C16" s="19" t="s">
        <v>51</v>
      </c>
      <c r="D16" s="19" t="s">
        <v>16</v>
      </c>
      <c r="E16" s="22" t="s">
        <v>47</v>
      </c>
      <c r="F16" s="22" t="s">
        <v>48</v>
      </c>
      <c r="G16" s="19" t="s">
        <v>52</v>
      </c>
      <c r="H16" s="19" t="s">
        <v>53</v>
      </c>
      <c r="I16" s="31">
        <f t="shared" si="6"/>
        <v>27.92</v>
      </c>
      <c r="J16" s="31">
        <v>83.26</v>
      </c>
      <c r="K16" s="31">
        <f t="shared" si="7"/>
        <v>49.956</v>
      </c>
      <c r="L16" s="31">
        <f t="shared" si="8"/>
        <v>77.876</v>
      </c>
      <c r="M16" s="20"/>
    </row>
    <row r="17" spans="1:13" s="10" customFormat="1" ht="29.25" customHeight="1">
      <c r="A17" s="24">
        <v>3</v>
      </c>
      <c r="B17" s="24">
        <v>3</v>
      </c>
      <c r="C17" s="19" t="s">
        <v>54</v>
      </c>
      <c r="D17" s="19" t="s">
        <v>16</v>
      </c>
      <c r="E17" s="22" t="s">
        <v>47</v>
      </c>
      <c r="F17" s="22" t="s">
        <v>48</v>
      </c>
      <c r="G17" s="19" t="s">
        <v>55</v>
      </c>
      <c r="H17" s="19" t="s">
        <v>56</v>
      </c>
      <c r="I17" s="31">
        <f t="shared" si="6"/>
        <v>28.159999999999997</v>
      </c>
      <c r="J17" s="31">
        <v>78.88000000000001</v>
      </c>
      <c r="K17" s="31">
        <f t="shared" si="7"/>
        <v>47.328</v>
      </c>
      <c r="L17" s="31">
        <f t="shared" si="8"/>
        <v>75.488</v>
      </c>
      <c r="M17" s="20"/>
    </row>
    <row r="18" spans="1:13" s="11" customFormat="1" ht="29.25" customHeight="1">
      <c r="A18" s="19"/>
      <c r="B18" s="20"/>
      <c r="C18" s="19"/>
      <c r="D18" s="19"/>
      <c r="E18" s="22"/>
      <c r="F18" s="22"/>
      <c r="G18" s="19"/>
      <c r="H18" s="19"/>
      <c r="I18" s="31"/>
      <c r="J18" s="31"/>
      <c r="K18" s="31"/>
      <c r="L18" s="31"/>
      <c r="M18" s="22"/>
    </row>
    <row r="19" spans="1:13" s="9" customFormat="1" ht="29.25" customHeight="1">
      <c r="A19" s="16">
        <v>1</v>
      </c>
      <c r="B19" s="17">
        <v>3</v>
      </c>
      <c r="C19" s="16" t="s">
        <v>57</v>
      </c>
      <c r="D19" s="16" t="s">
        <v>58</v>
      </c>
      <c r="E19" s="18" t="s">
        <v>29</v>
      </c>
      <c r="F19" s="18" t="s">
        <v>59</v>
      </c>
      <c r="G19" s="16" t="s">
        <v>60</v>
      </c>
      <c r="H19" s="16" t="s">
        <v>61</v>
      </c>
      <c r="I19" s="29">
        <f aca="true" t="shared" si="9" ref="I19:I21">H19*2/3*0.4</f>
        <v>31.146666666666665</v>
      </c>
      <c r="J19" s="29">
        <v>83.4</v>
      </c>
      <c r="K19" s="29">
        <f aca="true" t="shared" si="10" ref="K19:K21">J19*0.6</f>
        <v>50.04</v>
      </c>
      <c r="L19" s="29">
        <f aca="true" t="shared" si="11" ref="L19:L21">I19+K19</f>
        <v>81.18666666666667</v>
      </c>
      <c r="M19" s="30" t="s">
        <v>21</v>
      </c>
    </row>
    <row r="20" spans="1:13" s="10" customFormat="1" ht="29.25" customHeight="1">
      <c r="A20" s="19">
        <v>2</v>
      </c>
      <c r="B20" s="20">
        <v>2</v>
      </c>
      <c r="C20" s="19" t="s">
        <v>62</v>
      </c>
      <c r="D20" s="19" t="s">
        <v>58</v>
      </c>
      <c r="E20" s="21" t="s">
        <v>29</v>
      </c>
      <c r="F20" s="21" t="s">
        <v>59</v>
      </c>
      <c r="G20" s="19" t="s">
        <v>63</v>
      </c>
      <c r="H20" s="19" t="s">
        <v>64</v>
      </c>
      <c r="I20" s="31">
        <f t="shared" si="9"/>
        <v>32.21333333333333</v>
      </c>
      <c r="J20" s="31">
        <v>78.3</v>
      </c>
      <c r="K20" s="31">
        <f t="shared" si="10"/>
        <v>46.98</v>
      </c>
      <c r="L20" s="31">
        <f t="shared" si="11"/>
        <v>79.19333333333333</v>
      </c>
      <c r="M20" s="20"/>
    </row>
    <row r="21" spans="1:13" s="10" customFormat="1" ht="29.25" customHeight="1">
      <c r="A21" s="19">
        <v>3</v>
      </c>
      <c r="B21" s="20">
        <v>1</v>
      </c>
      <c r="C21" s="19" t="s">
        <v>65</v>
      </c>
      <c r="D21" s="19" t="s">
        <v>58</v>
      </c>
      <c r="E21" s="21" t="s">
        <v>29</v>
      </c>
      <c r="F21" s="21" t="s">
        <v>59</v>
      </c>
      <c r="G21" s="25" t="s">
        <v>66</v>
      </c>
      <c r="H21" s="19" t="s">
        <v>67</v>
      </c>
      <c r="I21" s="31">
        <f t="shared" si="9"/>
        <v>27.013333333333335</v>
      </c>
      <c r="J21" s="31">
        <v>77.8</v>
      </c>
      <c r="K21" s="31">
        <f t="shared" si="10"/>
        <v>46.68</v>
      </c>
      <c r="L21" s="31">
        <f t="shared" si="11"/>
        <v>73.69333333333333</v>
      </c>
      <c r="M21" s="20"/>
    </row>
    <row r="22" spans="1:13" s="10" customFormat="1" ht="29.25" customHeight="1">
      <c r="A22" s="26"/>
      <c r="B22" s="24"/>
      <c r="C22" s="26"/>
      <c r="D22" s="26"/>
      <c r="E22" s="21"/>
      <c r="F22" s="21"/>
      <c r="G22" s="26"/>
      <c r="H22" s="26"/>
      <c r="I22" s="31"/>
      <c r="J22" s="31"/>
      <c r="K22" s="31"/>
      <c r="L22" s="31"/>
      <c r="M22" s="20"/>
    </row>
    <row r="23" spans="1:13" s="9" customFormat="1" ht="29.25" customHeight="1">
      <c r="A23" s="27">
        <v>1</v>
      </c>
      <c r="B23" s="17">
        <v>3</v>
      </c>
      <c r="C23" s="16" t="s">
        <v>68</v>
      </c>
      <c r="D23" s="16" t="s">
        <v>16</v>
      </c>
      <c r="E23" s="15" t="s">
        <v>69</v>
      </c>
      <c r="F23" s="15" t="s">
        <v>70</v>
      </c>
      <c r="G23" s="16" t="s">
        <v>71</v>
      </c>
      <c r="H23" s="16" t="s">
        <v>72</v>
      </c>
      <c r="I23" s="29">
        <f aca="true" t="shared" si="12" ref="I23:I25">H23*2/3*0.4</f>
        <v>29.893333333333334</v>
      </c>
      <c r="J23" s="29">
        <v>82.2</v>
      </c>
      <c r="K23" s="29">
        <f aca="true" t="shared" si="13" ref="K23:K25">J23*0.6</f>
        <v>49.32</v>
      </c>
      <c r="L23" s="29">
        <f aca="true" t="shared" si="14" ref="L23:L25">I23+K23</f>
        <v>79.21333333333334</v>
      </c>
      <c r="M23" s="30" t="s">
        <v>21</v>
      </c>
    </row>
    <row r="24" spans="1:13" s="10" customFormat="1" ht="29.25" customHeight="1">
      <c r="A24" s="28">
        <v>2</v>
      </c>
      <c r="B24" s="20">
        <v>1</v>
      </c>
      <c r="C24" s="19" t="s">
        <v>73</v>
      </c>
      <c r="D24" s="19" t="s">
        <v>16</v>
      </c>
      <c r="E24" s="22" t="s">
        <v>69</v>
      </c>
      <c r="F24" s="22" t="s">
        <v>70</v>
      </c>
      <c r="G24" s="19" t="s">
        <v>74</v>
      </c>
      <c r="H24" s="19" t="s">
        <v>75</v>
      </c>
      <c r="I24" s="31">
        <f t="shared" si="12"/>
        <v>29.146666666666665</v>
      </c>
      <c r="J24" s="31">
        <v>82.4</v>
      </c>
      <c r="K24" s="31">
        <f t="shared" si="13"/>
        <v>49.440000000000005</v>
      </c>
      <c r="L24" s="31">
        <f t="shared" si="14"/>
        <v>78.58666666666667</v>
      </c>
      <c r="M24" s="20"/>
    </row>
    <row r="25" spans="1:13" s="10" customFormat="1" ht="29.25" customHeight="1">
      <c r="A25" s="28">
        <v>3</v>
      </c>
      <c r="B25" s="20">
        <v>2</v>
      </c>
      <c r="C25" s="19" t="s">
        <v>76</v>
      </c>
      <c r="D25" s="19" t="s">
        <v>16</v>
      </c>
      <c r="E25" s="22" t="s">
        <v>69</v>
      </c>
      <c r="F25" s="21" t="s">
        <v>70</v>
      </c>
      <c r="G25" s="19" t="s">
        <v>77</v>
      </c>
      <c r="H25" s="19" t="s">
        <v>78</v>
      </c>
      <c r="I25" s="31">
        <f t="shared" si="12"/>
        <v>28.293333333333337</v>
      </c>
      <c r="J25" s="31">
        <v>76.6</v>
      </c>
      <c r="K25" s="31">
        <f t="shared" si="13"/>
        <v>45.959999999999994</v>
      </c>
      <c r="L25" s="31">
        <f t="shared" si="14"/>
        <v>74.25333333333333</v>
      </c>
      <c r="M25" s="20"/>
    </row>
    <row r="26" spans="1:13" s="11" customFormat="1" ht="29.25" customHeight="1">
      <c r="A26" s="19"/>
      <c r="B26" s="24"/>
      <c r="C26" s="19"/>
      <c r="D26" s="19"/>
      <c r="E26" s="22"/>
      <c r="F26" s="22"/>
      <c r="G26" s="19"/>
      <c r="H26" s="19"/>
      <c r="I26" s="31"/>
      <c r="J26" s="31"/>
      <c r="K26" s="31"/>
      <c r="L26" s="31"/>
      <c r="M26" s="22"/>
    </row>
    <row r="27" spans="1:13" s="9" customFormat="1" ht="29.25" customHeight="1">
      <c r="A27" s="16">
        <v>1</v>
      </c>
      <c r="B27" s="17">
        <v>1</v>
      </c>
      <c r="C27" s="16" t="s">
        <v>79</v>
      </c>
      <c r="D27" s="16" t="s">
        <v>58</v>
      </c>
      <c r="E27" s="18" t="s">
        <v>29</v>
      </c>
      <c r="F27" s="18" t="s">
        <v>80</v>
      </c>
      <c r="G27" s="16" t="s">
        <v>81</v>
      </c>
      <c r="H27" s="16" t="s">
        <v>82</v>
      </c>
      <c r="I27" s="29">
        <f aca="true" t="shared" si="15" ref="I27:I29">H27*2/3*0.4</f>
        <v>29.840000000000003</v>
      </c>
      <c r="J27" s="29">
        <v>81.72</v>
      </c>
      <c r="K27" s="29">
        <f aca="true" t="shared" si="16" ref="K27:K32">J27*0.6</f>
        <v>49.032</v>
      </c>
      <c r="L27" s="29">
        <f aca="true" t="shared" si="17" ref="L27:L32">I27+K27</f>
        <v>78.872</v>
      </c>
      <c r="M27" s="30" t="s">
        <v>21</v>
      </c>
    </row>
    <row r="28" spans="1:13" s="9" customFormat="1" ht="29.25" customHeight="1">
      <c r="A28" s="16">
        <v>2</v>
      </c>
      <c r="B28" s="17">
        <v>2</v>
      </c>
      <c r="C28" s="16" t="s">
        <v>83</v>
      </c>
      <c r="D28" s="16" t="s">
        <v>58</v>
      </c>
      <c r="E28" s="18" t="s">
        <v>29</v>
      </c>
      <c r="F28" s="18" t="s">
        <v>80</v>
      </c>
      <c r="G28" s="16" t="s">
        <v>84</v>
      </c>
      <c r="H28" s="16" t="s">
        <v>85</v>
      </c>
      <c r="I28" s="29">
        <f t="shared" si="15"/>
        <v>26.053333333333338</v>
      </c>
      <c r="J28" s="29">
        <v>80</v>
      </c>
      <c r="K28" s="29">
        <f t="shared" si="16"/>
        <v>48</v>
      </c>
      <c r="L28" s="29">
        <f t="shared" si="17"/>
        <v>74.05333333333334</v>
      </c>
      <c r="M28" s="30" t="s">
        <v>21</v>
      </c>
    </row>
    <row r="29" spans="1:13" s="10" customFormat="1" ht="29.25" customHeight="1">
      <c r="A29" s="19">
        <v>3</v>
      </c>
      <c r="B29" s="20" t="s">
        <v>86</v>
      </c>
      <c r="C29" s="19" t="s">
        <v>87</v>
      </c>
      <c r="D29" s="19" t="s">
        <v>58</v>
      </c>
      <c r="E29" s="21" t="s">
        <v>29</v>
      </c>
      <c r="F29" s="21" t="s">
        <v>80</v>
      </c>
      <c r="G29" s="19" t="s">
        <v>88</v>
      </c>
      <c r="H29" s="19" t="s">
        <v>50</v>
      </c>
      <c r="I29" s="31">
        <f t="shared" si="15"/>
        <v>28.85333333333334</v>
      </c>
      <c r="J29" s="31" t="s">
        <v>89</v>
      </c>
      <c r="K29" s="31" t="s">
        <v>89</v>
      </c>
      <c r="L29" s="31">
        <f>I29</f>
        <v>28.85333333333334</v>
      </c>
      <c r="M29" s="20"/>
    </row>
    <row r="30" spans="1:13" s="11" customFormat="1" ht="29.25" customHeight="1">
      <c r="A30" s="19"/>
      <c r="B30" s="22"/>
      <c r="C30" s="26"/>
      <c r="D30" s="26"/>
      <c r="E30" s="22"/>
      <c r="F30" s="22"/>
      <c r="G30" s="26"/>
      <c r="H30" s="26"/>
      <c r="I30" s="31"/>
      <c r="J30" s="31"/>
      <c r="K30" s="31"/>
      <c r="L30" s="31"/>
      <c r="M30" s="22"/>
    </row>
    <row r="31" spans="1:13" s="9" customFormat="1" ht="29.25" customHeight="1">
      <c r="A31" s="16">
        <v>1</v>
      </c>
      <c r="B31" s="17">
        <v>1</v>
      </c>
      <c r="C31" s="16" t="s">
        <v>90</v>
      </c>
      <c r="D31" s="16" t="s">
        <v>58</v>
      </c>
      <c r="E31" s="18" t="s">
        <v>29</v>
      </c>
      <c r="F31" s="18" t="s">
        <v>91</v>
      </c>
      <c r="G31" s="16" t="s">
        <v>92</v>
      </c>
      <c r="H31" s="16" t="s">
        <v>93</v>
      </c>
      <c r="I31" s="29">
        <f aca="true" t="shared" si="18" ref="I31:I42">H31*2/3*0.4</f>
        <v>26.72</v>
      </c>
      <c r="J31" s="29">
        <v>83.16</v>
      </c>
      <c r="K31" s="29">
        <f t="shared" si="16"/>
        <v>49.895999999999994</v>
      </c>
      <c r="L31" s="29">
        <f t="shared" si="17"/>
        <v>76.61599999999999</v>
      </c>
      <c r="M31" s="30" t="s">
        <v>21</v>
      </c>
    </row>
    <row r="32" spans="1:13" s="9" customFormat="1" ht="29.25" customHeight="1">
      <c r="A32" s="16">
        <v>2</v>
      </c>
      <c r="B32" s="17">
        <v>2</v>
      </c>
      <c r="C32" s="16" t="s">
        <v>94</v>
      </c>
      <c r="D32" s="16" t="s">
        <v>58</v>
      </c>
      <c r="E32" s="18" t="s">
        <v>29</v>
      </c>
      <c r="F32" s="18" t="s">
        <v>91</v>
      </c>
      <c r="G32" s="16" t="s">
        <v>95</v>
      </c>
      <c r="H32" s="16" t="s">
        <v>96</v>
      </c>
      <c r="I32" s="29">
        <f t="shared" si="18"/>
        <v>24.933333333333337</v>
      </c>
      <c r="J32" s="29">
        <v>81.64</v>
      </c>
      <c r="K32" s="29">
        <f t="shared" si="16"/>
        <v>48.984</v>
      </c>
      <c r="L32" s="29">
        <f t="shared" si="17"/>
        <v>73.91733333333335</v>
      </c>
      <c r="M32" s="30" t="s">
        <v>21</v>
      </c>
    </row>
    <row r="33" spans="1:13" s="11" customFormat="1" ht="29.25" customHeight="1">
      <c r="A33" s="26"/>
      <c r="B33" s="24"/>
      <c r="C33" s="26"/>
      <c r="D33" s="26"/>
      <c r="E33" s="21"/>
      <c r="F33" s="21"/>
      <c r="G33" s="26"/>
      <c r="H33" s="26"/>
      <c r="I33" s="31"/>
      <c r="J33" s="31"/>
      <c r="K33" s="31"/>
      <c r="L33" s="31"/>
      <c r="M33" s="22"/>
    </row>
    <row r="34" spans="1:13" s="9" customFormat="1" ht="29.25" customHeight="1">
      <c r="A34" s="16">
        <v>1</v>
      </c>
      <c r="B34" s="17">
        <v>8</v>
      </c>
      <c r="C34" s="16" t="s">
        <v>97</v>
      </c>
      <c r="D34" s="16" t="s">
        <v>58</v>
      </c>
      <c r="E34" s="15" t="s">
        <v>98</v>
      </c>
      <c r="F34" s="15" t="s">
        <v>99</v>
      </c>
      <c r="G34" s="16" t="s">
        <v>100</v>
      </c>
      <c r="H34" s="16" t="s">
        <v>101</v>
      </c>
      <c r="I34" s="29">
        <f t="shared" si="18"/>
        <v>34.24</v>
      </c>
      <c r="J34" s="29">
        <v>89.5</v>
      </c>
      <c r="K34" s="29">
        <f aca="true" t="shared" si="19" ref="K34:K42">J34*0.6</f>
        <v>53.699999999999996</v>
      </c>
      <c r="L34" s="29">
        <f aca="true" t="shared" si="20" ref="L34:L42">I34+K34</f>
        <v>87.94</v>
      </c>
      <c r="M34" s="30" t="s">
        <v>21</v>
      </c>
    </row>
    <row r="35" spans="1:13" s="9" customFormat="1" ht="29.25" customHeight="1">
      <c r="A35" s="16">
        <v>2</v>
      </c>
      <c r="B35" s="17">
        <v>5</v>
      </c>
      <c r="C35" s="16" t="s">
        <v>102</v>
      </c>
      <c r="D35" s="16" t="s">
        <v>58</v>
      </c>
      <c r="E35" s="15" t="s">
        <v>98</v>
      </c>
      <c r="F35" s="15" t="s">
        <v>99</v>
      </c>
      <c r="G35" s="16" t="s">
        <v>103</v>
      </c>
      <c r="H35" s="16" t="s">
        <v>104</v>
      </c>
      <c r="I35" s="29">
        <f t="shared" si="18"/>
        <v>29.546666666666667</v>
      </c>
      <c r="J35" s="29">
        <v>88.98</v>
      </c>
      <c r="K35" s="29">
        <f t="shared" si="19"/>
        <v>53.388</v>
      </c>
      <c r="L35" s="29">
        <f t="shared" si="20"/>
        <v>82.93466666666666</v>
      </c>
      <c r="M35" s="30" t="s">
        <v>21</v>
      </c>
    </row>
    <row r="36" spans="1:13" s="9" customFormat="1" ht="29.25" customHeight="1">
      <c r="A36" s="16">
        <v>3</v>
      </c>
      <c r="B36" s="17">
        <v>9</v>
      </c>
      <c r="C36" s="16" t="s">
        <v>105</v>
      </c>
      <c r="D36" s="16" t="s">
        <v>58</v>
      </c>
      <c r="E36" s="15" t="s">
        <v>98</v>
      </c>
      <c r="F36" s="15" t="s">
        <v>99</v>
      </c>
      <c r="G36" s="16" t="s">
        <v>106</v>
      </c>
      <c r="H36" s="16" t="s">
        <v>107</v>
      </c>
      <c r="I36" s="29">
        <f t="shared" si="18"/>
        <v>29.36</v>
      </c>
      <c r="J36" s="29">
        <v>89.1</v>
      </c>
      <c r="K36" s="29">
        <f t="shared" si="19"/>
        <v>53.459999999999994</v>
      </c>
      <c r="L36" s="29">
        <f t="shared" si="20"/>
        <v>82.82</v>
      </c>
      <c r="M36" s="30" t="s">
        <v>21</v>
      </c>
    </row>
    <row r="37" spans="1:13" s="10" customFormat="1" ht="29.25" customHeight="1">
      <c r="A37" s="19">
        <v>4</v>
      </c>
      <c r="B37" s="22">
        <v>4</v>
      </c>
      <c r="C37" s="19" t="s">
        <v>108</v>
      </c>
      <c r="D37" s="19" t="s">
        <v>58</v>
      </c>
      <c r="E37" s="22" t="s">
        <v>98</v>
      </c>
      <c r="F37" s="22" t="s">
        <v>99</v>
      </c>
      <c r="G37" s="19" t="s">
        <v>109</v>
      </c>
      <c r="H37" s="19" t="s">
        <v>110</v>
      </c>
      <c r="I37" s="31">
        <f t="shared" si="18"/>
        <v>28.906666666666666</v>
      </c>
      <c r="J37" s="31">
        <v>88.47999999999999</v>
      </c>
      <c r="K37" s="31">
        <f t="shared" si="19"/>
        <v>53.087999999999994</v>
      </c>
      <c r="L37" s="31">
        <f t="shared" si="20"/>
        <v>81.99466666666666</v>
      </c>
      <c r="M37" s="20"/>
    </row>
    <row r="38" spans="1:13" s="10" customFormat="1" ht="29.25" customHeight="1">
      <c r="A38" s="19">
        <v>5</v>
      </c>
      <c r="B38" s="20">
        <v>3</v>
      </c>
      <c r="C38" s="19" t="s">
        <v>111</v>
      </c>
      <c r="D38" s="19" t="s">
        <v>58</v>
      </c>
      <c r="E38" s="22" t="s">
        <v>98</v>
      </c>
      <c r="F38" s="21" t="s">
        <v>99</v>
      </c>
      <c r="G38" s="19" t="s">
        <v>112</v>
      </c>
      <c r="H38" s="19" t="s">
        <v>27</v>
      </c>
      <c r="I38" s="31">
        <f t="shared" si="18"/>
        <v>27.680000000000003</v>
      </c>
      <c r="J38" s="31">
        <v>87.38</v>
      </c>
      <c r="K38" s="31">
        <f t="shared" si="19"/>
        <v>52.428</v>
      </c>
      <c r="L38" s="31">
        <f t="shared" si="20"/>
        <v>80.108</v>
      </c>
      <c r="M38" s="20"/>
    </row>
    <row r="39" spans="1:13" s="10" customFormat="1" ht="29.25" customHeight="1">
      <c r="A39" s="19">
        <v>6</v>
      </c>
      <c r="B39" s="20">
        <v>6</v>
      </c>
      <c r="C39" s="19" t="s">
        <v>113</v>
      </c>
      <c r="D39" s="19" t="s">
        <v>58</v>
      </c>
      <c r="E39" s="22" t="s">
        <v>98</v>
      </c>
      <c r="F39" s="21" t="s">
        <v>99</v>
      </c>
      <c r="G39" s="19" t="s">
        <v>114</v>
      </c>
      <c r="H39" s="19" t="s">
        <v>115</v>
      </c>
      <c r="I39" s="31">
        <f t="shared" si="18"/>
        <v>28.693333333333335</v>
      </c>
      <c r="J39" s="31">
        <v>83.88</v>
      </c>
      <c r="K39" s="31">
        <f t="shared" si="19"/>
        <v>50.327999999999996</v>
      </c>
      <c r="L39" s="31">
        <f t="shared" si="20"/>
        <v>79.02133333333333</v>
      </c>
      <c r="M39" s="20"/>
    </row>
    <row r="40" spans="1:13" s="10" customFormat="1" ht="29.25" customHeight="1">
      <c r="A40" s="19">
        <v>7</v>
      </c>
      <c r="B40" s="20">
        <v>1</v>
      </c>
      <c r="C40" s="19" t="s">
        <v>116</v>
      </c>
      <c r="D40" s="19" t="s">
        <v>58</v>
      </c>
      <c r="E40" s="22" t="s">
        <v>98</v>
      </c>
      <c r="F40" s="21" t="s">
        <v>99</v>
      </c>
      <c r="G40" s="19" t="s">
        <v>117</v>
      </c>
      <c r="H40" s="19" t="s">
        <v>118</v>
      </c>
      <c r="I40" s="31">
        <f t="shared" si="18"/>
        <v>27.78666666666667</v>
      </c>
      <c r="J40" s="31">
        <v>81.54</v>
      </c>
      <c r="K40" s="31">
        <f t="shared" si="19"/>
        <v>48.924</v>
      </c>
      <c r="L40" s="31">
        <f t="shared" si="20"/>
        <v>76.71066666666667</v>
      </c>
      <c r="M40" s="20"/>
    </row>
    <row r="41" spans="1:13" s="10" customFormat="1" ht="29.25" customHeight="1">
      <c r="A41" s="19">
        <v>8</v>
      </c>
      <c r="B41" s="22">
        <v>2</v>
      </c>
      <c r="C41" s="19" t="s">
        <v>119</v>
      </c>
      <c r="D41" s="19" t="s">
        <v>58</v>
      </c>
      <c r="E41" s="22" t="s">
        <v>98</v>
      </c>
      <c r="F41" s="21" t="s">
        <v>99</v>
      </c>
      <c r="G41" s="19" t="s">
        <v>120</v>
      </c>
      <c r="H41" s="19" t="s">
        <v>121</v>
      </c>
      <c r="I41" s="31">
        <f t="shared" si="18"/>
        <v>27.546666666666667</v>
      </c>
      <c r="J41" s="31">
        <v>78.9</v>
      </c>
      <c r="K41" s="31">
        <f t="shared" si="19"/>
        <v>47.34</v>
      </c>
      <c r="L41" s="31">
        <f t="shared" si="20"/>
        <v>74.88666666666667</v>
      </c>
      <c r="M41" s="20"/>
    </row>
    <row r="42" spans="1:13" s="10" customFormat="1" ht="29.25" customHeight="1">
      <c r="A42" s="19">
        <v>9</v>
      </c>
      <c r="B42" s="20">
        <v>7</v>
      </c>
      <c r="C42" s="19" t="s">
        <v>122</v>
      </c>
      <c r="D42" s="19" t="s">
        <v>58</v>
      </c>
      <c r="E42" s="22" t="s">
        <v>98</v>
      </c>
      <c r="F42" s="22" t="s">
        <v>99</v>
      </c>
      <c r="G42" s="19" t="s">
        <v>123</v>
      </c>
      <c r="H42" s="19" t="s">
        <v>124</v>
      </c>
      <c r="I42" s="31">
        <f t="shared" si="18"/>
        <v>24</v>
      </c>
      <c r="J42" s="31">
        <v>84.56</v>
      </c>
      <c r="K42" s="31">
        <f t="shared" si="19"/>
        <v>50.736</v>
      </c>
      <c r="L42" s="31">
        <f t="shared" si="20"/>
        <v>74.73599999999999</v>
      </c>
      <c r="M42" s="20"/>
    </row>
    <row r="43" spans="1:13" s="11" customFormat="1" ht="29.25" customHeight="1">
      <c r="A43" s="19"/>
      <c r="B43" s="24"/>
      <c r="C43" s="19"/>
      <c r="D43" s="19"/>
      <c r="E43" s="22"/>
      <c r="F43" s="22"/>
      <c r="G43" s="19"/>
      <c r="H43" s="19"/>
      <c r="I43" s="31"/>
      <c r="J43" s="31"/>
      <c r="K43" s="31"/>
      <c r="L43" s="31"/>
      <c r="M43" s="22"/>
    </row>
    <row r="44" spans="1:13" s="9" customFormat="1" ht="29.25" customHeight="1">
      <c r="A44" s="23">
        <v>1</v>
      </c>
      <c r="B44" s="23">
        <v>1</v>
      </c>
      <c r="C44" s="16" t="s">
        <v>125</v>
      </c>
      <c r="D44" s="16" t="s">
        <v>58</v>
      </c>
      <c r="E44" s="15" t="s">
        <v>47</v>
      </c>
      <c r="F44" s="15" t="s">
        <v>99</v>
      </c>
      <c r="G44" s="16" t="s">
        <v>126</v>
      </c>
      <c r="H44" s="16" t="s">
        <v>127</v>
      </c>
      <c r="I44" s="29">
        <f aca="true" t="shared" si="21" ref="I44:I47">H44*2/3*0.4</f>
        <v>32.346666666666664</v>
      </c>
      <c r="J44" s="29">
        <v>84</v>
      </c>
      <c r="K44" s="29">
        <f aca="true" t="shared" si="22" ref="K44:K47">J44*0.6</f>
        <v>50.4</v>
      </c>
      <c r="L44" s="29">
        <f aca="true" t="shared" si="23" ref="L44:L47">K44+I44</f>
        <v>82.74666666666667</v>
      </c>
      <c r="M44" s="30" t="s">
        <v>21</v>
      </c>
    </row>
    <row r="45" spans="1:13" s="9" customFormat="1" ht="29.25" customHeight="1">
      <c r="A45" s="23">
        <v>2</v>
      </c>
      <c r="B45" s="23">
        <v>2</v>
      </c>
      <c r="C45" s="16" t="s">
        <v>128</v>
      </c>
      <c r="D45" s="16" t="s">
        <v>58</v>
      </c>
      <c r="E45" s="15" t="s">
        <v>47</v>
      </c>
      <c r="F45" s="15" t="s">
        <v>99</v>
      </c>
      <c r="G45" s="16" t="s">
        <v>129</v>
      </c>
      <c r="H45" s="16" t="s">
        <v>130</v>
      </c>
      <c r="I45" s="29">
        <f t="shared" si="21"/>
        <v>28.480000000000004</v>
      </c>
      <c r="J45" s="29">
        <v>85.92</v>
      </c>
      <c r="K45" s="29">
        <f t="shared" si="22"/>
        <v>51.552</v>
      </c>
      <c r="L45" s="29">
        <f t="shared" si="23"/>
        <v>80.03200000000001</v>
      </c>
      <c r="M45" s="30" t="s">
        <v>21</v>
      </c>
    </row>
    <row r="46" spans="1:13" s="10" customFormat="1" ht="29.25" customHeight="1">
      <c r="A46" s="24">
        <v>3</v>
      </c>
      <c r="B46" s="24">
        <v>4</v>
      </c>
      <c r="C46" s="19" t="s">
        <v>131</v>
      </c>
      <c r="D46" s="19" t="s">
        <v>16</v>
      </c>
      <c r="E46" s="22" t="s">
        <v>47</v>
      </c>
      <c r="F46" s="22" t="s">
        <v>99</v>
      </c>
      <c r="G46" s="19" t="s">
        <v>132</v>
      </c>
      <c r="H46" s="19" t="s">
        <v>133</v>
      </c>
      <c r="I46" s="31">
        <f t="shared" si="21"/>
        <v>26.746666666666666</v>
      </c>
      <c r="J46" s="31">
        <v>85.96</v>
      </c>
      <c r="K46" s="31">
        <f t="shared" si="22"/>
        <v>51.57599999999999</v>
      </c>
      <c r="L46" s="31">
        <f t="shared" si="23"/>
        <v>78.32266666666666</v>
      </c>
      <c r="M46" s="20"/>
    </row>
    <row r="47" spans="1:13" s="10" customFormat="1" ht="29.25" customHeight="1">
      <c r="A47" s="24">
        <v>4</v>
      </c>
      <c r="B47" s="24">
        <v>3</v>
      </c>
      <c r="C47" s="19" t="s">
        <v>134</v>
      </c>
      <c r="D47" s="19" t="s">
        <v>58</v>
      </c>
      <c r="E47" s="22" t="s">
        <v>47</v>
      </c>
      <c r="F47" s="22" t="s">
        <v>99</v>
      </c>
      <c r="G47" s="19" t="s">
        <v>135</v>
      </c>
      <c r="H47" s="19" t="s">
        <v>136</v>
      </c>
      <c r="I47" s="31">
        <f t="shared" si="21"/>
        <v>24.10666666666667</v>
      </c>
      <c r="J47" s="31">
        <v>82.46</v>
      </c>
      <c r="K47" s="31">
        <f t="shared" si="22"/>
        <v>49.47599999999999</v>
      </c>
      <c r="L47" s="31">
        <f t="shared" si="23"/>
        <v>73.58266666666665</v>
      </c>
      <c r="M47" s="20"/>
    </row>
    <row r="48" spans="1:13" s="11" customFormat="1" ht="29.25" customHeight="1">
      <c r="A48" s="19"/>
      <c r="B48" s="24"/>
      <c r="C48" s="19"/>
      <c r="D48" s="19"/>
      <c r="E48" s="21"/>
      <c r="F48" s="21"/>
      <c r="G48" s="19"/>
      <c r="H48" s="19"/>
      <c r="I48" s="31"/>
      <c r="J48" s="31"/>
      <c r="K48" s="31"/>
      <c r="L48" s="31"/>
      <c r="M48" s="22"/>
    </row>
    <row r="49" spans="1:13" s="9" customFormat="1" ht="29.25" customHeight="1">
      <c r="A49" s="16">
        <v>1</v>
      </c>
      <c r="B49" s="17">
        <v>7</v>
      </c>
      <c r="C49" s="16" t="s">
        <v>137</v>
      </c>
      <c r="D49" s="16" t="s">
        <v>58</v>
      </c>
      <c r="E49" s="15" t="s">
        <v>47</v>
      </c>
      <c r="F49" s="15" t="s">
        <v>138</v>
      </c>
      <c r="G49" s="16" t="s">
        <v>139</v>
      </c>
      <c r="H49" s="16">
        <v>116.7</v>
      </c>
      <c r="I49" s="29">
        <f aca="true" t="shared" si="24" ref="I44:I56">H49*2/3*0.4</f>
        <v>31.12</v>
      </c>
      <c r="J49" s="29">
        <v>91.1</v>
      </c>
      <c r="K49" s="29">
        <f aca="true" t="shared" si="25" ref="K44:K56">J49*0.6</f>
        <v>54.66</v>
      </c>
      <c r="L49" s="29">
        <f aca="true" t="shared" si="26" ref="L49:L56">K49+I49</f>
        <v>85.78</v>
      </c>
      <c r="M49" s="30" t="s">
        <v>21</v>
      </c>
    </row>
    <row r="50" spans="1:13" s="9" customFormat="1" ht="29.25" customHeight="1">
      <c r="A50" s="16">
        <v>2</v>
      </c>
      <c r="B50" s="17">
        <v>6</v>
      </c>
      <c r="C50" s="16" t="s">
        <v>140</v>
      </c>
      <c r="D50" s="16" t="s">
        <v>58</v>
      </c>
      <c r="E50" s="15" t="s">
        <v>47</v>
      </c>
      <c r="F50" s="15" t="s">
        <v>138</v>
      </c>
      <c r="G50" s="16" t="s">
        <v>141</v>
      </c>
      <c r="H50" s="16" t="s">
        <v>142</v>
      </c>
      <c r="I50" s="29">
        <f t="shared" si="24"/>
        <v>31.12</v>
      </c>
      <c r="J50" s="29">
        <v>89.8</v>
      </c>
      <c r="K50" s="29">
        <f t="shared" si="25"/>
        <v>53.879999999999995</v>
      </c>
      <c r="L50" s="29">
        <f t="shared" si="26"/>
        <v>85</v>
      </c>
      <c r="M50" s="30" t="s">
        <v>21</v>
      </c>
    </row>
    <row r="51" spans="1:13" s="9" customFormat="1" ht="29.25" customHeight="1">
      <c r="A51" s="16">
        <v>3</v>
      </c>
      <c r="B51" s="17">
        <v>3</v>
      </c>
      <c r="C51" s="16" t="s">
        <v>143</v>
      </c>
      <c r="D51" s="16" t="s">
        <v>58</v>
      </c>
      <c r="E51" s="18" t="s">
        <v>47</v>
      </c>
      <c r="F51" s="15" t="s">
        <v>138</v>
      </c>
      <c r="G51" s="16" t="s">
        <v>144</v>
      </c>
      <c r="H51" s="16" t="s">
        <v>145</v>
      </c>
      <c r="I51" s="29">
        <f t="shared" si="24"/>
        <v>28.826666666666668</v>
      </c>
      <c r="J51" s="29">
        <v>92.26</v>
      </c>
      <c r="K51" s="29">
        <f t="shared" si="25"/>
        <v>55.356</v>
      </c>
      <c r="L51" s="29">
        <f t="shared" si="26"/>
        <v>84.18266666666668</v>
      </c>
      <c r="M51" s="30" t="s">
        <v>21</v>
      </c>
    </row>
    <row r="52" spans="1:13" s="10" customFormat="1" ht="29.25" customHeight="1">
      <c r="A52" s="19">
        <v>4</v>
      </c>
      <c r="B52" s="22">
        <v>5</v>
      </c>
      <c r="C52" s="19" t="s">
        <v>146</v>
      </c>
      <c r="D52" s="19" t="s">
        <v>58</v>
      </c>
      <c r="E52" s="21" t="s">
        <v>47</v>
      </c>
      <c r="F52" s="22" t="s">
        <v>138</v>
      </c>
      <c r="G52" s="19" t="s">
        <v>147</v>
      </c>
      <c r="H52" s="19" t="s">
        <v>148</v>
      </c>
      <c r="I52" s="31">
        <f t="shared" si="24"/>
        <v>29.946666666666665</v>
      </c>
      <c r="J52" s="31">
        <v>87.44</v>
      </c>
      <c r="K52" s="31">
        <f t="shared" si="25"/>
        <v>52.464</v>
      </c>
      <c r="L52" s="31">
        <f t="shared" si="26"/>
        <v>82.41066666666666</v>
      </c>
      <c r="M52" s="20"/>
    </row>
    <row r="53" spans="1:13" s="10" customFormat="1" ht="29.25" customHeight="1">
      <c r="A53" s="19">
        <v>5</v>
      </c>
      <c r="B53" s="20">
        <v>2</v>
      </c>
      <c r="C53" s="19" t="s">
        <v>149</v>
      </c>
      <c r="D53" s="19" t="s">
        <v>58</v>
      </c>
      <c r="E53" s="22" t="s">
        <v>47</v>
      </c>
      <c r="F53" s="22" t="s">
        <v>138</v>
      </c>
      <c r="G53" s="19" t="s">
        <v>150</v>
      </c>
      <c r="H53" s="19" t="s">
        <v>151</v>
      </c>
      <c r="I53" s="31">
        <f t="shared" si="24"/>
        <v>30.10666666666667</v>
      </c>
      <c r="J53" s="31">
        <v>84.68</v>
      </c>
      <c r="K53" s="31">
        <f t="shared" si="25"/>
        <v>50.808</v>
      </c>
      <c r="L53" s="31">
        <f t="shared" si="26"/>
        <v>80.91466666666668</v>
      </c>
      <c r="M53" s="20"/>
    </row>
    <row r="54" spans="1:13" s="10" customFormat="1" ht="29.25" customHeight="1">
      <c r="A54" s="19">
        <v>6</v>
      </c>
      <c r="B54" s="20">
        <v>4</v>
      </c>
      <c r="C54" s="19" t="s">
        <v>152</v>
      </c>
      <c r="D54" s="19" t="s">
        <v>58</v>
      </c>
      <c r="E54" s="21" t="s">
        <v>47</v>
      </c>
      <c r="F54" s="22" t="s">
        <v>138</v>
      </c>
      <c r="G54" s="19" t="s">
        <v>153</v>
      </c>
      <c r="H54" s="19" t="s">
        <v>154</v>
      </c>
      <c r="I54" s="31">
        <f t="shared" si="24"/>
        <v>25.36</v>
      </c>
      <c r="J54" s="31">
        <v>83.28</v>
      </c>
      <c r="K54" s="31">
        <f t="shared" si="25"/>
        <v>49.967999999999996</v>
      </c>
      <c r="L54" s="31">
        <f t="shared" si="26"/>
        <v>75.328</v>
      </c>
      <c r="M54" s="20"/>
    </row>
    <row r="55" spans="1:13" s="10" customFormat="1" ht="29.25" customHeight="1">
      <c r="A55" s="19">
        <v>7</v>
      </c>
      <c r="B55" s="20">
        <v>8</v>
      </c>
      <c r="C55" s="19" t="s">
        <v>155</v>
      </c>
      <c r="D55" s="19" t="s">
        <v>58</v>
      </c>
      <c r="E55" s="21" t="s">
        <v>47</v>
      </c>
      <c r="F55" s="22" t="s">
        <v>138</v>
      </c>
      <c r="G55" s="19" t="s">
        <v>156</v>
      </c>
      <c r="H55" s="19" t="s">
        <v>157</v>
      </c>
      <c r="I55" s="31">
        <f t="shared" si="24"/>
        <v>24.853333333333335</v>
      </c>
      <c r="J55" s="31">
        <v>83.64</v>
      </c>
      <c r="K55" s="31">
        <f t="shared" si="25"/>
        <v>50.184</v>
      </c>
      <c r="L55" s="31">
        <f t="shared" si="26"/>
        <v>75.03733333333334</v>
      </c>
      <c r="M55" s="20"/>
    </row>
    <row r="56" spans="1:13" s="10" customFormat="1" ht="29.25" customHeight="1">
      <c r="A56" s="19">
        <v>8</v>
      </c>
      <c r="B56" s="22">
        <v>1</v>
      </c>
      <c r="C56" s="19" t="s">
        <v>158</v>
      </c>
      <c r="D56" s="19" t="s">
        <v>58</v>
      </c>
      <c r="E56" s="21" t="s">
        <v>47</v>
      </c>
      <c r="F56" s="22" t="s">
        <v>138</v>
      </c>
      <c r="G56" s="19" t="s">
        <v>159</v>
      </c>
      <c r="H56" s="19" t="s">
        <v>160</v>
      </c>
      <c r="I56" s="31">
        <f t="shared" si="24"/>
        <v>24.90666666666667</v>
      </c>
      <c r="J56" s="31">
        <v>83</v>
      </c>
      <c r="K56" s="31">
        <f t="shared" si="25"/>
        <v>49.8</v>
      </c>
      <c r="L56" s="31">
        <f t="shared" si="26"/>
        <v>74.70666666666666</v>
      </c>
      <c r="M56" s="20"/>
    </row>
    <row r="57" spans="1:13" s="11" customFormat="1" ht="24" customHeight="1">
      <c r="A57" s="19"/>
      <c r="B57" s="24"/>
      <c r="C57" s="19"/>
      <c r="D57" s="19"/>
      <c r="E57" s="22"/>
      <c r="F57" s="22"/>
      <c r="G57" s="19"/>
      <c r="H57" s="19"/>
      <c r="I57" s="31"/>
      <c r="J57" s="31"/>
      <c r="K57" s="31"/>
      <c r="L57" s="31"/>
      <c r="M57" s="22"/>
    </row>
    <row r="58" spans="1:13" s="9" customFormat="1" ht="29.25" customHeight="1">
      <c r="A58" s="27">
        <v>1</v>
      </c>
      <c r="B58" s="17">
        <v>2</v>
      </c>
      <c r="C58" s="16" t="s">
        <v>161</v>
      </c>
      <c r="D58" s="16" t="s">
        <v>58</v>
      </c>
      <c r="E58" s="15" t="s">
        <v>69</v>
      </c>
      <c r="F58" s="15" t="s">
        <v>162</v>
      </c>
      <c r="G58" s="16" t="s">
        <v>163</v>
      </c>
      <c r="H58" s="16" t="s">
        <v>164</v>
      </c>
      <c r="I58" s="29">
        <f aca="true" t="shared" si="27" ref="I58:I60">H58*2/3*0.4</f>
        <v>31.893333333333334</v>
      </c>
      <c r="J58" s="29">
        <v>91.64000000000001</v>
      </c>
      <c r="K58" s="29">
        <f aca="true" t="shared" si="28" ref="K58:K60">J58*0.6</f>
        <v>54.98400000000001</v>
      </c>
      <c r="L58" s="29">
        <f aca="true" t="shared" si="29" ref="L58:L61">I58+K58</f>
        <v>86.87733333333334</v>
      </c>
      <c r="M58" s="30" t="s">
        <v>21</v>
      </c>
    </row>
    <row r="59" spans="1:13" s="10" customFormat="1" ht="29.25" customHeight="1">
      <c r="A59" s="28">
        <v>2</v>
      </c>
      <c r="B59" s="20">
        <v>1</v>
      </c>
      <c r="C59" s="19" t="s">
        <v>165</v>
      </c>
      <c r="D59" s="19" t="s">
        <v>58</v>
      </c>
      <c r="E59" s="22" t="s">
        <v>69</v>
      </c>
      <c r="F59" s="21" t="s">
        <v>162</v>
      </c>
      <c r="G59" s="19" t="s">
        <v>166</v>
      </c>
      <c r="H59" s="19" t="s">
        <v>167</v>
      </c>
      <c r="I59" s="31">
        <f t="shared" si="27"/>
        <v>31.013333333333335</v>
      </c>
      <c r="J59" s="31">
        <v>91.54</v>
      </c>
      <c r="K59" s="31">
        <f t="shared" si="28"/>
        <v>54.924</v>
      </c>
      <c r="L59" s="31">
        <f t="shared" si="29"/>
        <v>85.93733333333333</v>
      </c>
      <c r="M59" s="20"/>
    </row>
    <row r="60" spans="1:13" s="10" customFormat="1" ht="29.25" customHeight="1">
      <c r="A60" s="28">
        <v>3</v>
      </c>
      <c r="B60" s="20">
        <v>3</v>
      </c>
      <c r="C60" s="19" t="s">
        <v>168</v>
      </c>
      <c r="D60" s="19" t="s">
        <v>58</v>
      </c>
      <c r="E60" s="22" t="s">
        <v>69</v>
      </c>
      <c r="F60" s="22" t="s">
        <v>162</v>
      </c>
      <c r="G60" s="19" t="s">
        <v>169</v>
      </c>
      <c r="H60" s="19" t="s">
        <v>170</v>
      </c>
      <c r="I60" s="31">
        <f t="shared" si="27"/>
        <v>31.200000000000003</v>
      </c>
      <c r="J60" s="31">
        <v>88.2</v>
      </c>
      <c r="K60" s="31">
        <f t="shared" si="28"/>
        <v>52.92</v>
      </c>
      <c r="L60" s="31">
        <f t="shared" si="29"/>
        <v>84.12</v>
      </c>
      <c r="M60" s="20"/>
    </row>
    <row r="61" spans="1:13" s="11" customFormat="1" ht="25.5" customHeight="1">
      <c r="A61" s="19"/>
      <c r="B61" s="24"/>
      <c r="C61" s="19"/>
      <c r="D61" s="19"/>
      <c r="E61" s="22"/>
      <c r="F61" s="21"/>
      <c r="G61" s="19"/>
      <c r="H61" s="19"/>
      <c r="I61" s="31"/>
      <c r="J61" s="31"/>
      <c r="K61" s="31"/>
      <c r="L61" s="31"/>
      <c r="M61" s="22"/>
    </row>
    <row r="62" spans="1:13" s="9" customFormat="1" ht="29.25" customHeight="1">
      <c r="A62" s="23">
        <v>1</v>
      </c>
      <c r="B62" s="23">
        <v>2</v>
      </c>
      <c r="C62" s="16" t="s">
        <v>171</v>
      </c>
      <c r="D62" s="16" t="s">
        <v>58</v>
      </c>
      <c r="E62" s="15" t="s">
        <v>47</v>
      </c>
      <c r="F62" s="15" t="s">
        <v>162</v>
      </c>
      <c r="G62" s="16" t="s">
        <v>172</v>
      </c>
      <c r="H62" s="16" t="s">
        <v>173</v>
      </c>
      <c r="I62" s="29">
        <f aca="true" t="shared" si="30" ref="I61:I64">H62*2/3*0.4</f>
        <v>31.626666666666665</v>
      </c>
      <c r="J62" s="29">
        <v>92.18</v>
      </c>
      <c r="K62" s="29">
        <f aca="true" t="shared" si="31" ref="K61:K64">J62*0.6</f>
        <v>55.308</v>
      </c>
      <c r="L62" s="29">
        <f aca="true" t="shared" si="32" ref="L62:L64">K62+I62</f>
        <v>86.93466666666666</v>
      </c>
      <c r="M62" s="30" t="s">
        <v>21</v>
      </c>
    </row>
    <row r="63" spans="1:13" s="10" customFormat="1" ht="29.25" customHeight="1">
      <c r="A63" s="24">
        <v>2</v>
      </c>
      <c r="B63" s="24">
        <v>3</v>
      </c>
      <c r="C63" s="19" t="s">
        <v>174</v>
      </c>
      <c r="D63" s="19" t="s">
        <v>58</v>
      </c>
      <c r="E63" s="21" t="s">
        <v>47</v>
      </c>
      <c r="F63" s="21" t="s">
        <v>162</v>
      </c>
      <c r="G63" s="19" t="s">
        <v>175</v>
      </c>
      <c r="H63" s="19" t="s">
        <v>176</v>
      </c>
      <c r="I63" s="31">
        <f t="shared" si="30"/>
        <v>31.253333333333337</v>
      </c>
      <c r="J63" s="31">
        <v>89.66</v>
      </c>
      <c r="K63" s="31">
        <f t="shared" si="31"/>
        <v>53.796</v>
      </c>
      <c r="L63" s="31">
        <f t="shared" si="32"/>
        <v>85.04933333333334</v>
      </c>
      <c r="M63" s="20"/>
    </row>
    <row r="64" spans="1:13" s="10" customFormat="1" ht="29.25" customHeight="1">
      <c r="A64" s="24">
        <v>3</v>
      </c>
      <c r="B64" s="24">
        <v>1</v>
      </c>
      <c r="C64" s="19" t="s">
        <v>177</v>
      </c>
      <c r="D64" s="19" t="s">
        <v>58</v>
      </c>
      <c r="E64" s="21" t="s">
        <v>47</v>
      </c>
      <c r="F64" s="21" t="s">
        <v>162</v>
      </c>
      <c r="G64" s="19" t="s">
        <v>178</v>
      </c>
      <c r="H64" s="19">
        <v>112.4</v>
      </c>
      <c r="I64" s="31">
        <f t="shared" si="30"/>
        <v>29.973333333333336</v>
      </c>
      <c r="J64" s="31">
        <v>87.83999999999999</v>
      </c>
      <c r="K64" s="31">
        <f t="shared" si="31"/>
        <v>52.70399999999999</v>
      </c>
      <c r="L64" s="31">
        <f t="shared" si="32"/>
        <v>82.67733333333334</v>
      </c>
      <c r="M64" s="20"/>
    </row>
    <row r="65" spans="1:13" s="10" customFormat="1" ht="29.25" customHeight="1">
      <c r="A65" s="19"/>
      <c r="B65" s="24"/>
      <c r="C65" s="19"/>
      <c r="D65" s="19"/>
      <c r="E65" s="21"/>
      <c r="F65" s="21"/>
      <c r="G65" s="19"/>
      <c r="H65" s="19"/>
      <c r="I65" s="31"/>
      <c r="J65" s="31"/>
      <c r="K65" s="31"/>
      <c r="L65" s="31"/>
      <c r="M65" s="20"/>
    </row>
    <row r="66" spans="1:13" s="9" customFormat="1" ht="29.25" customHeight="1">
      <c r="A66" s="16">
        <v>1</v>
      </c>
      <c r="B66" s="17">
        <v>3</v>
      </c>
      <c r="C66" s="16" t="s">
        <v>179</v>
      </c>
      <c r="D66" s="16" t="s">
        <v>58</v>
      </c>
      <c r="E66" s="15" t="s">
        <v>180</v>
      </c>
      <c r="F66" s="15" t="s">
        <v>181</v>
      </c>
      <c r="G66" s="16" t="s">
        <v>182</v>
      </c>
      <c r="H66" s="16" t="s">
        <v>183</v>
      </c>
      <c r="I66" s="29">
        <f aca="true" t="shared" si="33" ref="I66:I68">H66*2/3*0.4</f>
        <v>28.640000000000004</v>
      </c>
      <c r="J66" s="29">
        <v>78.86</v>
      </c>
      <c r="K66" s="29">
        <f aca="true" t="shared" si="34" ref="K66:K68">J66*0.6</f>
        <v>47.315999999999995</v>
      </c>
      <c r="L66" s="29">
        <f aca="true" t="shared" si="35" ref="L66:L68">I66+K66</f>
        <v>75.956</v>
      </c>
      <c r="M66" s="30" t="s">
        <v>21</v>
      </c>
    </row>
    <row r="67" spans="1:13" s="10" customFormat="1" ht="29.25" customHeight="1">
      <c r="A67" s="19">
        <v>2</v>
      </c>
      <c r="B67" s="20">
        <v>2</v>
      </c>
      <c r="C67" s="19" t="s">
        <v>184</v>
      </c>
      <c r="D67" s="19" t="s">
        <v>58</v>
      </c>
      <c r="E67" s="22" t="s">
        <v>180</v>
      </c>
      <c r="F67" s="22" t="s">
        <v>181</v>
      </c>
      <c r="G67" s="19" t="s">
        <v>185</v>
      </c>
      <c r="H67" s="19" t="s">
        <v>186</v>
      </c>
      <c r="I67" s="31">
        <f t="shared" si="33"/>
        <v>28.373333333333335</v>
      </c>
      <c r="J67" s="31">
        <v>79.03999999999999</v>
      </c>
      <c r="K67" s="31">
        <f t="shared" si="34"/>
        <v>47.42399999999999</v>
      </c>
      <c r="L67" s="31">
        <f t="shared" si="35"/>
        <v>75.79733333333333</v>
      </c>
      <c r="M67" s="20"/>
    </row>
    <row r="68" spans="1:13" s="10" customFormat="1" ht="29.25" customHeight="1">
      <c r="A68" s="19">
        <v>3</v>
      </c>
      <c r="B68" s="20">
        <v>1</v>
      </c>
      <c r="C68" s="19" t="s">
        <v>187</v>
      </c>
      <c r="D68" s="19" t="s">
        <v>58</v>
      </c>
      <c r="E68" s="22" t="s">
        <v>180</v>
      </c>
      <c r="F68" s="22" t="s">
        <v>181</v>
      </c>
      <c r="G68" s="19" t="s">
        <v>188</v>
      </c>
      <c r="H68" s="19" t="s">
        <v>189</v>
      </c>
      <c r="I68" s="31">
        <f t="shared" si="33"/>
        <v>26.773333333333337</v>
      </c>
      <c r="J68" s="31">
        <v>77.41</v>
      </c>
      <c r="K68" s="31">
        <f t="shared" si="34"/>
        <v>46.446</v>
      </c>
      <c r="L68" s="31">
        <f t="shared" si="35"/>
        <v>73.21933333333334</v>
      </c>
      <c r="M68" s="20"/>
    </row>
    <row r="69" spans="1:13" s="11" customFormat="1" ht="29.25" customHeight="1">
      <c r="A69" s="19"/>
      <c r="B69" s="24"/>
      <c r="C69" s="19"/>
      <c r="D69" s="19"/>
      <c r="E69" s="22"/>
      <c r="F69" s="22"/>
      <c r="G69" s="19"/>
      <c r="H69" s="19"/>
      <c r="I69" s="31"/>
      <c r="J69" s="31"/>
      <c r="K69" s="31"/>
      <c r="L69" s="31"/>
      <c r="M69" s="22"/>
    </row>
    <row r="70" spans="1:13" s="9" customFormat="1" ht="29.25" customHeight="1">
      <c r="A70" s="16">
        <v>1</v>
      </c>
      <c r="B70" s="17">
        <v>2</v>
      </c>
      <c r="C70" s="16" t="s">
        <v>190</v>
      </c>
      <c r="D70" s="16" t="s">
        <v>58</v>
      </c>
      <c r="E70" s="15" t="s">
        <v>180</v>
      </c>
      <c r="F70" s="15" t="s">
        <v>191</v>
      </c>
      <c r="G70" s="16" t="s">
        <v>192</v>
      </c>
      <c r="H70" s="16" t="s">
        <v>193</v>
      </c>
      <c r="I70" s="29">
        <f>H70*2/3*0.4</f>
        <v>31.680000000000003</v>
      </c>
      <c r="J70" s="29">
        <v>83.67</v>
      </c>
      <c r="K70" s="29">
        <f>J70*0.6</f>
        <v>50.202</v>
      </c>
      <c r="L70" s="29">
        <f>I70+K70</f>
        <v>81.882</v>
      </c>
      <c r="M70" s="30" t="s">
        <v>21</v>
      </c>
    </row>
    <row r="71" spans="1:13" s="10" customFormat="1" ht="29.25" customHeight="1">
      <c r="A71" s="19">
        <v>2</v>
      </c>
      <c r="B71" s="20">
        <v>1</v>
      </c>
      <c r="C71" s="19" t="s">
        <v>194</v>
      </c>
      <c r="D71" s="19" t="s">
        <v>58</v>
      </c>
      <c r="E71" s="22" t="s">
        <v>180</v>
      </c>
      <c r="F71" s="22" t="s">
        <v>191</v>
      </c>
      <c r="G71" s="19" t="s">
        <v>195</v>
      </c>
      <c r="H71" s="19" t="s">
        <v>196</v>
      </c>
      <c r="I71" s="31">
        <f>H71*2/3*0.4</f>
        <v>31.946666666666665</v>
      </c>
      <c r="J71" s="31">
        <v>81.21</v>
      </c>
      <c r="K71" s="31">
        <f>J71*0.6</f>
        <v>48.72599999999999</v>
      </c>
      <c r="L71" s="31">
        <f>I71+K71</f>
        <v>80.67266666666666</v>
      </c>
      <c r="M71" s="20"/>
    </row>
    <row r="72" spans="1:13" s="10" customFormat="1" ht="29.25" customHeight="1">
      <c r="A72" s="19">
        <v>3</v>
      </c>
      <c r="B72" s="20">
        <v>3</v>
      </c>
      <c r="C72" s="19" t="s">
        <v>197</v>
      </c>
      <c r="D72" s="19" t="s">
        <v>58</v>
      </c>
      <c r="E72" s="22" t="s">
        <v>180</v>
      </c>
      <c r="F72" s="22" t="s">
        <v>191</v>
      </c>
      <c r="G72" s="19" t="s">
        <v>198</v>
      </c>
      <c r="H72" s="19" t="s">
        <v>199</v>
      </c>
      <c r="I72" s="31">
        <f>H72*2/3*0.4</f>
        <v>31.52</v>
      </c>
      <c r="J72" s="31">
        <v>77.04</v>
      </c>
      <c r="K72" s="31">
        <f>J72*0.6</f>
        <v>46.224000000000004</v>
      </c>
      <c r="L72" s="31">
        <f>I72+K72</f>
        <v>77.744</v>
      </c>
      <c r="M72" s="20"/>
    </row>
    <row r="73" spans="1:13" s="11" customFormat="1" ht="29.25" customHeight="1">
      <c r="A73" s="19"/>
      <c r="B73" s="24"/>
      <c r="C73" s="19"/>
      <c r="D73" s="19"/>
      <c r="E73" s="22"/>
      <c r="F73" s="22"/>
      <c r="G73" s="19"/>
      <c r="H73" s="19"/>
      <c r="I73" s="31"/>
      <c r="J73" s="31"/>
      <c r="K73" s="31"/>
      <c r="L73" s="31"/>
      <c r="M73" s="22"/>
    </row>
    <row r="74" spans="1:13" s="9" customFormat="1" ht="29.25" customHeight="1">
      <c r="A74" s="16">
        <v>1</v>
      </c>
      <c r="B74" s="17">
        <v>2</v>
      </c>
      <c r="C74" s="16" t="s">
        <v>200</v>
      </c>
      <c r="D74" s="16" t="s">
        <v>58</v>
      </c>
      <c r="E74" s="15" t="s">
        <v>201</v>
      </c>
      <c r="F74" s="15" t="s">
        <v>202</v>
      </c>
      <c r="G74" s="16" t="s">
        <v>203</v>
      </c>
      <c r="H74" s="16" t="s">
        <v>204</v>
      </c>
      <c r="I74" s="29">
        <f aca="true" t="shared" si="36" ref="I74:I76">H74*2/3*0.4</f>
        <v>31.653333333333336</v>
      </c>
      <c r="J74" s="29">
        <v>85.55</v>
      </c>
      <c r="K74" s="29">
        <f aca="true" t="shared" si="37" ref="K74:K76">J74*0.6</f>
        <v>51.33</v>
      </c>
      <c r="L74" s="29">
        <f aca="true" t="shared" si="38" ref="L74:L76">I74+K74</f>
        <v>82.98333333333333</v>
      </c>
      <c r="M74" s="30" t="s">
        <v>21</v>
      </c>
    </row>
    <row r="75" spans="1:13" s="10" customFormat="1" ht="29.25" customHeight="1">
      <c r="A75" s="19">
        <v>2</v>
      </c>
      <c r="B75" s="20">
        <v>1</v>
      </c>
      <c r="C75" s="19" t="s">
        <v>205</v>
      </c>
      <c r="D75" s="19" t="s">
        <v>58</v>
      </c>
      <c r="E75" s="22" t="s">
        <v>201</v>
      </c>
      <c r="F75" s="22" t="s">
        <v>202</v>
      </c>
      <c r="G75" s="19" t="s">
        <v>206</v>
      </c>
      <c r="H75" s="19" t="s">
        <v>36</v>
      </c>
      <c r="I75" s="31">
        <f t="shared" si="36"/>
        <v>30.426666666666666</v>
      </c>
      <c r="J75" s="31">
        <v>84.76</v>
      </c>
      <c r="K75" s="31">
        <f t="shared" si="37"/>
        <v>50.856</v>
      </c>
      <c r="L75" s="31">
        <f t="shared" si="38"/>
        <v>81.28266666666667</v>
      </c>
      <c r="M75" s="20"/>
    </row>
    <row r="76" spans="1:13" s="10" customFormat="1" ht="29.25" customHeight="1">
      <c r="A76" s="33">
        <v>3</v>
      </c>
      <c r="B76" s="24">
        <v>3</v>
      </c>
      <c r="C76" s="19" t="s">
        <v>207</v>
      </c>
      <c r="D76" s="19" t="s">
        <v>58</v>
      </c>
      <c r="E76" s="22" t="s">
        <v>201</v>
      </c>
      <c r="F76" s="22" t="s">
        <v>202</v>
      </c>
      <c r="G76" s="19" t="s">
        <v>208</v>
      </c>
      <c r="H76" s="19" t="s">
        <v>209</v>
      </c>
      <c r="I76" s="31">
        <f t="shared" si="36"/>
        <v>30.293333333333337</v>
      </c>
      <c r="J76" s="31">
        <v>83.01</v>
      </c>
      <c r="K76" s="31">
        <f t="shared" si="37"/>
        <v>49.806000000000004</v>
      </c>
      <c r="L76" s="31">
        <f t="shared" si="38"/>
        <v>80.09933333333333</v>
      </c>
      <c r="M76" s="20"/>
    </row>
    <row r="77" spans="1:13" s="10" customFormat="1" ht="29.25" customHeight="1">
      <c r="A77" s="19"/>
      <c r="B77" s="24"/>
      <c r="C77" s="19"/>
      <c r="D77" s="19"/>
      <c r="E77" s="22"/>
      <c r="F77" s="22"/>
      <c r="G77" s="19"/>
      <c r="H77" s="19"/>
      <c r="I77" s="31"/>
      <c r="J77" s="31"/>
      <c r="K77" s="31"/>
      <c r="L77" s="31"/>
      <c r="M77" s="20"/>
    </row>
    <row r="78" spans="1:13" s="9" customFormat="1" ht="29.25" customHeight="1">
      <c r="A78" s="34">
        <v>1</v>
      </c>
      <c r="B78" s="23">
        <v>2</v>
      </c>
      <c r="C78" s="16" t="s">
        <v>210</v>
      </c>
      <c r="D78" s="16" t="s">
        <v>58</v>
      </c>
      <c r="E78" s="15" t="s">
        <v>211</v>
      </c>
      <c r="F78" s="15" t="s">
        <v>202</v>
      </c>
      <c r="G78" s="16" t="s">
        <v>212</v>
      </c>
      <c r="H78" s="16" t="s">
        <v>213</v>
      </c>
      <c r="I78" s="29">
        <f>H78*2/3*0.4</f>
        <v>30.506666666666668</v>
      </c>
      <c r="J78" s="29">
        <v>82.35</v>
      </c>
      <c r="K78" s="29">
        <f>J78*0.6</f>
        <v>49.41</v>
      </c>
      <c r="L78" s="29">
        <f>I78+K78</f>
        <v>79.91666666666666</v>
      </c>
      <c r="M78" s="30" t="s">
        <v>21</v>
      </c>
    </row>
    <row r="79" spans="1:13" s="10" customFormat="1" ht="29.25" customHeight="1">
      <c r="A79" s="33">
        <v>2</v>
      </c>
      <c r="B79" s="24">
        <v>1</v>
      </c>
      <c r="C79" s="19" t="s">
        <v>214</v>
      </c>
      <c r="D79" s="19" t="s">
        <v>58</v>
      </c>
      <c r="E79" s="22" t="s">
        <v>211</v>
      </c>
      <c r="F79" s="22" t="s">
        <v>202</v>
      </c>
      <c r="G79" s="19" t="s">
        <v>215</v>
      </c>
      <c r="H79" s="19" t="s">
        <v>216</v>
      </c>
      <c r="I79" s="31">
        <f>H79*2/3*0.4</f>
        <v>24.453333333333333</v>
      </c>
      <c r="J79" s="31">
        <v>75.9</v>
      </c>
      <c r="K79" s="31">
        <f>J79*0.6</f>
        <v>45.54</v>
      </c>
      <c r="L79" s="31">
        <f>I79+K79</f>
        <v>69.99333333333334</v>
      </c>
      <c r="M79" s="20"/>
    </row>
    <row r="80" spans="1:13" s="11" customFormat="1" ht="29.25" customHeight="1">
      <c r="A80" s="19"/>
      <c r="B80" s="24"/>
      <c r="C80" s="19"/>
      <c r="D80" s="19"/>
      <c r="E80" s="21"/>
      <c r="F80" s="21"/>
      <c r="G80" s="19"/>
      <c r="H80" s="19"/>
      <c r="I80" s="31"/>
      <c r="J80" s="31"/>
      <c r="K80" s="31"/>
      <c r="L80" s="31"/>
      <c r="M80" s="22"/>
    </row>
    <row r="81" spans="1:13" s="9" customFormat="1" ht="29.25" customHeight="1">
      <c r="A81" s="16">
        <v>1</v>
      </c>
      <c r="B81" s="17">
        <v>2</v>
      </c>
      <c r="C81" s="16" t="s">
        <v>217</v>
      </c>
      <c r="D81" s="16" t="s">
        <v>58</v>
      </c>
      <c r="E81" s="18" t="s">
        <v>17</v>
      </c>
      <c r="F81" s="18" t="s">
        <v>218</v>
      </c>
      <c r="G81" s="16" t="s">
        <v>219</v>
      </c>
      <c r="H81" s="16" t="s">
        <v>220</v>
      </c>
      <c r="I81" s="29">
        <f aca="true" t="shared" si="39" ref="I81:I83">H81*2/3*0.4</f>
        <v>28.986666666666668</v>
      </c>
      <c r="J81" s="29">
        <v>86.84</v>
      </c>
      <c r="K81" s="29">
        <f aca="true" t="shared" si="40" ref="K81:K83">J81*0.6</f>
        <v>52.104</v>
      </c>
      <c r="L81" s="29">
        <f aca="true" t="shared" si="41" ref="L81:L83">I81+K81</f>
        <v>81.09066666666666</v>
      </c>
      <c r="M81" s="30" t="s">
        <v>21</v>
      </c>
    </row>
    <row r="82" spans="1:13" s="10" customFormat="1" ht="29.25" customHeight="1">
      <c r="A82" s="19">
        <v>2</v>
      </c>
      <c r="B82" s="20">
        <v>3</v>
      </c>
      <c r="C82" s="19" t="s">
        <v>221</v>
      </c>
      <c r="D82" s="19" t="s">
        <v>58</v>
      </c>
      <c r="E82" s="21" t="s">
        <v>17</v>
      </c>
      <c r="F82" s="21" t="s">
        <v>218</v>
      </c>
      <c r="G82" s="19" t="s">
        <v>222</v>
      </c>
      <c r="H82" s="19" t="s">
        <v>223</v>
      </c>
      <c r="I82" s="31">
        <f t="shared" si="39"/>
        <v>28.240000000000006</v>
      </c>
      <c r="J82" s="31">
        <v>85.1</v>
      </c>
      <c r="K82" s="31">
        <f t="shared" si="40"/>
        <v>51.059999999999995</v>
      </c>
      <c r="L82" s="31">
        <f t="shared" si="41"/>
        <v>79.3</v>
      </c>
      <c r="M82" s="20"/>
    </row>
    <row r="83" spans="1:13" s="10" customFormat="1" ht="29.25" customHeight="1">
      <c r="A83" s="19">
        <v>3</v>
      </c>
      <c r="B83" s="20">
        <v>1</v>
      </c>
      <c r="C83" s="19" t="s">
        <v>224</v>
      </c>
      <c r="D83" s="19" t="s">
        <v>58</v>
      </c>
      <c r="E83" s="21" t="s">
        <v>17</v>
      </c>
      <c r="F83" s="21" t="s">
        <v>218</v>
      </c>
      <c r="G83" s="19" t="s">
        <v>225</v>
      </c>
      <c r="H83" s="19" t="s">
        <v>110</v>
      </c>
      <c r="I83" s="31">
        <f t="shared" si="39"/>
        <v>28.906666666666666</v>
      </c>
      <c r="J83" s="31">
        <v>80.76000000000002</v>
      </c>
      <c r="K83" s="31">
        <f t="shared" si="40"/>
        <v>48.45600000000001</v>
      </c>
      <c r="L83" s="31">
        <f t="shared" si="41"/>
        <v>77.36266666666668</v>
      </c>
      <c r="M83" s="20"/>
    </row>
    <row r="84" spans="1:13" s="10" customFormat="1" ht="29.25" customHeight="1">
      <c r="A84" s="19"/>
      <c r="B84" s="24"/>
      <c r="C84" s="19"/>
      <c r="D84" s="19"/>
      <c r="E84" s="21"/>
      <c r="F84" s="21"/>
      <c r="G84" s="19"/>
      <c r="H84" s="19"/>
      <c r="I84" s="31"/>
      <c r="J84" s="31"/>
      <c r="K84" s="31"/>
      <c r="L84" s="31"/>
      <c r="M84" s="20"/>
    </row>
    <row r="85" spans="1:13" s="9" customFormat="1" ht="29.25" customHeight="1">
      <c r="A85" s="27">
        <v>1</v>
      </c>
      <c r="B85" s="17">
        <v>2</v>
      </c>
      <c r="C85" s="16" t="s">
        <v>226</v>
      </c>
      <c r="D85" s="16" t="s">
        <v>58</v>
      </c>
      <c r="E85" s="15" t="s">
        <v>69</v>
      </c>
      <c r="F85" s="15" t="s">
        <v>227</v>
      </c>
      <c r="G85" s="16" t="s">
        <v>228</v>
      </c>
      <c r="H85" s="16" t="s">
        <v>229</v>
      </c>
      <c r="I85" s="29">
        <f>H85*2/3*0.4</f>
        <v>28</v>
      </c>
      <c r="J85" s="29">
        <v>82.94</v>
      </c>
      <c r="K85" s="29">
        <f>J85*0.6</f>
        <v>49.763999999999996</v>
      </c>
      <c r="L85" s="29">
        <f>I85+K85</f>
        <v>77.764</v>
      </c>
      <c r="M85" s="30" t="s">
        <v>21</v>
      </c>
    </row>
    <row r="86" spans="1:13" s="10" customFormat="1" ht="29.25" customHeight="1">
      <c r="A86" s="28">
        <v>2</v>
      </c>
      <c r="B86" s="20">
        <v>1</v>
      </c>
      <c r="C86" s="19" t="s">
        <v>230</v>
      </c>
      <c r="D86" s="19" t="s">
        <v>58</v>
      </c>
      <c r="E86" s="22" t="s">
        <v>69</v>
      </c>
      <c r="F86" s="22" t="s">
        <v>227</v>
      </c>
      <c r="G86" s="19" t="s">
        <v>231</v>
      </c>
      <c r="H86" s="19" t="s">
        <v>160</v>
      </c>
      <c r="I86" s="31">
        <f>H86*2/3*0.4</f>
        <v>24.90666666666667</v>
      </c>
      <c r="J86" s="31">
        <v>87.04</v>
      </c>
      <c r="K86" s="31">
        <f>J86*0.6</f>
        <v>52.224000000000004</v>
      </c>
      <c r="L86" s="31">
        <f>I86+K86</f>
        <v>77.13066666666667</v>
      </c>
      <c r="M86" s="20"/>
    </row>
    <row r="87" spans="1:13" s="10" customFormat="1" ht="29.25" customHeight="1">
      <c r="A87" s="19"/>
      <c r="B87" s="24"/>
      <c r="C87" s="19"/>
      <c r="D87" s="19"/>
      <c r="E87" s="22"/>
      <c r="F87" s="22"/>
      <c r="G87" s="19"/>
      <c r="H87" s="19"/>
      <c r="I87" s="35"/>
      <c r="J87" s="19"/>
      <c r="K87" s="19"/>
      <c r="L87" s="19"/>
      <c r="M87" s="20"/>
    </row>
  </sheetData>
  <sheetProtection/>
  <mergeCells count="2">
    <mergeCell ref="A1:M1"/>
    <mergeCell ref="A2:M2"/>
  </mergeCells>
  <printOptions/>
  <pageMargins left="0.51" right="0.28" top="0.55" bottom="0.55" header="0.47" footer="0.39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4"/>
    </row>
    <row r="2" ht="14.25">
      <c r="A2" s="2"/>
    </row>
    <row r="3" spans="1:3" ht="14.25">
      <c r="A3" s="4"/>
      <c r="C3" s="4"/>
    </row>
    <row r="4" spans="1:3" ht="14.25">
      <c r="A4" s="3" t="e">
        <v>#N/A</v>
      </c>
      <c r="C4" s="4"/>
    </row>
    <row r="5" ht="14.25">
      <c r="C5" s="4"/>
    </row>
    <row r="6" ht="14.25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4.25">
      <c r="A11" s="4"/>
      <c r="C11" s="4"/>
    </row>
    <row r="12" ht="14.25">
      <c r="C12" s="4"/>
    </row>
    <row r="13" ht="14.25">
      <c r="C13" s="4"/>
    </row>
    <row r="14" spans="1:3" ht="14.25">
      <c r="A14" s="4"/>
      <c r="C14" s="4"/>
    </row>
    <row r="15" ht="14.25">
      <c r="A15" s="4"/>
    </row>
    <row r="16" ht="14.25">
      <c r="A16" s="4"/>
    </row>
    <row r="17" spans="1:3" ht="14.25">
      <c r="A17" s="4"/>
      <c r="C17" s="4"/>
    </row>
    <row r="18" ht="14.25">
      <c r="C18" s="4"/>
    </row>
    <row r="19" ht="14.25">
      <c r="C19" s="4"/>
    </row>
    <row r="20" spans="1:3" ht="14.25">
      <c r="A20" s="4"/>
      <c r="C20" s="4"/>
    </row>
    <row r="21" spans="1:3" ht="14.25">
      <c r="A21" s="4"/>
      <c r="C21" s="5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4.25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spans="1:3" ht="14.25">
      <c r="A21" s="4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spans="1:3" ht="14.25">
      <c r="A21" s="4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spans="1:3" ht="14.25">
      <c r="A21" s="4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JYJYXL</dc:creator>
  <cp:keywords/>
  <dc:description/>
  <cp:lastModifiedBy>JYJYXL</cp:lastModifiedBy>
  <cp:lastPrinted>2014-05-17T08:13:59Z</cp:lastPrinted>
  <dcterms:created xsi:type="dcterms:W3CDTF">1996-12-17T01:32:42Z</dcterms:created>
  <dcterms:modified xsi:type="dcterms:W3CDTF">2018-06-18T08:51:58Z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