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612-1岗位设置" sheetId="1" r:id="rId1"/>
  </sheets>
  <definedNames>
    <definedName name="_xlnm.Print_Titles" localSheetId="0">'201612-1岗位设置'!$3:$5</definedName>
  </definedNames>
  <calcPr fullCalcOnLoad="1"/>
</workbook>
</file>

<file path=xl/sharedStrings.xml><?xml version="1.0" encoding="utf-8"?>
<sst xmlns="http://schemas.openxmlformats.org/spreadsheetml/2006/main" count="84" uniqueCount="63">
  <si>
    <t xml:space="preserve">    1、岗位设置方案审核汇总表</t>
  </si>
  <si>
    <t>序号</t>
  </si>
  <si>
    <t>单位</t>
  </si>
  <si>
    <t>拟设单位
类型</t>
  </si>
  <si>
    <t>编制人员情况</t>
  </si>
  <si>
    <t>拟核准岗位总量及各类
岗位数额结构比例</t>
  </si>
  <si>
    <t>拟核准管理
岗位数</t>
  </si>
  <si>
    <t>拟核准专业技术岗位数</t>
  </si>
  <si>
    <t>拟核准工勤技能岗位数</t>
  </si>
  <si>
    <t>说明</t>
  </si>
  <si>
    <t>备注</t>
  </si>
  <si>
    <t>核定编制</t>
  </si>
  <si>
    <t>现有人员数</t>
  </si>
  <si>
    <t>岗位总量</t>
  </si>
  <si>
    <t>管理岗位
(兼岗)</t>
  </si>
  <si>
    <t>专业技术岗位</t>
  </si>
  <si>
    <t>工勤技能岗位</t>
  </si>
  <si>
    <t>五级</t>
  </si>
  <si>
    <t>六级</t>
  </si>
  <si>
    <t>七级</t>
  </si>
  <si>
    <t>八级</t>
  </si>
  <si>
    <t>九级</t>
  </si>
  <si>
    <t>四级</t>
  </si>
  <si>
    <t>十级</t>
  </si>
  <si>
    <t>十一级</t>
  </si>
  <si>
    <t>十二级</t>
  </si>
  <si>
    <t>二级</t>
  </si>
  <si>
    <t>三级</t>
  </si>
  <si>
    <t>专技岗位总数</t>
  </si>
  <si>
    <t>高级</t>
  </si>
  <si>
    <t>中级</t>
  </si>
  <si>
    <t>数额</t>
  </si>
  <si>
    <t>结构
比例</t>
  </si>
  <si>
    <t>正县</t>
  </si>
  <si>
    <t>副县</t>
  </si>
  <si>
    <t>正科</t>
  </si>
  <si>
    <t>副科</t>
  </si>
  <si>
    <t>科员</t>
  </si>
  <si>
    <t>正高</t>
  </si>
  <si>
    <t>副高</t>
  </si>
  <si>
    <t>助理</t>
  </si>
  <si>
    <t>技师</t>
  </si>
  <si>
    <t>高级工</t>
  </si>
  <si>
    <t>中级工</t>
  </si>
  <si>
    <t>初级工</t>
  </si>
  <si>
    <t>初始算值</t>
  </si>
  <si>
    <t>核定算值</t>
  </si>
  <si>
    <t>五</t>
  </si>
  <si>
    <t>六</t>
  </si>
  <si>
    <t>七</t>
  </si>
  <si>
    <t>八</t>
  </si>
  <si>
    <t>九</t>
  </si>
  <si>
    <t>十</t>
  </si>
  <si>
    <t>市果业局</t>
  </si>
  <si>
    <t>专技</t>
  </si>
  <si>
    <t>5 
兼5</t>
  </si>
  <si>
    <t>63% 
兼63%</t>
  </si>
  <si>
    <t>甘肃武威 
国际陆港 
管委会</t>
  </si>
  <si>
    <t>8 
兼8</t>
  </si>
  <si>
    <t>40% 
兼40%</t>
  </si>
  <si>
    <t>古浪县人才交流开发 
服务中心</t>
  </si>
  <si>
    <t>3
兼3</t>
  </si>
  <si>
    <t>15% 
兼15%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</si>
</sst>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26">
    <font>
      <sz val="12"/>
      <name val="宋体"/>
      <family val="0"/>
    </font>
    <font>
      <sz val="10"/>
      <name val="Helv"/>
      <family val="2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Helv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Helv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sz val="8"/>
      <color indexed="8"/>
      <name val="Arial"/>
      <family val="2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4" fillId="2" borderId="0">
      <alignment horizontal="left"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7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8" fillId="0" borderId="0">
      <alignment vertical="center"/>
      <protection/>
    </xf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77" fontId="1" fillId="2" borderId="9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S4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130" zoomScaleNormal="130" workbookViewId="0" topLeftCell="A1">
      <selection activeCell="AG11" sqref="AG11"/>
    </sheetView>
  </sheetViews>
  <sheetFormatPr defaultColWidth="8.00390625" defaultRowHeight="14.25"/>
  <cols>
    <col min="1" max="1" width="3.625" style="3" customWidth="1"/>
    <col min="2" max="2" width="10.25390625" style="1" customWidth="1"/>
    <col min="3" max="3" width="4.875" style="3" customWidth="1"/>
    <col min="4" max="4" width="3.75390625" style="3" customWidth="1"/>
    <col min="5" max="5" width="3.875" style="3" customWidth="1"/>
    <col min="6" max="6" width="4.00390625" style="3" customWidth="1"/>
    <col min="7" max="7" width="4.75390625" style="3" customWidth="1"/>
    <col min="8" max="8" width="5.625" style="3" customWidth="1"/>
    <col min="9" max="9" width="3.875" style="3" customWidth="1"/>
    <col min="10" max="10" width="5.375" style="3" customWidth="1"/>
    <col min="11" max="11" width="3.125" style="3" customWidth="1"/>
    <col min="12" max="12" width="5.25390625" style="4" customWidth="1"/>
    <col min="13" max="16" width="2.75390625" style="3" customWidth="1"/>
    <col min="17" max="17" width="3.25390625" style="3" customWidth="1"/>
    <col min="18" max="18" width="3.00390625" style="3" customWidth="1"/>
    <col min="19" max="29" width="3.00390625" style="2" customWidth="1"/>
    <col min="30" max="30" width="2.75390625" style="2" customWidth="1"/>
    <col min="31" max="31" width="7.75390625" style="5" customWidth="1"/>
    <col min="32" max="32" width="5.125" style="2" customWidth="1"/>
    <col min="33" max="33" width="6.125" style="2" customWidth="1"/>
    <col min="34" max="34" width="6.125" style="2" hidden="1" customWidth="1"/>
    <col min="35" max="36" width="5.125" style="2" hidden="1" customWidth="1"/>
    <col min="37" max="37" width="5.125" style="6" hidden="1" customWidth="1"/>
    <col min="38" max="44" width="5.125" style="2" hidden="1" customWidth="1"/>
    <col min="45" max="45" width="5.125" style="6" hidden="1" customWidth="1"/>
    <col min="46" max="48" width="5.25390625" style="2" hidden="1" customWidth="1"/>
    <col min="49" max="51" width="5.75390625" style="2" hidden="1" customWidth="1"/>
    <col min="52" max="52" width="9.25390625" style="2" customWidth="1"/>
    <col min="53" max="237" width="9.25390625" style="3" customWidth="1"/>
    <col min="238" max="16384" width="8.00390625" style="3" customWidth="1"/>
  </cols>
  <sheetData>
    <row r="1" ht="18" customHeight="1">
      <c r="AH1" s="5"/>
    </row>
    <row r="2" spans="1:34" ht="21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H2" s="5"/>
    </row>
    <row r="3" spans="1:52" s="1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8"/>
      <c r="F3" s="8" t="s">
        <v>5</v>
      </c>
      <c r="G3" s="8"/>
      <c r="H3" s="8"/>
      <c r="I3" s="8"/>
      <c r="J3" s="8"/>
      <c r="K3" s="8"/>
      <c r="L3" s="13"/>
      <c r="M3" s="8" t="s">
        <v>6</v>
      </c>
      <c r="N3" s="8"/>
      <c r="O3" s="8"/>
      <c r="P3" s="8"/>
      <c r="Q3" s="8"/>
      <c r="R3" s="8" t="s">
        <v>7</v>
      </c>
      <c r="S3" s="14"/>
      <c r="T3" s="14"/>
      <c r="U3" s="14"/>
      <c r="V3" s="14"/>
      <c r="W3" s="14"/>
      <c r="X3" s="14"/>
      <c r="Y3" s="14"/>
      <c r="Z3" s="14"/>
      <c r="AA3" s="14" t="s">
        <v>8</v>
      </c>
      <c r="AB3" s="14"/>
      <c r="AC3" s="14"/>
      <c r="AD3" s="14"/>
      <c r="AE3" s="14" t="s">
        <v>9</v>
      </c>
      <c r="AF3" s="14" t="s">
        <v>10</v>
      </c>
      <c r="AG3" s="5"/>
      <c r="AH3" s="18"/>
      <c r="AI3" s="18"/>
      <c r="AJ3" s="18"/>
      <c r="AK3" s="19"/>
      <c r="AL3" s="18"/>
      <c r="AM3" s="18"/>
      <c r="AN3" s="18"/>
      <c r="AO3" s="18"/>
      <c r="AP3" s="18"/>
      <c r="AQ3" s="18"/>
      <c r="AR3" s="18"/>
      <c r="AS3" s="19"/>
      <c r="AT3" s="18"/>
      <c r="AU3" s="18"/>
      <c r="AV3" s="18"/>
      <c r="AW3" s="18"/>
      <c r="AX3" s="18"/>
      <c r="AY3" s="18"/>
      <c r="AZ3" s="5"/>
    </row>
    <row r="4" spans="1:52" s="1" customFormat="1" ht="42" customHeight="1">
      <c r="A4" s="8"/>
      <c r="B4" s="8"/>
      <c r="C4" s="8"/>
      <c r="D4" s="8" t="s">
        <v>11</v>
      </c>
      <c r="E4" s="8" t="s">
        <v>12</v>
      </c>
      <c r="F4" s="8" t="s">
        <v>13</v>
      </c>
      <c r="G4" s="8" t="s">
        <v>14</v>
      </c>
      <c r="H4" s="8"/>
      <c r="I4" s="8" t="s">
        <v>15</v>
      </c>
      <c r="J4" s="8"/>
      <c r="K4" s="8" t="s">
        <v>16</v>
      </c>
      <c r="L4" s="13"/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23</v>
      </c>
      <c r="Y4" s="15" t="s">
        <v>24</v>
      </c>
      <c r="Z4" s="15" t="s">
        <v>25</v>
      </c>
      <c r="AA4" s="14" t="s">
        <v>26</v>
      </c>
      <c r="AB4" s="14" t="s">
        <v>27</v>
      </c>
      <c r="AC4" s="14" t="s">
        <v>22</v>
      </c>
      <c r="AD4" s="14" t="s">
        <v>17</v>
      </c>
      <c r="AE4" s="14"/>
      <c r="AF4" s="14"/>
      <c r="AG4" s="5"/>
      <c r="AH4" s="18">
        <f>15*0.06</f>
        <v>0.8999999999999999</v>
      </c>
      <c r="AI4" s="18"/>
      <c r="AJ4" s="15" t="s">
        <v>28</v>
      </c>
      <c r="AK4" s="20" t="s">
        <v>29</v>
      </c>
      <c r="AL4" s="15"/>
      <c r="AM4" s="15"/>
      <c r="AN4" s="15"/>
      <c r="AO4" s="15"/>
      <c r="AP4" s="15"/>
      <c r="AQ4" s="15"/>
      <c r="AR4" s="18"/>
      <c r="AS4" s="20" t="s">
        <v>30</v>
      </c>
      <c r="AT4" s="18"/>
      <c r="AU4" s="18"/>
      <c r="AV4" s="18"/>
      <c r="AW4" s="18"/>
      <c r="AX4" s="18"/>
      <c r="AY4" s="18"/>
      <c r="AZ4" s="5"/>
    </row>
    <row r="5" spans="1:52" s="1" customFormat="1" ht="39.75" customHeight="1">
      <c r="A5" s="8"/>
      <c r="B5" s="8"/>
      <c r="C5" s="8"/>
      <c r="D5" s="8"/>
      <c r="E5" s="8"/>
      <c r="F5" s="8"/>
      <c r="G5" s="8" t="s">
        <v>31</v>
      </c>
      <c r="H5" s="8" t="s">
        <v>32</v>
      </c>
      <c r="I5" s="8" t="s">
        <v>31</v>
      </c>
      <c r="J5" s="8" t="s">
        <v>32</v>
      </c>
      <c r="K5" s="8" t="s">
        <v>31</v>
      </c>
      <c r="L5" s="13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38</v>
      </c>
      <c r="S5" s="14" t="s">
        <v>39</v>
      </c>
      <c r="T5" s="14" t="s">
        <v>39</v>
      </c>
      <c r="U5" s="14" t="s">
        <v>39</v>
      </c>
      <c r="V5" s="14" t="s">
        <v>30</v>
      </c>
      <c r="W5" s="14" t="s">
        <v>30</v>
      </c>
      <c r="X5" s="14" t="s">
        <v>30</v>
      </c>
      <c r="Y5" s="14" t="s">
        <v>40</v>
      </c>
      <c r="Z5" s="14" t="s">
        <v>40</v>
      </c>
      <c r="AA5" s="14" t="s">
        <v>41</v>
      </c>
      <c r="AB5" s="15" t="s">
        <v>42</v>
      </c>
      <c r="AC5" s="15" t="s">
        <v>43</v>
      </c>
      <c r="AD5" s="15" t="s">
        <v>44</v>
      </c>
      <c r="AE5" s="14"/>
      <c r="AF5" s="14"/>
      <c r="AG5" s="5"/>
      <c r="AH5" s="18"/>
      <c r="AI5" s="18"/>
      <c r="AJ5" s="15"/>
      <c r="AK5" s="20" t="s">
        <v>45</v>
      </c>
      <c r="AL5" s="15" t="s">
        <v>46</v>
      </c>
      <c r="AM5" s="15"/>
      <c r="AN5" s="15"/>
      <c r="AO5" s="15" t="s">
        <v>47</v>
      </c>
      <c r="AP5" s="15" t="s">
        <v>48</v>
      </c>
      <c r="AQ5" s="15" t="s">
        <v>49</v>
      </c>
      <c r="AR5" s="18"/>
      <c r="AS5" s="20" t="s">
        <v>45</v>
      </c>
      <c r="AT5" s="15" t="s">
        <v>46</v>
      </c>
      <c r="AU5" s="15"/>
      <c r="AV5" s="15"/>
      <c r="AW5" s="15" t="s">
        <v>50</v>
      </c>
      <c r="AX5" s="15" t="s">
        <v>51</v>
      </c>
      <c r="AY5" s="15" t="s">
        <v>52</v>
      </c>
      <c r="AZ5" s="5"/>
    </row>
    <row r="6" spans="1:52" s="1" customFormat="1" ht="30.75" customHeight="1">
      <c r="A6" s="8">
        <v>1</v>
      </c>
      <c r="B6" s="8" t="s">
        <v>53</v>
      </c>
      <c r="C6" s="9" t="s">
        <v>54</v>
      </c>
      <c r="D6" s="8">
        <v>8</v>
      </c>
      <c r="E6" s="8">
        <v>4</v>
      </c>
      <c r="F6" s="8">
        <v>8</v>
      </c>
      <c r="G6" s="8" t="s">
        <v>55</v>
      </c>
      <c r="H6" s="10" t="s">
        <v>56</v>
      </c>
      <c r="I6" s="8">
        <v>8</v>
      </c>
      <c r="J6" s="10">
        <v>1</v>
      </c>
      <c r="K6" s="8"/>
      <c r="L6" s="13"/>
      <c r="M6" s="8">
        <v>1</v>
      </c>
      <c r="N6" s="8">
        <v>1</v>
      </c>
      <c r="O6" s="8">
        <v>2</v>
      </c>
      <c r="P6" s="8">
        <v>1</v>
      </c>
      <c r="Q6" s="8"/>
      <c r="R6" s="8"/>
      <c r="S6" s="14"/>
      <c r="T6" s="14"/>
      <c r="U6" s="14">
        <v>1</v>
      </c>
      <c r="V6" s="14">
        <v>1</v>
      </c>
      <c r="W6" s="14">
        <v>1</v>
      </c>
      <c r="X6" s="14">
        <v>1</v>
      </c>
      <c r="Y6" s="14">
        <v>2</v>
      </c>
      <c r="Z6" s="14">
        <v>2</v>
      </c>
      <c r="AA6" s="14"/>
      <c r="AB6" s="14"/>
      <c r="AC6" s="14"/>
      <c r="AD6" s="14"/>
      <c r="AE6" s="14"/>
      <c r="AF6" s="14"/>
      <c r="AG6" s="5"/>
      <c r="AH6" s="18">
        <f>AJ6-AI6</f>
        <v>0</v>
      </c>
      <c r="AI6" s="18">
        <f>SUM(R6:Z6)</f>
        <v>8</v>
      </c>
      <c r="AJ6" s="18">
        <f>I6</f>
        <v>8</v>
      </c>
      <c r="AK6" s="19">
        <f>AJ6*0.2</f>
        <v>1.6</v>
      </c>
      <c r="AL6" s="18">
        <f>ROUND(AK6,0)</f>
        <v>2</v>
      </c>
      <c r="AM6" s="18">
        <f>SUM(S6:U6)</f>
        <v>1</v>
      </c>
      <c r="AN6" s="18">
        <f>AL6-AM6</f>
        <v>1</v>
      </c>
      <c r="AO6" s="18">
        <f>AL6*0.1</f>
        <v>0.2</v>
      </c>
      <c r="AP6" s="18">
        <f>AL6*0.3</f>
        <v>0.6</v>
      </c>
      <c r="AQ6" s="18">
        <f>AL6*0.6</f>
        <v>1.2</v>
      </c>
      <c r="AR6" s="18"/>
      <c r="AS6" s="19">
        <f>AJ6*0.45</f>
        <v>3.6</v>
      </c>
      <c r="AT6" s="18">
        <v>13</v>
      </c>
      <c r="AU6" s="18">
        <f>SUM(V6:X6)</f>
        <v>3</v>
      </c>
      <c r="AV6" s="18">
        <f>AT6-AU6</f>
        <v>10</v>
      </c>
      <c r="AW6" s="18">
        <f>AT6*0.3</f>
        <v>3.9</v>
      </c>
      <c r="AX6" s="18">
        <f>AT6*0.4</f>
        <v>5.2</v>
      </c>
      <c r="AY6" s="18">
        <f>AT6*0.3</f>
        <v>3.9</v>
      </c>
      <c r="AZ6" s="5"/>
    </row>
    <row r="7" spans="1:48" ht="42.75">
      <c r="A7" s="11">
        <v>2</v>
      </c>
      <c r="B7" s="9" t="s">
        <v>57</v>
      </c>
      <c r="C7" s="9" t="s">
        <v>54</v>
      </c>
      <c r="D7" s="12">
        <v>20</v>
      </c>
      <c r="E7" s="12">
        <v>9</v>
      </c>
      <c r="F7" s="12">
        <v>20</v>
      </c>
      <c r="G7" s="8" t="s">
        <v>58</v>
      </c>
      <c r="H7" s="10" t="s">
        <v>59</v>
      </c>
      <c r="I7" s="12">
        <v>20</v>
      </c>
      <c r="J7" s="10">
        <v>1</v>
      </c>
      <c r="K7" s="12"/>
      <c r="L7" s="13"/>
      <c r="M7" s="12">
        <v>1</v>
      </c>
      <c r="N7" s="12">
        <v>2</v>
      </c>
      <c r="O7" s="12">
        <v>4</v>
      </c>
      <c r="P7" s="12">
        <v>1</v>
      </c>
      <c r="Q7" s="12"/>
      <c r="R7" s="12"/>
      <c r="S7" s="12"/>
      <c r="T7" s="12">
        <v>1</v>
      </c>
      <c r="U7" s="12">
        <v>1</v>
      </c>
      <c r="V7" s="12">
        <v>2</v>
      </c>
      <c r="W7" s="12">
        <v>3</v>
      </c>
      <c r="X7" s="12">
        <v>3</v>
      </c>
      <c r="Y7" s="12">
        <v>5</v>
      </c>
      <c r="Z7" s="12">
        <v>5</v>
      </c>
      <c r="AA7" s="12"/>
      <c r="AB7" s="12"/>
      <c r="AC7" s="12"/>
      <c r="AD7" s="12"/>
      <c r="AE7" s="16"/>
      <c r="AF7" s="17"/>
      <c r="AV7" s="5"/>
    </row>
    <row r="8" spans="1:256" s="2" customFormat="1" ht="48.75" customHeight="1">
      <c r="A8" s="11">
        <v>3</v>
      </c>
      <c r="B8" s="9" t="s">
        <v>60</v>
      </c>
      <c r="C8" s="9" t="s">
        <v>54</v>
      </c>
      <c r="D8" s="12">
        <v>20</v>
      </c>
      <c r="E8" s="12">
        <v>9</v>
      </c>
      <c r="F8" s="12">
        <v>20</v>
      </c>
      <c r="G8" s="8" t="s">
        <v>61</v>
      </c>
      <c r="H8" s="10" t="s">
        <v>62</v>
      </c>
      <c r="I8" s="12">
        <v>20</v>
      </c>
      <c r="J8" s="10">
        <v>2</v>
      </c>
      <c r="K8" s="12"/>
      <c r="L8" s="13"/>
      <c r="M8" s="12"/>
      <c r="N8" s="12"/>
      <c r="O8" s="12">
        <v>1</v>
      </c>
      <c r="P8" s="12">
        <v>2</v>
      </c>
      <c r="Q8" s="12"/>
      <c r="R8" s="12"/>
      <c r="S8" s="12"/>
      <c r="T8" s="12">
        <v>1</v>
      </c>
      <c r="U8" s="12">
        <v>2</v>
      </c>
      <c r="V8" s="12">
        <v>2</v>
      </c>
      <c r="W8" s="12">
        <v>3</v>
      </c>
      <c r="X8" s="12">
        <v>3</v>
      </c>
      <c r="Y8" s="12">
        <v>5</v>
      </c>
      <c r="Z8" s="12">
        <v>4</v>
      </c>
      <c r="AA8" s="12"/>
      <c r="AB8" s="12"/>
      <c r="AC8" s="12"/>
      <c r="AD8" s="12"/>
      <c r="AE8" s="16"/>
      <c r="AF8" s="17"/>
      <c r="AK8" s="6"/>
      <c r="AS8" s="6"/>
      <c r="AV8" s="5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</sheetData>
  <sheetProtection/>
  <mergeCells count="20">
    <mergeCell ref="A2:AF2"/>
    <mergeCell ref="D3:E3"/>
    <mergeCell ref="F3:L3"/>
    <mergeCell ref="M3:Q3"/>
    <mergeCell ref="R3:Z3"/>
    <mergeCell ref="AA3:AD3"/>
    <mergeCell ref="G4:H4"/>
    <mergeCell ref="I4:J4"/>
    <mergeCell ref="K4:L4"/>
    <mergeCell ref="AK4:AQ4"/>
    <mergeCell ref="AS4:AY4"/>
    <mergeCell ref="A3:A5"/>
    <mergeCell ref="B3:B5"/>
    <mergeCell ref="C3:C5"/>
    <mergeCell ref="D4:D5"/>
    <mergeCell ref="E4:E5"/>
    <mergeCell ref="F4:F5"/>
    <mergeCell ref="AE3:AE5"/>
    <mergeCell ref="AF3:AF5"/>
    <mergeCell ref="AJ4:AJ5"/>
  </mergeCells>
  <printOptions horizontalCentered="1"/>
  <pageMargins left="0.45" right="0.41" top="1.42" bottom="0.63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2017-03-28T00:59:47Z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