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746" activeTab="0"/>
  </bookViews>
  <sheets>
    <sheet name="进面试名单" sheetId="1" r:id="rId1"/>
  </sheets>
  <definedNames/>
  <calcPr fullCalcOnLoad="1"/>
</workbook>
</file>

<file path=xl/sharedStrings.xml><?xml version="1.0" encoding="utf-8"?>
<sst xmlns="http://schemas.openxmlformats.org/spreadsheetml/2006/main" count="116" uniqueCount="90">
  <si>
    <t>姓名</t>
  </si>
  <si>
    <t>准考证号</t>
  </si>
  <si>
    <t>王伟</t>
  </si>
  <si>
    <t>001004</t>
  </si>
  <si>
    <t>戴明礼</t>
  </si>
  <si>
    <t>001010</t>
  </si>
  <si>
    <t>王新</t>
  </si>
  <si>
    <t>001012</t>
  </si>
  <si>
    <t>李生权</t>
  </si>
  <si>
    <t>018003</t>
  </si>
  <si>
    <t>李鑫</t>
  </si>
  <si>
    <t>012004</t>
  </si>
  <si>
    <t>李浩楠</t>
  </si>
  <si>
    <t>012007</t>
  </si>
  <si>
    <t>程小燕</t>
  </si>
  <si>
    <t>015002</t>
  </si>
  <si>
    <t>徐杰</t>
  </si>
  <si>
    <t>009002</t>
  </si>
  <si>
    <t>魏智</t>
  </si>
  <si>
    <t>019004</t>
  </si>
  <si>
    <t>李会娟</t>
  </si>
  <si>
    <t>017006</t>
  </si>
  <si>
    <t>75.5</t>
  </si>
  <si>
    <t>77</t>
  </si>
  <si>
    <t>72.5</t>
  </si>
  <si>
    <t>高彩娟</t>
  </si>
  <si>
    <t>002014</t>
  </si>
  <si>
    <t>78</t>
  </si>
  <si>
    <t>赵龙</t>
  </si>
  <si>
    <t>003009</t>
  </si>
  <si>
    <t>黄靖凯</t>
  </si>
  <si>
    <t>004005</t>
  </si>
  <si>
    <t>姚占成</t>
  </si>
  <si>
    <t>005005</t>
  </si>
  <si>
    <t>郝静</t>
  </si>
  <si>
    <t>006002</t>
  </si>
  <si>
    <t>80</t>
  </si>
  <si>
    <t>张辉</t>
  </si>
  <si>
    <t>007004</t>
  </si>
  <si>
    <t>蔺少霞</t>
  </si>
  <si>
    <t>008007</t>
  </si>
  <si>
    <t>万飞</t>
  </si>
  <si>
    <t>011001</t>
  </si>
  <si>
    <t>马守锋</t>
  </si>
  <si>
    <t>013003</t>
  </si>
  <si>
    <t>76</t>
  </si>
  <si>
    <t>张文静</t>
  </si>
  <si>
    <t>014013</t>
  </si>
  <si>
    <t>魏开兴</t>
  </si>
  <si>
    <t>014015</t>
  </si>
  <si>
    <t>职位名称及代码</t>
  </si>
  <si>
    <t>市政府办公室001</t>
  </si>
  <si>
    <t>市科技局002</t>
  </si>
  <si>
    <t>市人力资源和社会保障局003</t>
  </si>
  <si>
    <t>市林业局005</t>
  </si>
  <si>
    <t>市统计局006</t>
  </si>
  <si>
    <t>市粮食局008</t>
  </si>
  <si>
    <t>市政府研究室009</t>
  </si>
  <si>
    <t>市自然保护局011</t>
  </si>
  <si>
    <t>市安全生产执法监察支队012</t>
  </si>
  <si>
    <t>市公共资源交易中心013</t>
  </si>
  <si>
    <t>市老龄工作委员会办公室014</t>
  </si>
  <si>
    <t>市人防保障信息中心017</t>
  </si>
  <si>
    <t>市建设工程招投标管理办公室018</t>
  </si>
  <si>
    <t>市建设工程造价管理站019</t>
  </si>
  <si>
    <t>83</t>
  </si>
  <si>
    <t>73.5</t>
  </si>
  <si>
    <t>78.5</t>
  </si>
  <si>
    <t>81</t>
  </si>
  <si>
    <t>84.5</t>
  </si>
  <si>
    <t>79.5</t>
  </si>
  <si>
    <t>87</t>
  </si>
  <si>
    <t>86</t>
  </si>
  <si>
    <t>79</t>
  </si>
  <si>
    <t>笔试成绩折算40%</t>
  </si>
  <si>
    <t>面试加试成绩</t>
  </si>
  <si>
    <t>综合成绩</t>
  </si>
  <si>
    <t xml:space="preserve"> </t>
  </si>
  <si>
    <t>考察成绩折算25%</t>
  </si>
  <si>
    <t>笔试
成绩</t>
  </si>
  <si>
    <t>面试
成绩</t>
  </si>
  <si>
    <t>考察
成绩</t>
  </si>
  <si>
    <t>酒泉市人力资源市场办公室004</t>
  </si>
  <si>
    <t>合格</t>
  </si>
  <si>
    <t>2017年酒泉市市直行政机关（参公）事业单位公开遴选（选调）工作人员（第一期）
综合成绩及体检结果</t>
  </si>
  <si>
    <t>市食品稽查局015</t>
  </si>
  <si>
    <t>面试成绩折算35%(市政府办15%)</t>
  </si>
  <si>
    <t>面试加试成绩折算20%（市政府办）</t>
  </si>
  <si>
    <t>体检
结果</t>
  </si>
  <si>
    <t>市民族宗教事务委员会007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</si>
</sst>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" fillId="17" borderId="6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5" fillId="16" borderId="8" applyNumberFormat="0" applyAlignment="0" applyProtection="0"/>
    <xf numFmtId="0" fontId="1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15" zoomScaleNormal="115" zoomScalePageLayoutView="0" workbookViewId="0" topLeftCell="A1">
      <selection activeCell="Q19" sqref="Q19"/>
    </sheetView>
  </sheetViews>
  <sheetFormatPr defaultColWidth="9.00390625" defaultRowHeight="14.25"/>
  <cols>
    <col min="1" max="1" width="18.375" style="4" customWidth="1"/>
    <col min="2" max="2" width="10.75390625" style="5" customWidth="1"/>
    <col min="3" max="3" width="8.375" style="4" customWidth="1"/>
    <col min="4" max="4" width="6.375" style="4" customWidth="1"/>
    <col min="5" max="5" width="10.75390625" style="3" customWidth="1"/>
    <col min="6" max="6" width="7.00390625" style="4" customWidth="1"/>
    <col min="7" max="7" width="9.50390625" style="3" customWidth="1"/>
    <col min="8" max="8" width="8.00390625" style="4" customWidth="1"/>
    <col min="9" max="9" width="9.00390625" style="3" customWidth="1"/>
    <col min="10" max="10" width="7.25390625" style="4" customWidth="1"/>
    <col min="11" max="11" width="9.00390625" style="3" customWidth="1"/>
    <col min="12" max="12" width="9.375" style="6" customWidth="1"/>
    <col min="13" max="13" width="8.50390625" style="18" customWidth="1"/>
  </cols>
  <sheetData>
    <row r="1" spans="1:13" ht="56.25" customHeight="1">
      <c r="A1" s="22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75.75" customHeight="1">
      <c r="A2" s="7" t="s">
        <v>50</v>
      </c>
      <c r="B2" s="15" t="s">
        <v>0</v>
      </c>
      <c r="C2" s="16" t="s">
        <v>1</v>
      </c>
      <c r="D2" s="7" t="s">
        <v>79</v>
      </c>
      <c r="E2" s="7" t="s">
        <v>74</v>
      </c>
      <c r="F2" s="7" t="s">
        <v>80</v>
      </c>
      <c r="G2" s="20" t="s">
        <v>86</v>
      </c>
      <c r="H2" s="7" t="s">
        <v>75</v>
      </c>
      <c r="I2" s="20" t="s">
        <v>87</v>
      </c>
      <c r="J2" s="7" t="s">
        <v>81</v>
      </c>
      <c r="K2" s="7" t="s">
        <v>78</v>
      </c>
      <c r="L2" s="2" t="s">
        <v>76</v>
      </c>
      <c r="M2" s="17" t="s">
        <v>88</v>
      </c>
    </row>
    <row r="3" spans="1:13" ht="37.5" customHeight="1">
      <c r="A3" s="21" t="s">
        <v>51</v>
      </c>
      <c r="B3" s="13" t="s">
        <v>6</v>
      </c>
      <c r="C3" s="9" t="s">
        <v>7</v>
      </c>
      <c r="D3" s="10" t="s">
        <v>65</v>
      </c>
      <c r="E3" s="12">
        <f>D3*0.4</f>
        <v>33.2</v>
      </c>
      <c r="F3" s="11">
        <v>90.2</v>
      </c>
      <c r="G3" s="12">
        <f>F3*0.15</f>
        <v>13.53</v>
      </c>
      <c r="H3" s="11">
        <v>80.2</v>
      </c>
      <c r="I3" s="12">
        <f>H3*0.2</f>
        <v>16.040000000000003</v>
      </c>
      <c r="J3" s="12">
        <v>97.18</v>
      </c>
      <c r="K3" s="12">
        <f>J3*0.25</f>
        <v>24.295</v>
      </c>
      <c r="L3" s="12">
        <f>K3+I3+G3+E3</f>
        <v>87.06500000000001</v>
      </c>
      <c r="M3" s="23" t="s">
        <v>83</v>
      </c>
    </row>
    <row r="4" spans="1:13" ht="37.5" customHeight="1">
      <c r="A4" s="21"/>
      <c r="B4" s="13" t="s">
        <v>2</v>
      </c>
      <c r="C4" s="9" t="s">
        <v>3</v>
      </c>
      <c r="D4" s="10" t="s">
        <v>36</v>
      </c>
      <c r="E4" s="12">
        <f>D4*0.4</f>
        <v>32</v>
      </c>
      <c r="F4" s="11">
        <v>91.2</v>
      </c>
      <c r="G4" s="12">
        <f>F4*0.15</f>
        <v>13.68</v>
      </c>
      <c r="H4" s="11">
        <v>85.4</v>
      </c>
      <c r="I4" s="12">
        <f>H4*0.2</f>
        <v>17.080000000000002</v>
      </c>
      <c r="J4" s="12">
        <v>96.2</v>
      </c>
      <c r="K4" s="12">
        <f>J4*0.25</f>
        <v>24.05</v>
      </c>
      <c r="L4" s="12">
        <f>K4+I4+G4+E4</f>
        <v>86.81</v>
      </c>
      <c r="M4" s="23" t="s">
        <v>83</v>
      </c>
    </row>
    <row r="5" spans="1:13" ht="37.5" customHeight="1">
      <c r="A5" s="21"/>
      <c r="B5" s="13" t="s">
        <v>4</v>
      </c>
      <c r="C5" s="9" t="s">
        <v>5</v>
      </c>
      <c r="D5" s="10" t="s">
        <v>66</v>
      </c>
      <c r="E5" s="12">
        <f>D5*0.4</f>
        <v>29.400000000000002</v>
      </c>
      <c r="F5" s="11">
        <v>91.6</v>
      </c>
      <c r="G5" s="12">
        <f>F5*0.15</f>
        <v>13.739999999999998</v>
      </c>
      <c r="H5" s="11">
        <v>84.2</v>
      </c>
      <c r="I5" s="12">
        <f>H5*0.2</f>
        <v>16.84</v>
      </c>
      <c r="J5" s="12">
        <v>95.22</v>
      </c>
      <c r="K5" s="12">
        <f>J5*0.25</f>
        <v>23.805</v>
      </c>
      <c r="L5" s="12">
        <f>K5+I5+G5+E5</f>
        <v>83.785</v>
      </c>
      <c r="M5" s="23" t="s">
        <v>83</v>
      </c>
    </row>
    <row r="6" spans="1:13" ht="37.5" customHeight="1">
      <c r="A6" s="11" t="s">
        <v>52</v>
      </c>
      <c r="B6" s="13" t="s">
        <v>25</v>
      </c>
      <c r="C6" s="9" t="s">
        <v>26</v>
      </c>
      <c r="D6" s="10" t="s">
        <v>27</v>
      </c>
      <c r="E6" s="12">
        <f aca="true" t="shared" si="0" ref="E6:E23">D6*0.4</f>
        <v>31.200000000000003</v>
      </c>
      <c r="F6" s="11">
        <v>88.2</v>
      </c>
      <c r="G6" s="12">
        <f>F6*0.35</f>
        <v>30.869999999999997</v>
      </c>
      <c r="H6" s="11"/>
      <c r="I6" s="11"/>
      <c r="J6" s="11">
        <v>95.63</v>
      </c>
      <c r="K6" s="12">
        <f aca="true" t="shared" si="1" ref="K6:K23">J6*0.25</f>
        <v>23.9075</v>
      </c>
      <c r="L6" s="12">
        <f>K6+G6+E6</f>
        <v>85.97749999999999</v>
      </c>
      <c r="M6" s="23" t="s">
        <v>83</v>
      </c>
    </row>
    <row r="7" spans="1:14" ht="37.5" customHeight="1">
      <c r="A7" s="8" t="s">
        <v>53</v>
      </c>
      <c r="B7" s="13" t="s">
        <v>28</v>
      </c>
      <c r="C7" s="9" t="s">
        <v>29</v>
      </c>
      <c r="D7" s="10" t="s">
        <v>23</v>
      </c>
      <c r="E7" s="12">
        <f t="shared" si="0"/>
        <v>30.8</v>
      </c>
      <c r="F7" s="11">
        <v>91.2</v>
      </c>
      <c r="G7" s="12">
        <f aca="true" t="shared" si="2" ref="G7:G23">F7*0.35</f>
        <v>31.919999999999998</v>
      </c>
      <c r="H7" s="11"/>
      <c r="I7" s="11"/>
      <c r="J7" s="11">
        <v>98.33</v>
      </c>
      <c r="K7" s="12">
        <f t="shared" si="1"/>
        <v>24.5825</v>
      </c>
      <c r="L7" s="12">
        <f aca="true" t="shared" si="3" ref="L7:L23">K7+G7+E7</f>
        <v>87.3025</v>
      </c>
      <c r="M7" s="23" t="s">
        <v>83</v>
      </c>
      <c r="N7" t="s">
        <v>77</v>
      </c>
    </row>
    <row r="8" spans="1:13" ht="37.5" customHeight="1">
      <c r="A8" s="8" t="s">
        <v>82</v>
      </c>
      <c r="B8" s="13" t="s">
        <v>30</v>
      </c>
      <c r="C8" s="9" t="s">
        <v>31</v>
      </c>
      <c r="D8" s="10" t="s">
        <v>66</v>
      </c>
      <c r="E8" s="12">
        <f t="shared" si="0"/>
        <v>29.400000000000002</v>
      </c>
      <c r="F8" s="11">
        <v>90.8</v>
      </c>
      <c r="G8" s="12">
        <f t="shared" si="2"/>
        <v>31.779999999999998</v>
      </c>
      <c r="H8" s="11"/>
      <c r="I8" s="11"/>
      <c r="J8" s="11">
        <v>95.01</v>
      </c>
      <c r="K8" s="12">
        <f t="shared" si="1"/>
        <v>23.7525</v>
      </c>
      <c r="L8" s="12">
        <f t="shared" si="3"/>
        <v>84.9325</v>
      </c>
      <c r="M8" s="23" t="s">
        <v>83</v>
      </c>
    </row>
    <row r="9" spans="1:13" ht="37.5" customHeight="1">
      <c r="A9" s="11" t="s">
        <v>54</v>
      </c>
      <c r="B9" s="13" t="s">
        <v>32</v>
      </c>
      <c r="C9" s="9" t="s">
        <v>33</v>
      </c>
      <c r="D9" s="10" t="s">
        <v>67</v>
      </c>
      <c r="E9" s="12">
        <f t="shared" si="0"/>
        <v>31.400000000000002</v>
      </c>
      <c r="F9" s="11">
        <v>85.4</v>
      </c>
      <c r="G9" s="12">
        <f t="shared" si="2"/>
        <v>29.89</v>
      </c>
      <c r="H9" s="11"/>
      <c r="I9" s="11"/>
      <c r="J9" s="11">
        <v>98</v>
      </c>
      <c r="K9" s="12">
        <f t="shared" si="1"/>
        <v>24.5</v>
      </c>
      <c r="L9" s="12">
        <f t="shared" si="3"/>
        <v>85.79</v>
      </c>
      <c r="M9" s="23" t="s">
        <v>83</v>
      </c>
    </row>
    <row r="10" spans="1:13" ht="37.5" customHeight="1">
      <c r="A10" s="11" t="s">
        <v>55</v>
      </c>
      <c r="B10" s="13" t="s">
        <v>34</v>
      </c>
      <c r="C10" s="9" t="s">
        <v>35</v>
      </c>
      <c r="D10" s="10" t="s">
        <v>67</v>
      </c>
      <c r="E10" s="12">
        <f t="shared" si="0"/>
        <v>31.400000000000002</v>
      </c>
      <c r="F10" s="11">
        <v>91.4</v>
      </c>
      <c r="G10" s="12">
        <f t="shared" si="2"/>
        <v>31.99</v>
      </c>
      <c r="H10" s="11"/>
      <c r="I10" s="11"/>
      <c r="J10" s="11">
        <v>98.85</v>
      </c>
      <c r="K10" s="12">
        <f t="shared" si="1"/>
        <v>24.7125</v>
      </c>
      <c r="L10" s="12">
        <f t="shared" si="3"/>
        <v>88.1025</v>
      </c>
      <c r="M10" s="23" t="s">
        <v>83</v>
      </c>
    </row>
    <row r="11" spans="1:13" ht="37.5" customHeight="1">
      <c r="A11" s="24" t="s">
        <v>89</v>
      </c>
      <c r="B11" s="13" t="s">
        <v>37</v>
      </c>
      <c r="C11" s="9" t="s">
        <v>38</v>
      </c>
      <c r="D11" s="10" t="s">
        <v>68</v>
      </c>
      <c r="E11" s="12">
        <f>D11*0.4</f>
        <v>32.4</v>
      </c>
      <c r="F11" s="11">
        <v>87.6</v>
      </c>
      <c r="G11" s="12">
        <f>F11*0.35</f>
        <v>30.659999999999997</v>
      </c>
      <c r="H11" s="11"/>
      <c r="I11" s="11"/>
      <c r="J11" s="11">
        <v>96.51</v>
      </c>
      <c r="K11" s="12">
        <f>J11*0.25</f>
        <v>24.1275</v>
      </c>
      <c r="L11" s="12">
        <f>K11+G11+E11</f>
        <v>87.1875</v>
      </c>
      <c r="M11" s="23" t="s">
        <v>83</v>
      </c>
    </row>
    <row r="12" spans="1:13" ht="37.5" customHeight="1">
      <c r="A12" s="11" t="s">
        <v>56</v>
      </c>
      <c r="B12" s="13" t="s">
        <v>39</v>
      </c>
      <c r="C12" s="9" t="s">
        <v>40</v>
      </c>
      <c r="D12" s="10" t="s">
        <v>69</v>
      </c>
      <c r="E12" s="12">
        <f t="shared" si="0"/>
        <v>33.800000000000004</v>
      </c>
      <c r="F12" s="11">
        <v>86.2</v>
      </c>
      <c r="G12" s="12">
        <f t="shared" si="2"/>
        <v>30.169999999999998</v>
      </c>
      <c r="H12" s="11"/>
      <c r="I12" s="11"/>
      <c r="J12" s="11">
        <v>97.29</v>
      </c>
      <c r="K12" s="12">
        <f t="shared" si="1"/>
        <v>24.3225</v>
      </c>
      <c r="L12" s="12">
        <f t="shared" si="3"/>
        <v>88.2925</v>
      </c>
      <c r="M12" s="23" t="s">
        <v>83</v>
      </c>
    </row>
    <row r="13" spans="1:13" s="1" customFormat="1" ht="37.5" customHeight="1">
      <c r="A13" s="11" t="s">
        <v>57</v>
      </c>
      <c r="B13" s="11" t="s">
        <v>16</v>
      </c>
      <c r="C13" s="9" t="s">
        <v>17</v>
      </c>
      <c r="D13" s="10" t="s">
        <v>71</v>
      </c>
      <c r="E13" s="12">
        <f t="shared" si="0"/>
        <v>34.800000000000004</v>
      </c>
      <c r="F13" s="11">
        <v>88.4</v>
      </c>
      <c r="G13" s="12">
        <f t="shared" si="2"/>
        <v>30.94</v>
      </c>
      <c r="H13" s="11"/>
      <c r="I13" s="11"/>
      <c r="J13" s="11">
        <v>94.39</v>
      </c>
      <c r="K13" s="12">
        <f t="shared" si="1"/>
        <v>23.5975</v>
      </c>
      <c r="L13" s="12">
        <f t="shared" si="3"/>
        <v>89.3375</v>
      </c>
      <c r="M13" s="23" t="s">
        <v>83</v>
      </c>
    </row>
    <row r="14" spans="1:13" s="1" customFormat="1" ht="37.5" customHeight="1">
      <c r="A14" s="11" t="s">
        <v>58</v>
      </c>
      <c r="B14" s="11" t="s">
        <v>41</v>
      </c>
      <c r="C14" s="9" t="s">
        <v>42</v>
      </c>
      <c r="D14" s="10" t="s">
        <v>23</v>
      </c>
      <c r="E14" s="12">
        <f t="shared" si="0"/>
        <v>30.8</v>
      </c>
      <c r="F14" s="11">
        <v>86.6</v>
      </c>
      <c r="G14" s="12">
        <f t="shared" si="2"/>
        <v>30.309999999999995</v>
      </c>
      <c r="H14" s="11"/>
      <c r="I14" s="11"/>
      <c r="J14" s="11">
        <v>95.55</v>
      </c>
      <c r="K14" s="12">
        <f t="shared" si="1"/>
        <v>23.8875</v>
      </c>
      <c r="L14" s="12">
        <f t="shared" si="3"/>
        <v>84.99749999999999</v>
      </c>
      <c r="M14" s="23" t="s">
        <v>83</v>
      </c>
    </row>
    <row r="15" spans="1:13" s="1" customFormat="1" ht="37.5" customHeight="1">
      <c r="A15" s="21" t="s">
        <v>59</v>
      </c>
      <c r="B15" s="13" t="s">
        <v>12</v>
      </c>
      <c r="C15" s="9" t="s">
        <v>13</v>
      </c>
      <c r="D15" s="10" t="s">
        <v>23</v>
      </c>
      <c r="E15" s="12">
        <f>D15*0.4</f>
        <v>30.8</v>
      </c>
      <c r="F15" s="11">
        <v>88.4</v>
      </c>
      <c r="G15" s="12">
        <f>F15*0.35</f>
        <v>30.94</v>
      </c>
      <c r="H15" s="11"/>
      <c r="I15" s="11"/>
      <c r="J15" s="11">
        <v>97.05</v>
      </c>
      <c r="K15" s="12">
        <f>J15*0.25</f>
        <v>24.2625</v>
      </c>
      <c r="L15" s="12">
        <f>K15+G15+E15</f>
        <v>86.0025</v>
      </c>
      <c r="M15" s="23" t="s">
        <v>83</v>
      </c>
    </row>
    <row r="16" spans="1:13" s="1" customFormat="1" ht="37.5" customHeight="1">
      <c r="A16" s="21"/>
      <c r="B16" s="13" t="s">
        <v>10</v>
      </c>
      <c r="C16" s="9" t="s">
        <v>11</v>
      </c>
      <c r="D16" s="10" t="s">
        <v>70</v>
      </c>
      <c r="E16" s="12">
        <f t="shared" si="0"/>
        <v>31.8</v>
      </c>
      <c r="F16" s="11">
        <v>85.8</v>
      </c>
      <c r="G16" s="12">
        <f t="shared" si="2"/>
        <v>30.029999999999998</v>
      </c>
      <c r="H16" s="11"/>
      <c r="I16" s="11"/>
      <c r="J16" s="11">
        <v>95.6</v>
      </c>
      <c r="K16" s="12">
        <f t="shared" si="1"/>
        <v>23.9</v>
      </c>
      <c r="L16" s="12">
        <f t="shared" si="3"/>
        <v>85.72999999999999</v>
      </c>
      <c r="M16" s="23" t="s">
        <v>83</v>
      </c>
    </row>
    <row r="17" spans="1:13" s="1" customFormat="1" ht="37.5" customHeight="1">
      <c r="A17" s="8" t="s">
        <v>60</v>
      </c>
      <c r="B17" s="13" t="s">
        <v>43</v>
      </c>
      <c r="C17" s="9" t="s">
        <v>44</v>
      </c>
      <c r="D17" s="10" t="s">
        <v>45</v>
      </c>
      <c r="E17" s="12">
        <f t="shared" si="0"/>
        <v>30.400000000000002</v>
      </c>
      <c r="F17" s="11">
        <v>87.6</v>
      </c>
      <c r="G17" s="12">
        <f t="shared" si="2"/>
        <v>30.659999999999997</v>
      </c>
      <c r="H17" s="11"/>
      <c r="I17" s="11"/>
      <c r="J17" s="11">
        <v>97.36</v>
      </c>
      <c r="K17" s="12">
        <f t="shared" si="1"/>
        <v>24.34</v>
      </c>
      <c r="L17" s="12">
        <f t="shared" si="3"/>
        <v>85.4</v>
      </c>
      <c r="M17" s="23" t="s">
        <v>83</v>
      </c>
    </row>
    <row r="18" spans="1:13" s="1" customFormat="1" ht="37.5" customHeight="1">
      <c r="A18" s="21" t="s">
        <v>61</v>
      </c>
      <c r="B18" s="13" t="s">
        <v>48</v>
      </c>
      <c r="C18" s="9" t="s">
        <v>49</v>
      </c>
      <c r="D18" s="10" t="s">
        <v>22</v>
      </c>
      <c r="E18" s="12">
        <f>D18*0.4</f>
        <v>30.200000000000003</v>
      </c>
      <c r="F18" s="11">
        <v>94.72</v>
      </c>
      <c r="G18" s="12">
        <f>F18*0.35</f>
        <v>33.152</v>
      </c>
      <c r="H18" s="11"/>
      <c r="I18" s="11"/>
      <c r="J18" s="11">
        <v>98.21</v>
      </c>
      <c r="K18" s="12">
        <f>J18*0.25</f>
        <v>24.5525</v>
      </c>
      <c r="L18" s="12">
        <f>K18+G18+E18</f>
        <v>87.9045</v>
      </c>
      <c r="M18" s="23" t="s">
        <v>83</v>
      </c>
    </row>
    <row r="19" spans="1:13" s="1" customFormat="1" ht="37.5" customHeight="1">
      <c r="A19" s="21"/>
      <c r="B19" s="13" t="s">
        <v>46</v>
      </c>
      <c r="C19" s="9" t="s">
        <v>47</v>
      </c>
      <c r="D19" s="10" t="s">
        <v>23</v>
      </c>
      <c r="E19" s="12">
        <f>D19*0.4</f>
        <v>30.8</v>
      </c>
      <c r="F19" s="11">
        <v>92.2</v>
      </c>
      <c r="G19" s="12">
        <f>F19*0.35</f>
        <v>32.269999999999996</v>
      </c>
      <c r="H19" s="11"/>
      <c r="I19" s="11"/>
      <c r="J19" s="11">
        <v>99.07</v>
      </c>
      <c r="K19" s="12">
        <f>J19*0.25</f>
        <v>24.7675</v>
      </c>
      <c r="L19" s="12">
        <f>K19+G19+E19</f>
        <v>87.83749999999999</v>
      </c>
      <c r="M19" s="23" t="s">
        <v>83</v>
      </c>
    </row>
    <row r="20" spans="1:13" ht="37.5" customHeight="1">
      <c r="A20" s="19" t="s">
        <v>85</v>
      </c>
      <c r="B20" s="13" t="s">
        <v>14</v>
      </c>
      <c r="C20" s="9" t="s">
        <v>15</v>
      </c>
      <c r="D20" s="10" t="s">
        <v>71</v>
      </c>
      <c r="E20" s="12">
        <f t="shared" si="0"/>
        <v>34.800000000000004</v>
      </c>
      <c r="F20" s="11">
        <v>92.16</v>
      </c>
      <c r="G20" s="12">
        <f t="shared" si="2"/>
        <v>32.256</v>
      </c>
      <c r="H20" s="11"/>
      <c r="I20" s="11"/>
      <c r="J20" s="11">
        <v>97.78</v>
      </c>
      <c r="K20" s="12">
        <f t="shared" si="1"/>
        <v>24.445</v>
      </c>
      <c r="L20" s="12">
        <f t="shared" si="3"/>
        <v>91.501</v>
      </c>
      <c r="M20" s="23" t="s">
        <v>83</v>
      </c>
    </row>
    <row r="21" spans="1:13" ht="37.5" customHeight="1">
      <c r="A21" s="8" t="s">
        <v>62</v>
      </c>
      <c r="B21" s="14" t="s">
        <v>20</v>
      </c>
      <c r="C21" s="9" t="s">
        <v>21</v>
      </c>
      <c r="D21" s="10" t="s">
        <v>24</v>
      </c>
      <c r="E21" s="12">
        <f t="shared" si="0"/>
        <v>29</v>
      </c>
      <c r="F21" s="11">
        <v>87.4</v>
      </c>
      <c r="G21" s="12">
        <f t="shared" si="2"/>
        <v>30.59</v>
      </c>
      <c r="H21" s="11"/>
      <c r="I21" s="11"/>
      <c r="J21" s="11">
        <v>92.28</v>
      </c>
      <c r="K21" s="12">
        <f t="shared" si="1"/>
        <v>23.07</v>
      </c>
      <c r="L21" s="12">
        <f t="shared" si="3"/>
        <v>82.66</v>
      </c>
      <c r="M21" s="23" t="s">
        <v>83</v>
      </c>
    </row>
    <row r="22" spans="1:13" ht="37.5" customHeight="1">
      <c r="A22" s="8" t="s">
        <v>63</v>
      </c>
      <c r="B22" s="13" t="s">
        <v>8</v>
      </c>
      <c r="C22" s="9" t="s">
        <v>9</v>
      </c>
      <c r="D22" s="10" t="s">
        <v>72</v>
      </c>
      <c r="E22" s="12">
        <f t="shared" si="0"/>
        <v>34.4</v>
      </c>
      <c r="F22" s="11">
        <v>93.2</v>
      </c>
      <c r="G22" s="12">
        <f t="shared" si="2"/>
        <v>32.62</v>
      </c>
      <c r="H22" s="11"/>
      <c r="I22" s="11"/>
      <c r="J22" s="11">
        <v>97.87</v>
      </c>
      <c r="K22" s="12">
        <f t="shared" si="1"/>
        <v>24.4675</v>
      </c>
      <c r="L22" s="12">
        <f t="shared" si="3"/>
        <v>91.4875</v>
      </c>
      <c r="M22" s="23" t="s">
        <v>83</v>
      </c>
    </row>
    <row r="23" spans="1:13" ht="37.5" customHeight="1">
      <c r="A23" s="8" t="s">
        <v>64</v>
      </c>
      <c r="B23" s="13" t="s">
        <v>18</v>
      </c>
      <c r="C23" s="9" t="s">
        <v>19</v>
      </c>
      <c r="D23" s="10" t="s">
        <v>73</v>
      </c>
      <c r="E23" s="12">
        <f t="shared" si="0"/>
        <v>31.6</v>
      </c>
      <c r="F23" s="11">
        <v>92.6</v>
      </c>
      <c r="G23" s="12">
        <f t="shared" si="2"/>
        <v>32.41</v>
      </c>
      <c r="H23" s="11"/>
      <c r="I23" s="11"/>
      <c r="J23" s="11">
        <v>96.13</v>
      </c>
      <c r="K23" s="12">
        <f t="shared" si="1"/>
        <v>24.0325</v>
      </c>
      <c r="L23" s="12">
        <f t="shared" si="3"/>
        <v>88.04249999999999</v>
      </c>
      <c r="M23" s="23" t="s">
        <v>83</v>
      </c>
    </row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</sheetData>
  <sheetProtection/>
  <mergeCells count="4">
    <mergeCell ref="A15:A16"/>
    <mergeCell ref="A3:A5"/>
    <mergeCell ref="A18:A19"/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2017-07-24T02:28:17Z</cp:lastPrinted>
  <dcterms:created xsi:type="dcterms:W3CDTF">1996-12-17T01:32:42Z</dcterms:created>
  <dcterms:modified xsi:type="dcterms:W3CDTF">2017-07-24T02:28:28Z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  <property fmtid="{D5CDD505-2E9C-101B-9397-08002B2CF9AE}" pid="3" name="KSOReadingLayout">
    <vt:bool>false</vt:bool>
  </property>
</Properties>
</file>