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00" windowWidth="25560" windowHeight="13470"/>
  </bookViews>
  <sheets>
    <sheet name="总成绩" sheetId="6" r:id="rId1"/>
  </sheets>
  <definedNames>
    <definedName name="_xlnm._FilterDatabase" localSheetId="0" hidden="1">总成绩!$A$2:$L$14</definedName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G9" i="6"/>
  <c r="I9"/>
  <c r="K9"/>
  <c r="K10"/>
  <c r="I10"/>
  <c r="G10"/>
  <c r="K7"/>
  <c r="I7"/>
  <c r="G7"/>
  <c r="K8"/>
  <c r="I8"/>
  <c r="G8"/>
  <c r="K6"/>
  <c r="I6"/>
  <c r="G6"/>
  <c r="K5"/>
  <c r="I5"/>
  <c r="G5"/>
  <c r="K4"/>
  <c r="I4"/>
  <c r="G4"/>
  <c r="K3"/>
  <c r="I3"/>
  <c r="G3"/>
  <c r="L22"/>
  <c r="K22"/>
  <c r="I22"/>
  <c r="G22"/>
  <c r="L21"/>
  <c r="K21"/>
  <c r="I21"/>
  <c r="G21"/>
  <c r="L20"/>
  <c r="K20"/>
  <c r="I20"/>
  <c r="G20"/>
  <c r="L19"/>
  <c r="K19"/>
  <c r="I19"/>
  <c r="G19"/>
  <c r="L17"/>
  <c r="K17"/>
  <c r="I17"/>
  <c r="G17"/>
  <c r="L18"/>
  <c r="K18"/>
  <c r="I18"/>
  <c r="G18"/>
  <c r="L16"/>
  <c r="K16"/>
  <c r="I16"/>
  <c r="G16"/>
  <c r="L15"/>
  <c r="K15"/>
  <c r="I15"/>
  <c r="G15"/>
  <c r="L14"/>
  <c r="K14"/>
  <c r="I14"/>
  <c r="G14"/>
  <c r="L13"/>
  <c r="K13"/>
  <c r="I13"/>
  <c r="G13"/>
  <c r="L12"/>
  <c r="K12"/>
  <c r="I12"/>
  <c r="G12"/>
  <c r="L11"/>
  <c r="K11"/>
  <c r="I11"/>
  <c r="G11"/>
</calcChain>
</file>

<file path=xl/sharedStrings.xml><?xml version="1.0" encoding="utf-8"?>
<sst xmlns="http://schemas.openxmlformats.org/spreadsheetml/2006/main" count="90" uniqueCount="59">
  <si>
    <t>序号</t>
    <phoneticPr fontId="1" type="noConversion"/>
  </si>
  <si>
    <t>准考证号</t>
    <phoneticPr fontId="1" type="noConversion"/>
  </si>
  <si>
    <t>应聘学校</t>
  </si>
  <si>
    <t>应聘学科</t>
  </si>
  <si>
    <t>姓名</t>
    <phoneticPr fontId="1" type="noConversion"/>
  </si>
  <si>
    <t>数学</t>
  </si>
  <si>
    <t>语文</t>
  </si>
  <si>
    <t>黄晓岚</t>
  </si>
  <si>
    <t>梁楚贤</t>
  </si>
  <si>
    <t>2018010301004</t>
  </si>
  <si>
    <t>风神实验小学</t>
  </si>
  <si>
    <t>梁旭妍</t>
  </si>
  <si>
    <t>2018010301026</t>
  </si>
  <si>
    <t>张娴</t>
  </si>
  <si>
    <t>2018010401038</t>
  </si>
  <si>
    <t>圆玄小学</t>
  </si>
  <si>
    <t>朱晓莉</t>
  </si>
  <si>
    <t>2018010401037</t>
  </si>
  <si>
    <t>张晓薇</t>
  </si>
  <si>
    <t>王倩雯</t>
  </si>
  <si>
    <t>2018010402010</t>
  </si>
  <si>
    <t>陈煜娜</t>
  </si>
  <si>
    <t>2018010501026</t>
  </si>
  <si>
    <t>赵凯</t>
  </si>
  <si>
    <t>2018010501015</t>
  </si>
  <si>
    <t>黄韵艺</t>
  </si>
  <si>
    <t>2018010502004</t>
  </si>
  <si>
    <t>何慧琳</t>
  </si>
  <si>
    <t>2018010502016</t>
  </si>
  <si>
    <t>彭瀚</t>
  </si>
  <si>
    <t>教学能力测试</t>
    <phoneticPr fontId="1" type="noConversion"/>
  </si>
  <si>
    <t>笔试</t>
    <phoneticPr fontId="1" type="noConversion"/>
  </si>
  <si>
    <t>总成绩</t>
    <phoneticPr fontId="1" type="noConversion"/>
  </si>
  <si>
    <t>棠澍小学</t>
  </si>
  <si>
    <t>第四小学</t>
  </si>
  <si>
    <t>占40%</t>
    <phoneticPr fontId="1" type="noConversion"/>
  </si>
  <si>
    <t>占30%</t>
    <phoneticPr fontId="1" type="noConversion"/>
  </si>
  <si>
    <t>面试</t>
    <phoneticPr fontId="1" type="noConversion"/>
  </si>
  <si>
    <t>广州市花都区2018年公开招聘教师进入笔试人员总成绩公示
（华中师范大学考点）</t>
    <phoneticPr fontId="1" type="noConversion"/>
  </si>
  <si>
    <t>2018010101011</t>
  </si>
  <si>
    <t>秀全中学</t>
  </si>
  <si>
    <t>罗宇帆</t>
  </si>
  <si>
    <t>2018010101004</t>
  </si>
  <si>
    <t>刘籽言</t>
  </si>
  <si>
    <t>2018010102003</t>
  </si>
  <si>
    <t>杜艳芬</t>
  </si>
  <si>
    <t>汪隽璁</t>
  </si>
  <si>
    <t>2018010103010</t>
  </si>
  <si>
    <t>英语</t>
  </si>
  <si>
    <t>陈贺文</t>
  </si>
  <si>
    <t>2018010103017</t>
  </si>
  <si>
    <t>徐尤</t>
  </si>
  <si>
    <t>2018010104047</t>
  </si>
  <si>
    <t>体育</t>
  </si>
  <si>
    <t>黄芷欣</t>
  </si>
  <si>
    <t>物理</t>
  </si>
  <si>
    <t>2018010107011</t>
  </si>
  <si>
    <t>何伟</t>
  </si>
  <si>
    <t>2018010402016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</si>
</sst>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_附件3：2014年教师招聘报名名册（华南师大） 2 2" xfId="2"/>
    <cellStyle name="常规_附件3：2014年教师招聘报名名册（华南师大） 3" xfId="1"/>
    <cellStyle name="常规_附件3：2014年教师招聘报名名册（华南师大） 4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5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93" zoomScaleNormal="93" workbookViewId="0">
      <pane ySplit="2" topLeftCell="A3" activePane="bottomLeft" state="frozen"/>
      <selection pane="bottomLeft" activeCell="H25" sqref="H25"/>
    </sheetView>
  </sheetViews>
  <sheetFormatPr defaultColWidth="8.875" defaultRowHeight="13.5"/>
  <cols>
    <col min="1" max="1" width="4.875" style="24" customWidth="1"/>
    <col min="2" max="2" width="18.125" style="19" customWidth="1"/>
    <col min="3" max="3" width="13.25" style="5" customWidth="1"/>
    <col min="4" max="4" width="6.5" style="19" customWidth="1"/>
    <col min="5" max="5" width="8.625" style="19" customWidth="1"/>
    <col min="6" max="6" width="8.875" style="5" customWidth="1"/>
    <col min="7" max="7" width="9.625" style="5" customWidth="1"/>
    <col min="8" max="12" width="9.625" style="19" customWidth="1"/>
    <col min="13" max="16384" width="8.875" style="19"/>
  </cols>
  <sheetData>
    <row r="1" spans="1:12" ht="81" customHeight="1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2" customFormat="1" ht="74.45" customHeight="1">
      <c r="A2" s="1" t="s">
        <v>0</v>
      </c>
      <c r="B2" s="1" t="s">
        <v>1</v>
      </c>
      <c r="C2" s="6" t="s">
        <v>2</v>
      </c>
      <c r="D2" s="6" t="s">
        <v>3</v>
      </c>
      <c r="E2" s="1" t="s">
        <v>4</v>
      </c>
      <c r="F2" s="1" t="s">
        <v>37</v>
      </c>
      <c r="G2" s="1" t="s">
        <v>36</v>
      </c>
      <c r="H2" s="1" t="s">
        <v>30</v>
      </c>
      <c r="I2" s="1" t="s">
        <v>35</v>
      </c>
      <c r="J2" s="1" t="s">
        <v>31</v>
      </c>
      <c r="K2" s="1" t="s">
        <v>36</v>
      </c>
      <c r="L2" s="1" t="s">
        <v>32</v>
      </c>
    </row>
    <row r="3" spans="1:12" s="5" customFormat="1" ht="14.25">
      <c r="A3" s="23">
        <v>1</v>
      </c>
      <c r="B3" s="21" t="s">
        <v>39</v>
      </c>
      <c r="C3" s="17" t="s">
        <v>40</v>
      </c>
      <c r="D3" s="17" t="s">
        <v>6</v>
      </c>
      <c r="E3" s="17" t="s">
        <v>41</v>
      </c>
      <c r="F3" s="18">
        <v>92</v>
      </c>
      <c r="G3" s="18">
        <f t="shared" ref="G3:G10" si="0">F3*0.3</f>
        <v>27.599999999999998</v>
      </c>
      <c r="H3" s="22">
        <v>93.8</v>
      </c>
      <c r="I3" s="18">
        <f t="shared" ref="I3:I10" si="1">H3*0.4</f>
        <v>37.520000000000003</v>
      </c>
      <c r="J3" s="18">
        <v>67</v>
      </c>
      <c r="K3" s="18">
        <f t="shared" ref="K3:K10" si="2">J3*0.3</f>
        <v>20.099999999999998</v>
      </c>
      <c r="L3" s="18">
        <v>85.22</v>
      </c>
    </row>
    <row r="4" spans="1:12" s="5" customFormat="1" ht="14.25">
      <c r="A4" s="23">
        <v>2</v>
      </c>
      <c r="B4" s="21" t="s">
        <v>42</v>
      </c>
      <c r="C4" s="17" t="s">
        <v>40</v>
      </c>
      <c r="D4" s="17" t="s">
        <v>6</v>
      </c>
      <c r="E4" s="17" t="s">
        <v>43</v>
      </c>
      <c r="F4" s="18">
        <v>87.5</v>
      </c>
      <c r="G4" s="18">
        <f t="shared" si="0"/>
        <v>26.25</v>
      </c>
      <c r="H4" s="22">
        <v>93</v>
      </c>
      <c r="I4" s="18">
        <f t="shared" si="1"/>
        <v>37.200000000000003</v>
      </c>
      <c r="J4" s="18">
        <v>67</v>
      </c>
      <c r="K4" s="18">
        <f t="shared" si="2"/>
        <v>20.099999999999998</v>
      </c>
      <c r="L4" s="18">
        <v>83.55</v>
      </c>
    </row>
    <row r="5" spans="1:12" s="5" customFormat="1" ht="14.25">
      <c r="A5" s="23">
        <v>3</v>
      </c>
      <c r="B5" s="17" t="s">
        <v>44</v>
      </c>
      <c r="C5" s="17" t="s">
        <v>40</v>
      </c>
      <c r="D5" s="17" t="s">
        <v>5</v>
      </c>
      <c r="E5" s="17" t="s">
        <v>45</v>
      </c>
      <c r="F5" s="18">
        <v>92.3333333333333</v>
      </c>
      <c r="G5" s="18">
        <f t="shared" si="0"/>
        <v>27.699999999999989</v>
      </c>
      <c r="H5" s="22">
        <v>91</v>
      </c>
      <c r="I5" s="18">
        <f t="shared" si="1"/>
        <v>36.4</v>
      </c>
      <c r="J5" s="18">
        <v>82</v>
      </c>
      <c r="K5" s="18">
        <f t="shared" si="2"/>
        <v>24.599999999999998</v>
      </c>
      <c r="L5" s="18">
        <v>88.7</v>
      </c>
    </row>
    <row r="6" spans="1:12" s="5" customFormat="1" ht="14.25">
      <c r="A6" s="23">
        <v>4</v>
      </c>
      <c r="B6" s="15">
        <v>2018010102019</v>
      </c>
      <c r="C6" s="17" t="s">
        <v>40</v>
      </c>
      <c r="D6" s="17" t="s">
        <v>5</v>
      </c>
      <c r="E6" s="17" t="s">
        <v>46</v>
      </c>
      <c r="F6" s="18">
        <v>83.6666666666667</v>
      </c>
      <c r="G6" s="18">
        <f t="shared" si="0"/>
        <v>25.100000000000009</v>
      </c>
      <c r="H6" s="22">
        <v>95.6</v>
      </c>
      <c r="I6" s="18">
        <f t="shared" si="1"/>
        <v>38.24</v>
      </c>
      <c r="J6" s="18">
        <v>75</v>
      </c>
      <c r="K6" s="18">
        <f t="shared" si="2"/>
        <v>22.5</v>
      </c>
      <c r="L6" s="18">
        <v>85.84</v>
      </c>
    </row>
    <row r="7" spans="1:12" s="5" customFormat="1" ht="14.25">
      <c r="A7" s="23">
        <v>5</v>
      </c>
      <c r="B7" s="17" t="s">
        <v>50</v>
      </c>
      <c r="C7" s="17" t="s">
        <v>40</v>
      </c>
      <c r="D7" s="17" t="s">
        <v>48</v>
      </c>
      <c r="E7" s="17" t="s">
        <v>51</v>
      </c>
      <c r="F7" s="18">
        <v>87</v>
      </c>
      <c r="G7" s="18">
        <f t="shared" si="0"/>
        <v>26.099999999999998</v>
      </c>
      <c r="H7" s="22">
        <v>93.4</v>
      </c>
      <c r="I7" s="18">
        <f t="shared" si="1"/>
        <v>37.360000000000007</v>
      </c>
      <c r="J7" s="18">
        <v>80</v>
      </c>
      <c r="K7" s="18">
        <f t="shared" si="2"/>
        <v>24</v>
      </c>
      <c r="L7" s="18">
        <v>87.46</v>
      </c>
    </row>
    <row r="8" spans="1:12" s="5" customFormat="1" ht="14.25">
      <c r="A8" s="23">
        <v>6</v>
      </c>
      <c r="B8" s="17" t="s">
        <v>47</v>
      </c>
      <c r="C8" s="17" t="s">
        <v>40</v>
      </c>
      <c r="D8" s="17" t="s">
        <v>48</v>
      </c>
      <c r="E8" s="17" t="s">
        <v>49</v>
      </c>
      <c r="F8" s="18">
        <v>90</v>
      </c>
      <c r="G8" s="18">
        <f t="shared" si="0"/>
        <v>27</v>
      </c>
      <c r="H8" s="22">
        <v>90.6</v>
      </c>
      <c r="I8" s="18">
        <f t="shared" si="1"/>
        <v>36.24</v>
      </c>
      <c r="J8" s="18">
        <v>76</v>
      </c>
      <c r="K8" s="18">
        <f t="shared" si="2"/>
        <v>22.8</v>
      </c>
      <c r="L8" s="18">
        <v>86.04</v>
      </c>
    </row>
    <row r="9" spans="1:12" s="5" customFormat="1" ht="14.25">
      <c r="A9" s="23">
        <v>7</v>
      </c>
      <c r="B9" s="15" t="s">
        <v>52</v>
      </c>
      <c r="C9" s="17" t="s">
        <v>40</v>
      </c>
      <c r="D9" s="17" t="s">
        <v>53</v>
      </c>
      <c r="E9" s="17" t="s">
        <v>54</v>
      </c>
      <c r="F9" s="18">
        <v>90.3333333333333</v>
      </c>
      <c r="G9" s="18">
        <f t="shared" si="0"/>
        <v>27.099999999999991</v>
      </c>
      <c r="H9" s="22">
        <v>92.2</v>
      </c>
      <c r="I9" s="18">
        <f t="shared" si="1"/>
        <v>36.880000000000003</v>
      </c>
      <c r="J9" s="18">
        <v>63</v>
      </c>
      <c r="K9" s="18">
        <f t="shared" si="2"/>
        <v>18.899999999999999</v>
      </c>
      <c r="L9" s="18">
        <v>82.88</v>
      </c>
    </row>
    <row r="10" spans="1:12" s="5" customFormat="1" ht="14.25">
      <c r="A10" s="23">
        <v>8</v>
      </c>
      <c r="B10" s="17" t="s">
        <v>56</v>
      </c>
      <c r="C10" s="17" t="s">
        <v>40</v>
      </c>
      <c r="D10" s="17" t="s">
        <v>55</v>
      </c>
      <c r="E10" s="17" t="s">
        <v>57</v>
      </c>
      <c r="F10" s="18">
        <v>90.6666666666667</v>
      </c>
      <c r="G10" s="18">
        <f t="shared" si="0"/>
        <v>27.20000000000001</v>
      </c>
      <c r="H10" s="22">
        <v>88.2</v>
      </c>
      <c r="I10" s="18">
        <f t="shared" si="1"/>
        <v>35.28</v>
      </c>
      <c r="J10" s="18">
        <v>84</v>
      </c>
      <c r="K10" s="18">
        <f t="shared" si="2"/>
        <v>25.2</v>
      </c>
      <c r="L10" s="18">
        <v>87.68</v>
      </c>
    </row>
    <row r="11" spans="1:12" s="5" customFormat="1" ht="18.75">
      <c r="A11" s="23">
        <v>9</v>
      </c>
      <c r="B11" s="7" t="s">
        <v>9</v>
      </c>
      <c r="C11" s="8" t="s">
        <v>10</v>
      </c>
      <c r="D11" s="7" t="s">
        <v>6</v>
      </c>
      <c r="E11" s="8" t="s">
        <v>11</v>
      </c>
      <c r="F11" s="9">
        <v>90.6666666666667</v>
      </c>
      <c r="G11" s="9">
        <f t="shared" ref="G11:G22" si="3">SUM(F11*0.3)</f>
        <v>27.20000000000001</v>
      </c>
      <c r="H11" s="3">
        <v>95.5</v>
      </c>
      <c r="I11" s="9">
        <f t="shared" ref="I11:I22" si="4">SUM(H11*0.4)</f>
        <v>38.200000000000003</v>
      </c>
      <c r="J11" s="4">
        <v>86</v>
      </c>
      <c r="K11" s="9">
        <f t="shared" ref="K11:K22" si="5">SUM(J11*0.3)</f>
        <v>25.8</v>
      </c>
      <c r="L11" s="4">
        <f t="shared" ref="L11:L22" si="6">SUM(F11*0.3+H11*0.4+J11*0.3)</f>
        <v>91.2</v>
      </c>
    </row>
    <row r="12" spans="1:12" s="5" customFormat="1" ht="18.75">
      <c r="A12" s="23">
        <v>10</v>
      </c>
      <c r="B12" s="7" t="s">
        <v>12</v>
      </c>
      <c r="C12" s="8" t="s">
        <v>10</v>
      </c>
      <c r="D12" s="7" t="s">
        <v>6</v>
      </c>
      <c r="E12" s="8" t="s">
        <v>13</v>
      </c>
      <c r="F12" s="9">
        <v>87.6666666666667</v>
      </c>
      <c r="G12" s="9">
        <f t="shared" si="3"/>
        <v>26.300000000000008</v>
      </c>
      <c r="H12" s="3">
        <v>84.25</v>
      </c>
      <c r="I12" s="9">
        <f t="shared" si="4"/>
        <v>33.700000000000003</v>
      </c>
      <c r="J12" s="4">
        <v>93</v>
      </c>
      <c r="K12" s="9">
        <f t="shared" si="5"/>
        <v>27.9</v>
      </c>
      <c r="L12" s="4">
        <f t="shared" si="6"/>
        <v>87.9</v>
      </c>
    </row>
    <row r="13" spans="1:12" s="5" customFormat="1" ht="18.75">
      <c r="A13" s="23">
        <v>11</v>
      </c>
      <c r="B13" s="10" t="s">
        <v>17</v>
      </c>
      <c r="C13" s="11" t="s">
        <v>15</v>
      </c>
      <c r="D13" s="10" t="s">
        <v>6</v>
      </c>
      <c r="E13" s="12" t="s">
        <v>18</v>
      </c>
      <c r="F13" s="9">
        <v>96</v>
      </c>
      <c r="G13" s="9">
        <f t="shared" si="3"/>
        <v>28.799999999999997</v>
      </c>
      <c r="H13" s="3">
        <v>96.5</v>
      </c>
      <c r="I13" s="9">
        <f t="shared" si="4"/>
        <v>38.6</v>
      </c>
      <c r="J13" s="4">
        <v>86</v>
      </c>
      <c r="K13" s="9">
        <f t="shared" si="5"/>
        <v>25.8</v>
      </c>
      <c r="L13" s="4">
        <f t="shared" si="6"/>
        <v>93.2</v>
      </c>
    </row>
    <row r="14" spans="1:12" s="5" customFormat="1" ht="18.75">
      <c r="A14" s="23">
        <v>12</v>
      </c>
      <c r="B14" s="10" t="s">
        <v>14</v>
      </c>
      <c r="C14" s="11" t="s">
        <v>15</v>
      </c>
      <c r="D14" s="10" t="s">
        <v>6</v>
      </c>
      <c r="E14" s="13" t="s">
        <v>16</v>
      </c>
      <c r="F14" s="9">
        <v>97</v>
      </c>
      <c r="G14" s="9">
        <f t="shared" si="3"/>
        <v>29.099999999999998</v>
      </c>
      <c r="H14" s="3">
        <v>95</v>
      </c>
      <c r="I14" s="9">
        <f t="shared" si="4"/>
        <v>38</v>
      </c>
      <c r="J14" s="4">
        <v>79</v>
      </c>
      <c r="K14" s="9">
        <f t="shared" si="5"/>
        <v>23.7</v>
      </c>
      <c r="L14" s="4">
        <f t="shared" si="6"/>
        <v>90.8</v>
      </c>
    </row>
    <row r="15" spans="1:12" ht="18.75">
      <c r="A15" s="23">
        <v>13</v>
      </c>
      <c r="B15" s="10" t="s">
        <v>58</v>
      </c>
      <c r="C15" s="11" t="s">
        <v>15</v>
      </c>
      <c r="D15" s="10" t="s">
        <v>5</v>
      </c>
      <c r="E15" s="11" t="s">
        <v>19</v>
      </c>
      <c r="F15" s="9">
        <v>96</v>
      </c>
      <c r="G15" s="9">
        <f t="shared" si="3"/>
        <v>28.799999999999997</v>
      </c>
      <c r="H15" s="3">
        <v>96</v>
      </c>
      <c r="I15" s="9">
        <f t="shared" si="4"/>
        <v>38.400000000000006</v>
      </c>
      <c r="J15" s="4">
        <v>89</v>
      </c>
      <c r="K15" s="9">
        <f t="shared" si="5"/>
        <v>26.7</v>
      </c>
      <c r="L15" s="4">
        <f t="shared" si="6"/>
        <v>93.9</v>
      </c>
    </row>
    <row r="16" spans="1:12" ht="18.75">
      <c r="A16" s="23">
        <v>14</v>
      </c>
      <c r="B16" s="10" t="s">
        <v>20</v>
      </c>
      <c r="C16" s="11" t="s">
        <v>15</v>
      </c>
      <c r="D16" s="10" t="s">
        <v>5</v>
      </c>
      <c r="E16" s="11" t="s">
        <v>21</v>
      </c>
      <c r="F16" s="9">
        <v>86.6666666666667</v>
      </c>
      <c r="G16" s="9">
        <f t="shared" si="3"/>
        <v>26.000000000000011</v>
      </c>
      <c r="H16" s="3">
        <v>93.75</v>
      </c>
      <c r="I16" s="9">
        <f t="shared" si="4"/>
        <v>37.5</v>
      </c>
      <c r="J16" s="4">
        <v>79</v>
      </c>
      <c r="K16" s="9">
        <f t="shared" si="5"/>
        <v>23.7</v>
      </c>
      <c r="L16" s="4">
        <f t="shared" si="6"/>
        <v>87.200000000000017</v>
      </c>
    </row>
    <row r="17" spans="1:12" ht="18.75">
      <c r="A17" s="23">
        <v>15</v>
      </c>
      <c r="B17" s="8" t="s">
        <v>22</v>
      </c>
      <c r="C17" s="8" t="s">
        <v>34</v>
      </c>
      <c r="D17" s="7" t="s">
        <v>6</v>
      </c>
      <c r="E17" s="8" t="s">
        <v>23</v>
      </c>
      <c r="F17" s="18">
        <v>96.833333333333329</v>
      </c>
      <c r="G17" s="9">
        <f t="shared" si="3"/>
        <v>29.049999999999997</v>
      </c>
      <c r="H17" s="3">
        <v>98.125</v>
      </c>
      <c r="I17" s="9">
        <f t="shared" si="4"/>
        <v>39.25</v>
      </c>
      <c r="J17" s="4">
        <v>89</v>
      </c>
      <c r="K17" s="9">
        <f t="shared" si="5"/>
        <v>26.7</v>
      </c>
      <c r="L17" s="4">
        <f t="shared" si="6"/>
        <v>95</v>
      </c>
    </row>
    <row r="18" spans="1:12" ht="18.75">
      <c r="A18" s="23">
        <v>16</v>
      </c>
      <c r="B18" s="8" t="s">
        <v>24</v>
      </c>
      <c r="C18" s="8" t="s">
        <v>34</v>
      </c>
      <c r="D18" s="7" t="s">
        <v>6</v>
      </c>
      <c r="E18" s="8" t="s">
        <v>25</v>
      </c>
      <c r="F18" s="18">
        <v>88</v>
      </c>
      <c r="G18" s="9">
        <f t="shared" si="3"/>
        <v>26.4</v>
      </c>
      <c r="H18" s="3">
        <v>91.25</v>
      </c>
      <c r="I18" s="9">
        <f t="shared" si="4"/>
        <v>36.5</v>
      </c>
      <c r="J18" s="4">
        <v>82</v>
      </c>
      <c r="K18" s="9">
        <f t="shared" si="5"/>
        <v>24.599999999999998</v>
      </c>
      <c r="L18" s="4">
        <f t="shared" si="6"/>
        <v>87.5</v>
      </c>
    </row>
    <row r="19" spans="1:12" ht="18.75">
      <c r="A19" s="23">
        <v>17</v>
      </c>
      <c r="B19" s="14" t="s">
        <v>26</v>
      </c>
      <c r="C19" s="7" t="s">
        <v>34</v>
      </c>
      <c r="D19" s="7" t="s">
        <v>5</v>
      </c>
      <c r="E19" s="8" t="s">
        <v>27</v>
      </c>
      <c r="F19" s="18">
        <v>93.666666666666671</v>
      </c>
      <c r="G19" s="9">
        <f t="shared" si="3"/>
        <v>28.1</v>
      </c>
      <c r="H19" s="3">
        <v>97.875</v>
      </c>
      <c r="I19" s="9">
        <f t="shared" si="4"/>
        <v>39.150000000000006</v>
      </c>
      <c r="J19" s="4">
        <v>83</v>
      </c>
      <c r="K19" s="9">
        <f t="shared" si="5"/>
        <v>24.9</v>
      </c>
      <c r="L19" s="4">
        <f t="shared" si="6"/>
        <v>92.15</v>
      </c>
    </row>
    <row r="20" spans="1:12" ht="18.75">
      <c r="A20" s="23">
        <v>18</v>
      </c>
      <c r="B20" s="14" t="s">
        <v>28</v>
      </c>
      <c r="C20" s="8" t="s">
        <v>34</v>
      </c>
      <c r="D20" s="7" t="s">
        <v>5</v>
      </c>
      <c r="E20" s="8" t="s">
        <v>29</v>
      </c>
      <c r="F20" s="18">
        <v>85.333333333333329</v>
      </c>
      <c r="G20" s="9">
        <f t="shared" si="3"/>
        <v>25.599999999999998</v>
      </c>
      <c r="H20" s="3">
        <v>86</v>
      </c>
      <c r="I20" s="9">
        <f t="shared" si="4"/>
        <v>34.4</v>
      </c>
      <c r="J20" s="4">
        <v>80</v>
      </c>
      <c r="K20" s="9">
        <f t="shared" si="5"/>
        <v>24</v>
      </c>
      <c r="L20" s="4">
        <f t="shared" si="6"/>
        <v>84</v>
      </c>
    </row>
    <row r="21" spans="1:12" ht="14.25">
      <c r="A21" s="23">
        <v>19</v>
      </c>
      <c r="B21" s="15">
        <v>2018010601024</v>
      </c>
      <c r="C21" s="17" t="s">
        <v>33</v>
      </c>
      <c r="D21" s="15" t="s">
        <v>6</v>
      </c>
      <c r="E21" s="17" t="s">
        <v>8</v>
      </c>
      <c r="F21" s="9">
        <v>91.3333333333333</v>
      </c>
      <c r="G21" s="9">
        <f t="shared" si="3"/>
        <v>27.399999999999988</v>
      </c>
      <c r="H21" s="20">
        <v>94.25</v>
      </c>
      <c r="I21" s="9">
        <f t="shared" si="4"/>
        <v>37.700000000000003</v>
      </c>
      <c r="J21" s="4">
        <v>89</v>
      </c>
      <c r="K21" s="9">
        <f t="shared" si="5"/>
        <v>26.7</v>
      </c>
      <c r="L21" s="4">
        <f t="shared" si="6"/>
        <v>91.8</v>
      </c>
    </row>
    <row r="22" spans="1:12" ht="14.25">
      <c r="A22" s="23">
        <v>20</v>
      </c>
      <c r="B22" s="15">
        <v>2018010601019</v>
      </c>
      <c r="C22" s="16" t="s">
        <v>33</v>
      </c>
      <c r="D22" s="7" t="s">
        <v>6</v>
      </c>
      <c r="E22" s="16" t="s">
        <v>7</v>
      </c>
      <c r="F22" s="9">
        <v>92.6666666666667</v>
      </c>
      <c r="G22" s="9">
        <f t="shared" si="3"/>
        <v>27.800000000000008</v>
      </c>
      <c r="H22" s="20">
        <v>96</v>
      </c>
      <c r="I22" s="9">
        <f t="shared" si="4"/>
        <v>38.400000000000006</v>
      </c>
      <c r="J22" s="4">
        <v>80</v>
      </c>
      <c r="K22" s="9">
        <f t="shared" si="5"/>
        <v>24</v>
      </c>
      <c r="L22" s="4">
        <f t="shared" si="6"/>
        <v>90.200000000000017</v>
      </c>
    </row>
  </sheetData>
  <sortState ref="A21:L26">
    <sortCondition descending="1" ref="L21:L26"/>
  </sortState>
  <mergeCells count="1">
    <mergeCell ref="A1:L1"/>
  </mergeCells>
  <phoneticPr fontId="1" type="noConversion"/>
  <conditionalFormatting sqref="D14 D7:D8">
    <cfRule type="expression" dxfId="4" priority="5" stopIfTrue="1">
      <formula>AND(COUNTIF(#REF!,D7)+COUNTIF(#REF!,D7)+COUNTIF(#REF!,D7)+COUNTIF(#REF!,D7)&gt;1,NOT(ISBLANK(D7)))</formula>
    </cfRule>
  </conditionalFormatting>
  <conditionalFormatting sqref="D9:D13 D5:D6">
    <cfRule type="expression" dxfId="3" priority="4" stopIfTrue="1">
      <formula>AND(COUNTIF(#REF!,D5)+COUNTIF($E$1:$E$2,D5)+COUNTIF(#REF!,D5)+COUNTIF(#REF!,D5)&gt;1,NOT(ISBLANK(D5)))</formula>
    </cfRule>
  </conditionalFormatting>
  <conditionalFormatting sqref="E11">
    <cfRule type="duplicateValues" dxfId="2" priority="3" stopIfTrue="1"/>
  </conditionalFormatting>
  <conditionalFormatting sqref="E5:E6">
    <cfRule type="duplicateValues" dxfId="1" priority="7" stopIfTrue="1"/>
  </conditionalFormatting>
  <conditionalFormatting sqref="E12:E13">
    <cfRule type="duplicateValues" dxfId="0" priority="13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B5:B10 E5:E7 E12 B12:B13">
      <formula1>COUNTIF($D:$D,B5)&lt;2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cp:lastPrinted>2017-12-25T04:19:09Z</cp:lastPrinted>
  <dcterms:created xsi:type="dcterms:W3CDTF">2017-12-23T07:23:31Z</dcterms:created>
  <dcterms:modified xsi:type="dcterms:W3CDTF">2017-12-25T04:19:35Z</dcterms:modified>
</cp:coreProperties>
</file>