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300" windowWidth="25560" windowHeight="13470"/>
  </bookViews>
  <sheets>
    <sheet name="总成绩" sheetId="6" r:id="rId1"/>
  </sheets>
  <definedNames>
    <definedName name="_xlnm._FilterDatabase" localSheetId="0" hidden="1">总成绩!$A$2:$L$38</definedName>
    <definedName name="_xlnm.Print_Titles" localSheetId="0">总成绩!$1:$2</definedName>
  </definedNames>
  <calcPr calcId="125725"/>
</workbook>
</file>

<file path=xl/calcChain.xml><?xml version="1.0" encoding="utf-8"?>
<calcChain xmlns="http://schemas.openxmlformats.org/spreadsheetml/2006/main">
  <c r="K25" i="6"/>
  <c r="I25"/>
  <c r="G25"/>
  <c r="K24"/>
  <c r="I24"/>
  <c r="G24"/>
  <c r="K26"/>
  <c r="I26"/>
  <c r="G26"/>
  <c r="K21"/>
  <c r="I21"/>
  <c r="G21"/>
  <c r="K22"/>
  <c r="I22"/>
  <c r="G22"/>
  <c r="K23"/>
  <c r="I23"/>
  <c r="G23"/>
  <c r="K17"/>
  <c r="I17"/>
  <c r="G17"/>
  <c r="K19"/>
  <c r="I19"/>
  <c r="G19"/>
  <c r="K20"/>
  <c r="I20"/>
  <c r="G20"/>
  <c r="K16"/>
  <c r="I16"/>
  <c r="G16"/>
  <c r="K18"/>
  <c r="I18"/>
  <c r="G18"/>
  <c r="K15"/>
  <c r="I15"/>
  <c r="G15"/>
  <c r="K12"/>
  <c r="I12"/>
  <c r="G12"/>
  <c r="K10"/>
  <c r="I10"/>
  <c r="G10"/>
  <c r="K11"/>
  <c r="I11"/>
  <c r="G11"/>
  <c r="K14"/>
  <c r="I14"/>
  <c r="G14"/>
  <c r="K13"/>
  <c r="I13"/>
  <c r="G13"/>
  <c r="K9"/>
  <c r="I9"/>
  <c r="G9"/>
  <c r="K6"/>
  <c r="I6"/>
  <c r="G6"/>
  <c r="K5"/>
  <c r="I5"/>
  <c r="G5"/>
  <c r="K8"/>
  <c r="I8"/>
  <c r="G8"/>
  <c r="K3"/>
  <c r="I3"/>
  <c r="G3"/>
  <c r="K4"/>
  <c r="I4"/>
  <c r="G4"/>
  <c r="K7"/>
  <c r="I7"/>
  <c r="G7"/>
  <c r="L61"/>
  <c r="K61"/>
  <c r="I61"/>
  <c r="G61"/>
  <c r="L59"/>
  <c r="K59"/>
  <c r="I59"/>
  <c r="G59"/>
  <c r="L57"/>
  <c r="K57"/>
  <c r="I57"/>
  <c r="G57"/>
  <c r="L58"/>
  <c r="K58"/>
  <c r="I58"/>
  <c r="G58"/>
  <c r="L60"/>
  <c r="K60"/>
  <c r="I60"/>
  <c r="G60"/>
  <c r="L62"/>
  <c r="K62"/>
  <c r="I62"/>
  <c r="G62"/>
  <c r="L54"/>
  <c r="K54"/>
  <c r="I54"/>
  <c r="G54"/>
  <c r="L53"/>
  <c r="K53"/>
  <c r="I53"/>
  <c r="G53"/>
  <c r="L52"/>
  <c r="K52"/>
  <c r="I52"/>
  <c r="G52"/>
  <c r="L55"/>
  <c r="K55"/>
  <c r="I55"/>
  <c r="G55"/>
  <c r="L51"/>
  <c r="K51"/>
  <c r="I51"/>
  <c r="G51"/>
  <c r="L50"/>
  <c r="K50"/>
  <c r="I50"/>
  <c r="G50"/>
  <c r="L49"/>
  <c r="K49"/>
  <c r="I49"/>
  <c r="G49"/>
  <c r="L46"/>
  <c r="K46"/>
  <c r="I46"/>
  <c r="G46"/>
  <c r="L45"/>
  <c r="K45"/>
  <c r="I45"/>
  <c r="G45"/>
  <c r="L56"/>
  <c r="K56"/>
  <c r="I56"/>
  <c r="G56"/>
  <c r="L48"/>
  <c r="K48"/>
  <c r="I48"/>
  <c r="G48"/>
  <c r="L47"/>
  <c r="K47"/>
  <c r="I47"/>
  <c r="G47"/>
  <c r="L41"/>
  <c r="K41"/>
  <c r="I41"/>
  <c r="G41"/>
  <c r="L43"/>
  <c r="K43"/>
  <c r="I43"/>
  <c r="G43"/>
  <c r="L39"/>
  <c r="K39"/>
  <c r="I39"/>
  <c r="G39"/>
  <c r="L44"/>
  <c r="K44"/>
  <c r="I44"/>
  <c r="G44"/>
  <c r="L40"/>
  <c r="K40"/>
  <c r="I40"/>
  <c r="G40"/>
  <c r="L42"/>
  <c r="K42"/>
  <c r="I42"/>
  <c r="G42"/>
  <c r="L34"/>
  <c r="K34"/>
  <c r="I34"/>
  <c r="G34"/>
  <c r="L35"/>
  <c r="K35"/>
  <c r="I35"/>
  <c r="G35"/>
  <c r="L36"/>
  <c r="K36"/>
  <c r="I36"/>
  <c r="G36"/>
  <c r="L33"/>
  <c r="K33"/>
  <c r="I33"/>
  <c r="G33"/>
  <c r="L38"/>
  <c r="K38"/>
  <c r="I38"/>
  <c r="G38"/>
  <c r="L37"/>
  <c r="K37"/>
  <c r="I37"/>
  <c r="G37"/>
  <c r="L29"/>
  <c r="K29"/>
  <c r="I29"/>
  <c r="G29"/>
  <c r="L30"/>
  <c r="K30"/>
  <c r="I30"/>
  <c r="G30"/>
  <c r="L32"/>
  <c r="K32"/>
  <c r="I32"/>
  <c r="G32"/>
  <c r="L28"/>
  <c r="K28"/>
  <c r="I28"/>
  <c r="G28"/>
  <c r="L31"/>
  <c r="K31"/>
  <c r="I31"/>
  <c r="G31"/>
  <c r="L27"/>
  <c r="K27"/>
  <c r="I27"/>
  <c r="G27"/>
</calcChain>
</file>

<file path=xl/sharedStrings.xml><?xml version="1.0" encoding="utf-8"?>
<sst xmlns="http://schemas.openxmlformats.org/spreadsheetml/2006/main" count="240" uniqueCount="130">
  <si>
    <t>序号</t>
    <phoneticPr fontId="1" type="noConversion"/>
  </si>
  <si>
    <t>准考证号</t>
    <phoneticPr fontId="1" type="noConversion"/>
  </si>
  <si>
    <t>应聘学校</t>
  </si>
  <si>
    <t>应聘学科</t>
  </si>
  <si>
    <t>姓名</t>
    <phoneticPr fontId="1" type="noConversion"/>
  </si>
  <si>
    <t>数学</t>
  </si>
  <si>
    <t>语文</t>
  </si>
  <si>
    <t>黄晓岚</t>
  </si>
  <si>
    <t>梁楚贤</t>
  </si>
  <si>
    <t>陈俊伊</t>
  </si>
  <si>
    <t>吴枫杭</t>
  </si>
  <si>
    <t>李晓红</t>
  </si>
  <si>
    <t>常泳仪</t>
  </si>
  <si>
    <t>2018010301004</t>
  </si>
  <si>
    <t>风神实验小学</t>
  </si>
  <si>
    <t>梁旭妍</t>
  </si>
  <si>
    <t>2018010301026</t>
  </si>
  <si>
    <t>张娴</t>
  </si>
  <si>
    <t>2018010301014</t>
  </si>
  <si>
    <t>梁诗华</t>
  </si>
  <si>
    <t>2018010301028</t>
  </si>
  <si>
    <t>曽鑫</t>
  </si>
  <si>
    <t>2018010301019</t>
  </si>
  <si>
    <t>袁璐</t>
  </si>
  <si>
    <t>2018010301024</t>
  </si>
  <si>
    <t>廖振静</t>
  </si>
  <si>
    <t>2018010401038</t>
  </si>
  <si>
    <t>圆玄小学</t>
  </si>
  <si>
    <t>朱晓莉</t>
  </si>
  <si>
    <t>2018010401037</t>
  </si>
  <si>
    <t>张晓薇</t>
  </si>
  <si>
    <t>2018010401004</t>
  </si>
  <si>
    <t>汤嘉仪</t>
  </si>
  <si>
    <t>2018010401017</t>
  </si>
  <si>
    <t>钟燕晖</t>
  </si>
  <si>
    <t>2018010401035</t>
  </si>
  <si>
    <t>陈淑君</t>
  </si>
  <si>
    <t>2018010401019</t>
  </si>
  <si>
    <t>龚冬玲</t>
  </si>
  <si>
    <t>王倩雯</t>
  </si>
  <si>
    <t>2018010402009</t>
  </si>
  <si>
    <t>吴玉娟</t>
  </si>
  <si>
    <t>2018010402010</t>
  </si>
  <si>
    <t>陈煜娜</t>
  </si>
  <si>
    <t>2018010402018</t>
  </si>
  <si>
    <t>魏文芳</t>
  </si>
  <si>
    <t>2018010402021</t>
  </si>
  <si>
    <t>利莹莹</t>
  </si>
  <si>
    <t>2018010402015</t>
  </si>
  <si>
    <t>刘惠雪</t>
  </si>
  <si>
    <t>2018010501026</t>
  </si>
  <si>
    <t>赵凯</t>
  </si>
  <si>
    <t>2018010501011</t>
  </si>
  <si>
    <t>韩咏妍</t>
  </si>
  <si>
    <t>2018010501025</t>
  </si>
  <si>
    <t>杨杏华</t>
  </si>
  <si>
    <t>2018010501015</t>
  </si>
  <si>
    <t>黄韵艺</t>
  </si>
  <si>
    <t>邱译萱</t>
  </si>
  <si>
    <t>2018010501023</t>
  </si>
  <si>
    <t>肖瑗</t>
  </si>
  <si>
    <t>2018010502004</t>
  </si>
  <si>
    <t>何慧琳</t>
  </si>
  <si>
    <t>2018010502027</t>
  </si>
  <si>
    <t>张素婷</t>
  </si>
  <si>
    <t>2018010502033</t>
  </si>
  <si>
    <t>吴惠茵</t>
  </si>
  <si>
    <t>2018010502026</t>
  </si>
  <si>
    <t>张丽敏</t>
  </si>
  <si>
    <t>2018010502016</t>
  </si>
  <si>
    <t>彭瀚</t>
  </si>
  <si>
    <t>2018010502018</t>
  </si>
  <si>
    <t>王芷君</t>
  </si>
  <si>
    <t>教学能力测试</t>
    <phoneticPr fontId="1" type="noConversion"/>
  </si>
  <si>
    <t>笔试</t>
    <phoneticPr fontId="1" type="noConversion"/>
  </si>
  <si>
    <t>总成绩</t>
    <phoneticPr fontId="1" type="noConversion"/>
  </si>
  <si>
    <t>棠澍小学</t>
  </si>
  <si>
    <t>第四小学</t>
  </si>
  <si>
    <t>占40%</t>
    <phoneticPr fontId="1" type="noConversion"/>
  </si>
  <si>
    <t>占30%</t>
    <phoneticPr fontId="1" type="noConversion"/>
  </si>
  <si>
    <t>面试</t>
    <phoneticPr fontId="1" type="noConversion"/>
  </si>
  <si>
    <t>广州市花都区2018年公开招聘教师进入笔试人员总成绩公示
（华中师范大学考点）</t>
    <phoneticPr fontId="1" type="noConversion"/>
  </si>
  <si>
    <t>2018010101011</t>
  </si>
  <si>
    <t>秀全中学</t>
  </si>
  <si>
    <t>罗宇帆</t>
  </si>
  <si>
    <t>2018010101004</t>
  </si>
  <si>
    <t>刘籽言</t>
  </si>
  <si>
    <t>2018010101003</t>
  </si>
  <si>
    <t>刘欢</t>
  </si>
  <si>
    <t>2018010101018</t>
  </si>
  <si>
    <t>戴思宇</t>
  </si>
  <si>
    <t>2018010101006</t>
  </si>
  <si>
    <t>许颖丹</t>
  </si>
  <si>
    <t>2018010101007</t>
  </si>
  <si>
    <t xml:space="preserve">语文 </t>
  </si>
  <si>
    <t>吴慧珊</t>
  </si>
  <si>
    <t>2018010102003</t>
  </si>
  <si>
    <t>杜艳芬</t>
  </si>
  <si>
    <t>吴双</t>
  </si>
  <si>
    <t>汪隽璁</t>
  </si>
  <si>
    <t>2018010102013</t>
  </si>
  <si>
    <t>谭晓云</t>
  </si>
  <si>
    <t>2018010102005</t>
  </si>
  <si>
    <t>罗伟豪</t>
  </si>
  <si>
    <t>许欢</t>
  </si>
  <si>
    <t>2018010103010</t>
  </si>
  <si>
    <t>英语</t>
  </si>
  <si>
    <t>陈贺文</t>
  </si>
  <si>
    <t>2018010103017</t>
  </si>
  <si>
    <t>徐尤</t>
  </si>
  <si>
    <t>2018010103014</t>
  </si>
  <si>
    <t>岳朝杰</t>
  </si>
  <si>
    <t>黄小帆</t>
  </si>
  <si>
    <t>2018010103018</t>
  </si>
  <si>
    <t>游岚燕</t>
  </si>
  <si>
    <t>2018010103015</t>
  </si>
  <si>
    <t>钟秋婷</t>
  </si>
  <si>
    <t>2018010104047</t>
  </si>
  <si>
    <t>体育</t>
  </si>
  <si>
    <t>黄芷欣</t>
  </si>
  <si>
    <t>张学明</t>
  </si>
  <si>
    <t>杨隆辉</t>
  </si>
  <si>
    <t>2018010107022</t>
  </si>
  <si>
    <t>物理</t>
  </si>
  <si>
    <t>洪运奎</t>
  </si>
  <si>
    <t>2018010107011</t>
  </si>
  <si>
    <t>何伟</t>
  </si>
  <si>
    <t>2018010107020</t>
  </si>
  <si>
    <t>周聪</t>
  </si>
  <si>
    <t>2018010402016</t>
    <phoneticPr fontId="1" type="noConversion"/>
  </si>
</sst>
</file>

<file path=xl/styles.xml><?xml version="1.0" encoding="utf-8"?>
<styleSheet xmlns="http://schemas.openxmlformats.org/spreadsheetml/2006/main">
  <numFmts count="4">
    <numFmt numFmtId="176" formatCode="0_ "/>
    <numFmt numFmtId="177" formatCode="0_);[Red]\(0\)"/>
    <numFmt numFmtId="178" formatCode="0.00_);[Red]\(0.00\)"/>
    <numFmt numFmtId="179" formatCode="0.00_ 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3" fillId="0" borderId="0">
      <alignment vertical="center"/>
    </xf>
  </cellStyleXfs>
  <cellXfs count="30">
    <xf numFmtId="0" fontId="0" fillId="0" borderId="0" xfId="0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178" fontId="4" fillId="0" borderId="1" xfId="1" applyNumberFormat="1" applyFont="1" applyFill="1" applyBorder="1" applyAlignment="1">
      <alignment horizontal="center" vertical="center" wrapText="1"/>
    </xf>
    <xf numFmtId="49" fontId="8" fillId="0" borderId="1" xfId="2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176" fontId="4" fillId="0" borderId="1" xfId="2" applyNumberFormat="1" applyFont="1" applyFill="1" applyBorder="1" applyAlignment="1">
      <alignment horizontal="center" vertical="center" wrapText="1"/>
    </xf>
    <xf numFmtId="49" fontId="4" fillId="0" borderId="1" xfId="3" applyNumberFormat="1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7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179" fontId="8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178" fontId="8" fillId="0" borderId="1" xfId="0" applyNumberFormat="1" applyFont="1" applyFill="1" applyBorder="1" applyAlignment="1">
      <alignment horizontal="center" vertical="center" wrapText="1"/>
    </xf>
    <xf numFmtId="0" fontId="4" fillId="0" borderId="1" xfId="1" quotePrefix="1" applyNumberFormat="1" applyFont="1" applyFill="1" applyBorder="1" applyAlignment="1">
      <alignment horizontal="center" vertical="center" wrapText="1"/>
    </xf>
    <xf numFmtId="179" fontId="4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4">
    <cellStyle name="常规" xfId="0" builtinId="0"/>
    <cellStyle name="常规_附件3：2014年教师招聘报名名册（华南师大） 2 2" xfId="2"/>
    <cellStyle name="常规_附件3：2014年教师招聘报名名册（华南师大） 3" xfId="1"/>
    <cellStyle name="常规_附件3：2014年教师招聘报名名册（华南师大） 4" xfId="3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65"/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2"/>
  <sheetViews>
    <sheetView tabSelected="1" zoomScale="93" zoomScaleNormal="93" workbookViewId="0">
      <pane ySplit="2" topLeftCell="A3" activePane="bottomLeft" state="frozen"/>
      <selection pane="bottomLeft" activeCell="C58" sqref="C58"/>
    </sheetView>
  </sheetViews>
  <sheetFormatPr defaultColWidth="8.875" defaultRowHeight="13.5"/>
  <cols>
    <col min="1" max="1" width="4.875" style="29" customWidth="1"/>
    <col min="2" max="2" width="18.125" style="24" customWidth="1"/>
    <col min="3" max="3" width="14.75" style="5" customWidth="1"/>
    <col min="4" max="4" width="6.5" style="24" customWidth="1"/>
    <col min="5" max="5" width="8.625" style="24" customWidth="1"/>
    <col min="6" max="6" width="8.875" style="5" customWidth="1"/>
    <col min="7" max="7" width="9.625" style="5" customWidth="1"/>
    <col min="8" max="12" width="9.625" style="24" customWidth="1"/>
    <col min="13" max="16384" width="8.875" style="24"/>
  </cols>
  <sheetData>
    <row r="1" spans="1:12" ht="81" customHeight="1">
      <c r="A1" s="23" t="s">
        <v>81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s="2" customFormat="1" ht="74.45" customHeight="1">
      <c r="A2" s="1" t="s">
        <v>0</v>
      </c>
      <c r="B2" s="1" t="s">
        <v>1</v>
      </c>
      <c r="C2" s="6" t="s">
        <v>2</v>
      </c>
      <c r="D2" s="6" t="s">
        <v>3</v>
      </c>
      <c r="E2" s="1" t="s">
        <v>4</v>
      </c>
      <c r="F2" s="1" t="s">
        <v>80</v>
      </c>
      <c r="G2" s="1" t="s">
        <v>79</v>
      </c>
      <c r="H2" s="1" t="s">
        <v>73</v>
      </c>
      <c r="I2" s="1" t="s">
        <v>78</v>
      </c>
      <c r="J2" s="1" t="s">
        <v>74</v>
      </c>
      <c r="K2" s="1" t="s">
        <v>79</v>
      </c>
      <c r="L2" s="1" t="s">
        <v>75</v>
      </c>
    </row>
    <row r="3" spans="1:12" s="5" customFormat="1" ht="14.25">
      <c r="A3" s="28">
        <v>1</v>
      </c>
      <c r="B3" s="26" t="s">
        <v>87</v>
      </c>
      <c r="C3" s="21" t="s">
        <v>83</v>
      </c>
      <c r="D3" s="21" t="s">
        <v>6</v>
      </c>
      <c r="E3" s="21" t="s">
        <v>88</v>
      </c>
      <c r="F3" s="22">
        <v>87.1666666666667</v>
      </c>
      <c r="G3" s="22">
        <f>F3*0.3</f>
        <v>26.150000000000009</v>
      </c>
      <c r="H3" s="27">
        <v>76.599999999999994</v>
      </c>
      <c r="I3" s="22">
        <f>H3*0.4</f>
        <v>30.64</v>
      </c>
      <c r="J3" s="22">
        <v>68</v>
      </c>
      <c r="K3" s="22">
        <f>J3*0.3</f>
        <v>20.399999999999999</v>
      </c>
      <c r="L3" s="22">
        <v>77.19</v>
      </c>
    </row>
    <row r="4" spans="1:12" s="5" customFormat="1" ht="14.25">
      <c r="A4" s="28">
        <v>2</v>
      </c>
      <c r="B4" s="26" t="s">
        <v>85</v>
      </c>
      <c r="C4" s="21" t="s">
        <v>83</v>
      </c>
      <c r="D4" s="21" t="s">
        <v>6</v>
      </c>
      <c r="E4" s="21" t="s">
        <v>86</v>
      </c>
      <c r="F4" s="22">
        <v>87.5</v>
      </c>
      <c r="G4" s="22">
        <f>F4*0.3</f>
        <v>26.25</v>
      </c>
      <c r="H4" s="27">
        <v>93</v>
      </c>
      <c r="I4" s="22">
        <f>H4*0.4</f>
        <v>37.200000000000003</v>
      </c>
      <c r="J4" s="22">
        <v>67</v>
      </c>
      <c r="K4" s="22">
        <f>J4*0.3</f>
        <v>20.099999999999998</v>
      </c>
      <c r="L4" s="22">
        <v>83.55</v>
      </c>
    </row>
    <row r="5" spans="1:12" s="5" customFormat="1" ht="14.25">
      <c r="A5" s="28">
        <v>3</v>
      </c>
      <c r="B5" s="26" t="s">
        <v>91</v>
      </c>
      <c r="C5" s="21" t="s">
        <v>83</v>
      </c>
      <c r="D5" s="21" t="s">
        <v>6</v>
      </c>
      <c r="E5" s="21" t="s">
        <v>92</v>
      </c>
      <c r="F5" s="22">
        <v>84.3333333333333</v>
      </c>
      <c r="G5" s="22">
        <f>F5*0.3</f>
        <v>25.29999999999999</v>
      </c>
      <c r="H5" s="27">
        <v>89.4</v>
      </c>
      <c r="I5" s="22">
        <f>H5*0.4</f>
        <v>35.760000000000005</v>
      </c>
      <c r="J5" s="22">
        <v>60</v>
      </c>
      <c r="K5" s="22">
        <f>J5*0.3</f>
        <v>18</v>
      </c>
      <c r="L5" s="22">
        <v>79.06</v>
      </c>
    </row>
    <row r="6" spans="1:12" s="5" customFormat="1" ht="14.25">
      <c r="A6" s="28">
        <v>4</v>
      </c>
      <c r="B6" s="26" t="s">
        <v>93</v>
      </c>
      <c r="C6" s="21" t="s">
        <v>83</v>
      </c>
      <c r="D6" s="21" t="s">
        <v>94</v>
      </c>
      <c r="E6" s="21" t="s">
        <v>95</v>
      </c>
      <c r="F6" s="22">
        <v>82.5</v>
      </c>
      <c r="G6" s="22">
        <f>F6*0.3</f>
        <v>24.75</v>
      </c>
      <c r="H6" s="27">
        <v>86.8</v>
      </c>
      <c r="I6" s="22">
        <f>H6*0.4</f>
        <v>34.72</v>
      </c>
      <c r="J6" s="22">
        <v>38</v>
      </c>
      <c r="K6" s="22">
        <f>J6*0.3</f>
        <v>11.4</v>
      </c>
      <c r="L6" s="22">
        <v>70.87</v>
      </c>
    </row>
    <row r="7" spans="1:12" s="5" customFormat="1" ht="14.25">
      <c r="A7" s="28">
        <v>5</v>
      </c>
      <c r="B7" s="26" t="s">
        <v>82</v>
      </c>
      <c r="C7" s="21" t="s">
        <v>83</v>
      </c>
      <c r="D7" s="21" t="s">
        <v>6</v>
      </c>
      <c r="E7" s="21" t="s">
        <v>84</v>
      </c>
      <c r="F7" s="22">
        <v>92</v>
      </c>
      <c r="G7" s="22">
        <f>F7*0.3</f>
        <v>27.599999999999998</v>
      </c>
      <c r="H7" s="27">
        <v>93.8</v>
      </c>
      <c r="I7" s="22">
        <f>H7*0.4</f>
        <v>37.520000000000003</v>
      </c>
      <c r="J7" s="22">
        <v>67</v>
      </c>
      <c r="K7" s="22">
        <f>J7*0.3</f>
        <v>20.099999999999998</v>
      </c>
      <c r="L7" s="22">
        <v>85.22</v>
      </c>
    </row>
    <row r="8" spans="1:12" s="5" customFormat="1" ht="14.25">
      <c r="A8" s="28">
        <v>6</v>
      </c>
      <c r="B8" s="26" t="s">
        <v>89</v>
      </c>
      <c r="C8" s="21" t="s">
        <v>83</v>
      </c>
      <c r="D8" s="21" t="s">
        <v>6</v>
      </c>
      <c r="E8" s="21" t="s">
        <v>90</v>
      </c>
      <c r="F8" s="22">
        <v>85.3333333333333</v>
      </c>
      <c r="G8" s="22">
        <f>F8*0.3</f>
        <v>25.599999999999991</v>
      </c>
      <c r="H8" s="27">
        <v>78.599999999999994</v>
      </c>
      <c r="I8" s="22">
        <f>H8*0.4</f>
        <v>31.439999999999998</v>
      </c>
      <c r="J8" s="22">
        <v>56</v>
      </c>
      <c r="K8" s="22">
        <f>J8*0.3</f>
        <v>16.8</v>
      </c>
      <c r="L8" s="22">
        <v>73.84</v>
      </c>
    </row>
    <row r="9" spans="1:12" s="5" customFormat="1" ht="14.25">
      <c r="A9" s="28">
        <v>7</v>
      </c>
      <c r="B9" s="21" t="s">
        <v>96</v>
      </c>
      <c r="C9" s="21" t="s">
        <v>83</v>
      </c>
      <c r="D9" s="21" t="s">
        <v>5</v>
      </c>
      <c r="E9" s="21" t="s">
        <v>97</v>
      </c>
      <c r="F9" s="22">
        <v>92.3333333333333</v>
      </c>
      <c r="G9" s="22">
        <f>F9*0.3</f>
        <v>27.699999999999989</v>
      </c>
      <c r="H9" s="27">
        <v>91</v>
      </c>
      <c r="I9" s="22">
        <f>H9*0.4</f>
        <v>36.4</v>
      </c>
      <c r="J9" s="22">
        <v>82</v>
      </c>
      <c r="K9" s="22">
        <f>J9*0.3</f>
        <v>24.599999999999998</v>
      </c>
      <c r="L9" s="22">
        <v>88.7</v>
      </c>
    </row>
    <row r="10" spans="1:12" s="5" customFormat="1" ht="14.25">
      <c r="A10" s="28">
        <v>8</v>
      </c>
      <c r="B10" s="21" t="s">
        <v>102</v>
      </c>
      <c r="C10" s="21" t="s">
        <v>83</v>
      </c>
      <c r="D10" s="21" t="s">
        <v>5</v>
      </c>
      <c r="E10" s="21" t="s">
        <v>103</v>
      </c>
      <c r="F10" s="22">
        <v>82.3333333333333</v>
      </c>
      <c r="G10" s="22">
        <f>F10*0.3</f>
        <v>24.699999999999989</v>
      </c>
      <c r="H10" s="27">
        <v>77</v>
      </c>
      <c r="I10" s="22">
        <f>H10*0.4</f>
        <v>30.8</v>
      </c>
      <c r="J10" s="22">
        <v>83</v>
      </c>
      <c r="K10" s="22">
        <f>J10*0.3</f>
        <v>24.9</v>
      </c>
      <c r="L10" s="22">
        <v>80.400000000000006</v>
      </c>
    </row>
    <row r="11" spans="1:12" s="5" customFormat="1" ht="14.25">
      <c r="A11" s="28">
        <v>9</v>
      </c>
      <c r="B11" s="21" t="s">
        <v>100</v>
      </c>
      <c r="C11" s="21" t="s">
        <v>83</v>
      </c>
      <c r="D11" s="21" t="s">
        <v>5</v>
      </c>
      <c r="E11" s="21" t="s">
        <v>101</v>
      </c>
      <c r="F11" s="22">
        <v>83</v>
      </c>
      <c r="G11" s="22">
        <f>F11*0.3</f>
        <v>24.9</v>
      </c>
      <c r="H11" s="27">
        <v>75.400000000000006</v>
      </c>
      <c r="I11" s="22">
        <f>H11*0.4</f>
        <v>30.160000000000004</v>
      </c>
      <c r="J11" s="22">
        <v>55</v>
      </c>
      <c r="K11" s="22">
        <f>J11*0.3</f>
        <v>16.5</v>
      </c>
      <c r="L11" s="22">
        <v>71.56</v>
      </c>
    </row>
    <row r="12" spans="1:12" s="5" customFormat="1" ht="14.25">
      <c r="A12" s="28">
        <v>10</v>
      </c>
      <c r="B12" s="19">
        <v>2018010102015</v>
      </c>
      <c r="C12" s="21" t="s">
        <v>83</v>
      </c>
      <c r="D12" s="21" t="s">
        <v>5</v>
      </c>
      <c r="E12" s="21" t="s">
        <v>104</v>
      </c>
      <c r="F12" s="22">
        <v>82</v>
      </c>
      <c r="G12" s="22">
        <f>F12*0.3</f>
        <v>24.599999999999998</v>
      </c>
      <c r="H12" s="27">
        <v>81.2</v>
      </c>
      <c r="I12" s="22">
        <f>H12*0.4</f>
        <v>32.480000000000004</v>
      </c>
      <c r="J12" s="22">
        <v>60</v>
      </c>
      <c r="K12" s="22">
        <f>J12*0.3</f>
        <v>18</v>
      </c>
      <c r="L12" s="22">
        <v>75.08</v>
      </c>
    </row>
    <row r="13" spans="1:12" s="5" customFormat="1" ht="14.25">
      <c r="A13" s="28">
        <v>11</v>
      </c>
      <c r="B13" s="19">
        <v>2018010102018</v>
      </c>
      <c r="C13" s="21" t="s">
        <v>83</v>
      </c>
      <c r="D13" s="21" t="s">
        <v>5</v>
      </c>
      <c r="E13" s="21" t="s">
        <v>98</v>
      </c>
      <c r="F13" s="22">
        <v>89.6666666666667</v>
      </c>
      <c r="G13" s="22">
        <f>F13*0.3</f>
        <v>26.900000000000009</v>
      </c>
      <c r="H13" s="27">
        <v>87.4</v>
      </c>
      <c r="I13" s="22">
        <f>H13*0.4</f>
        <v>34.96</v>
      </c>
      <c r="J13" s="22">
        <v>55</v>
      </c>
      <c r="K13" s="22">
        <f>J13*0.3</f>
        <v>16.5</v>
      </c>
      <c r="L13" s="22">
        <v>78.36</v>
      </c>
    </row>
    <row r="14" spans="1:12" s="5" customFormat="1" ht="14.25">
      <c r="A14" s="28">
        <v>12</v>
      </c>
      <c r="B14" s="19">
        <v>2018010102019</v>
      </c>
      <c r="C14" s="21" t="s">
        <v>83</v>
      </c>
      <c r="D14" s="21" t="s">
        <v>5</v>
      </c>
      <c r="E14" s="21" t="s">
        <v>99</v>
      </c>
      <c r="F14" s="22">
        <v>83.6666666666667</v>
      </c>
      <c r="G14" s="22">
        <f>F14*0.3</f>
        <v>25.100000000000009</v>
      </c>
      <c r="H14" s="27">
        <v>95.6</v>
      </c>
      <c r="I14" s="22">
        <f>H14*0.4</f>
        <v>38.24</v>
      </c>
      <c r="J14" s="22">
        <v>75</v>
      </c>
      <c r="K14" s="22">
        <f>J14*0.3</f>
        <v>22.5</v>
      </c>
      <c r="L14" s="22">
        <v>85.84</v>
      </c>
    </row>
    <row r="15" spans="1:12" s="5" customFormat="1" ht="14.25">
      <c r="A15" s="28">
        <v>13</v>
      </c>
      <c r="B15" s="21" t="s">
        <v>105</v>
      </c>
      <c r="C15" s="21" t="s">
        <v>83</v>
      </c>
      <c r="D15" s="21" t="s">
        <v>106</v>
      </c>
      <c r="E15" s="21" t="s">
        <v>107</v>
      </c>
      <c r="F15" s="22">
        <v>90</v>
      </c>
      <c r="G15" s="22">
        <f>F15*0.3</f>
        <v>27</v>
      </c>
      <c r="H15" s="27">
        <v>90.6</v>
      </c>
      <c r="I15" s="22">
        <f>H15*0.4</f>
        <v>36.24</v>
      </c>
      <c r="J15" s="22">
        <v>76</v>
      </c>
      <c r="K15" s="22">
        <f>J15*0.3</f>
        <v>22.8</v>
      </c>
      <c r="L15" s="22">
        <v>86.04</v>
      </c>
    </row>
    <row r="16" spans="1:12" s="5" customFormat="1" ht="14.25">
      <c r="A16" s="28">
        <v>14</v>
      </c>
      <c r="B16" s="21" t="s">
        <v>110</v>
      </c>
      <c r="C16" s="21" t="s">
        <v>83</v>
      </c>
      <c r="D16" s="21" t="s">
        <v>106</v>
      </c>
      <c r="E16" s="21" t="s">
        <v>111</v>
      </c>
      <c r="F16" s="22">
        <v>86.6666666666667</v>
      </c>
      <c r="G16" s="22">
        <f>F16*0.3</f>
        <v>26.000000000000011</v>
      </c>
      <c r="H16" s="27">
        <v>89.4</v>
      </c>
      <c r="I16" s="22">
        <f>H16*0.4</f>
        <v>35.760000000000005</v>
      </c>
      <c r="J16" s="22">
        <v>71</v>
      </c>
      <c r="K16" s="22">
        <f>J16*0.3</f>
        <v>21.3</v>
      </c>
      <c r="L16" s="22">
        <v>83.06</v>
      </c>
    </row>
    <row r="17" spans="1:12" s="5" customFormat="1" ht="14.25">
      <c r="A17" s="28">
        <v>15</v>
      </c>
      <c r="B17" s="21" t="s">
        <v>115</v>
      </c>
      <c r="C17" s="21" t="s">
        <v>83</v>
      </c>
      <c r="D17" s="21" t="s">
        <v>106</v>
      </c>
      <c r="E17" s="21" t="s">
        <v>116</v>
      </c>
      <c r="F17" s="22">
        <v>73.3333333333333</v>
      </c>
      <c r="G17" s="22">
        <f>F17*0.3</f>
        <v>21.999999999999989</v>
      </c>
      <c r="H17" s="27">
        <v>79.599999999999994</v>
      </c>
      <c r="I17" s="22">
        <f>H17*0.4</f>
        <v>31.84</v>
      </c>
      <c r="J17" s="22">
        <v>67</v>
      </c>
      <c r="K17" s="22">
        <f>J17*0.3</f>
        <v>20.099999999999998</v>
      </c>
      <c r="L17" s="22">
        <v>73.94</v>
      </c>
    </row>
    <row r="18" spans="1:12" s="5" customFormat="1" ht="14.25">
      <c r="A18" s="28">
        <v>16</v>
      </c>
      <c r="B18" s="21" t="s">
        <v>108</v>
      </c>
      <c r="C18" s="21" t="s">
        <v>83</v>
      </c>
      <c r="D18" s="21" t="s">
        <v>106</v>
      </c>
      <c r="E18" s="21" t="s">
        <v>109</v>
      </c>
      <c r="F18" s="22">
        <v>87</v>
      </c>
      <c r="G18" s="22">
        <f>F18*0.3</f>
        <v>26.099999999999998</v>
      </c>
      <c r="H18" s="27">
        <v>93.4</v>
      </c>
      <c r="I18" s="22">
        <f>H18*0.4</f>
        <v>37.360000000000007</v>
      </c>
      <c r="J18" s="22">
        <v>80</v>
      </c>
      <c r="K18" s="22">
        <f>J18*0.3</f>
        <v>24</v>
      </c>
      <c r="L18" s="22">
        <v>87.46</v>
      </c>
    </row>
    <row r="19" spans="1:12" s="5" customFormat="1" ht="14.25">
      <c r="A19" s="28">
        <v>17</v>
      </c>
      <c r="B19" s="21" t="s">
        <v>113</v>
      </c>
      <c r="C19" s="21" t="s">
        <v>83</v>
      </c>
      <c r="D19" s="21" t="s">
        <v>106</v>
      </c>
      <c r="E19" s="21" t="s">
        <v>114</v>
      </c>
      <c r="F19" s="22">
        <v>81</v>
      </c>
      <c r="G19" s="22">
        <f>F19*0.3</f>
        <v>24.3</v>
      </c>
      <c r="H19" s="27">
        <v>78.8</v>
      </c>
      <c r="I19" s="22">
        <f>H19*0.4</f>
        <v>31.52</v>
      </c>
      <c r="J19" s="22">
        <v>82.5</v>
      </c>
      <c r="K19" s="22">
        <f>J19*0.3</f>
        <v>24.75</v>
      </c>
      <c r="L19" s="22">
        <v>80.569999999999993</v>
      </c>
    </row>
    <row r="20" spans="1:12" s="5" customFormat="1" ht="14.25">
      <c r="A20" s="28">
        <v>18</v>
      </c>
      <c r="B20" s="19">
        <v>2018010103021</v>
      </c>
      <c r="C20" s="21" t="s">
        <v>83</v>
      </c>
      <c r="D20" s="21" t="s">
        <v>106</v>
      </c>
      <c r="E20" s="21" t="s">
        <v>112</v>
      </c>
      <c r="F20" s="22">
        <v>81.3333333333333</v>
      </c>
      <c r="G20" s="22">
        <f>F20*0.3</f>
        <v>24.399999999999988</v>
      </c>
      <c r="H20" s="27">
        <v>75.8</v>
      </c>
      <c r="I20" s="22">
        <f>H20*0.4</f>
        <v>30.32</v>
      </c>
      <c r="J20" s="22">
        <v>74.5</v>
      </c>
      <c r="K20" s="22">
        <f>J20*0.3</f>
        <v>22.349999999999998</v>
      </c>
      <c r="L20" s="22">
        <v>77.069999999999993</v>
      </c>
    </row>
    <row r="21" spans="1:12" s="5" customFormat="1" ht="14.25">
      <c r="A21" s="28">
        <v>19</v>
      </c>
      <c r="B21" s="19">
        <v>2018010104018</v>
      </c>
      <c r="C21" s="21" t="s">
        <v>83</v>
      </c>
      <c r="D21" s="21" t="s">
        <v>118</v>
      </c>
      <c r="E21" s="21" t="s">
        <v>121</v>
      </c>
      <c r="F21" s="22">
        <v>76</v>
      </c>
      <c r="G21" s="22">
        <f>F21*0.3</f>
        <v>22.8</v>
      </c>
      <c r="H21" s="27">
        <v>81.599999999999994</v>
      </c>
      <c r="I21" s="22">
        <f>H21*0.4</f>
        <v>32.64</v>
      </c>
      <c r="J21" s="22">
        <v>47</v>
      </c>
      <c r="K21" s="22">
        <f>J21*0.3</f>
        <v>14.1</v>
      </c>
      <c r="L21" s="22">
        <v>69.540000000000006</v>
      </c>
    </row>
    <row r="22" spans="1:12" s="5" customFormat="1" ht="14.25">
      <c r="A22" s="28">
        <v>20</v>
      </c>
      <c r="B22" s="19">
        <v>2018010104025</v>
      </c>
      <c r="C22" s="21" t="s">
        <v>83</v>
      </c>
      <c r="D22" s="21" t="s">
        <v>118</v>
      </c>
      <c r="E22" s="21" t="s">
        <v>120</v>
      </c>
      <c r="F22" s="22">
        <v>81</v>
      </c>
      <c r="G22" s="22">
        <f>F22*0.3</f>
        <v>24.3</v>
      </c>
      <c r="H22" s="27">
        <v>76</v>
      </c>
      <c r="I22" s="22">
        <f>H22*0.4</f>
        <v>30.400000000000002</v>
      </c>
      <c r="J22" s="22">
        <v>46.5</v>
      </c>
      <c r="K22" s="22">
        <f>J22*0.3</f>
        <v>13.95</v>
      </c>
      <c r="L22" s="22">
        <v>68.650000000000006</v>
      </c>
    </row>
    <row r="23" spans="1:12" s="5" customFormat="1" ht="14.25">
      <c r="A23" s="28">
        <v>21</v>
      </c>
      <c r="B23" s="19" t="s">
        <v>117</v>
      </c>
      <c r="C23" s="21" t="s">
        <v>83</v>
      </c>
      <c r="D23" s="21" t="s">
        <v>118</v>
      </c>
      <c r="E23" s="21" t="s">
        <v>119</v>
      </c>
      <c r="F23" s="22">
        <v>90.3333333333333</v>
      </c>
      <c r="G23" s="22">
        <f>F23*0.3</f>
        <v>27.099999999999991</v>
      </c>
      <c r="H23" s="27">
        <v>92.2</v>
      </c>
      <c r="I23" s="22">
        <f>H23*0.4</f>
        <v>36.880000000000003</v>
      </c>
      <c r="J23" s="22">
        <v>63</v>
      </c>
      <c r="K23" s="22">
        <f>J23*0.3</f>
        <v>18.899999999999999</v>
      </c>
      <c r="L23" s="22">
        <v>82.88</v>
      </c>
    </row>
    <row r="24" spans="1:12" s="5" customFormat="1" ht="14.25">
      <c r="A24" s="28">
        <v>22</v>
      </c>
      <c r="B24" s="21" t="s">
        <v>125</v>
      </c>
      <c r="C24" s="21" t="s">
        <v>83</v>
      </c>
      <c r="D24" s="21" t="s">
        <v>123</v>
      </c>
      <c r="E24" s="21" t="s">
        <v>126</v>
      </c>
      <c r="F24" s="22">
        <v>90.6666666666667</v>
      </c>
      <c r="G24" s="22">
        <f>F24*0.3</f>
        <v>27.20000000000001</v>
      </c>
      <c r="H24" s="27">
        <v>88.2</v>
      </c>
      <c r="I24" s="22">
        <f>H24*0.4</f>
        <v>35.28</v>
      </c>
      <c r="J24" s="22">
        <v>84</v>
      </c>
      <c r="K24" s="22">
        <f>J24*0.3</f>
        <v>25.2</v>
      </c>
      <c r="L24" s="22">
        <v>87.68</v>
      </c>
    </row>
    <row r="25" spans="1:12" s="5" customFormat="1" ht="14.25">
      <c r="A25" s="28">
        <v>23</v>
      </c>
      <c r="B25" s="21" t="s">
        <v>127</v>
      </c>
      <c r="C25" s="21" t="s">
        <v>83</v>
      </c>
      <c r="D25" s="21" t="s">
        <v>123</v>
      </c>
      <c r="E25" s="21" t="s">
        <v>128</v>
      </c>
      <c r="F25" s="22">
        <v>87.6666666666667</v>
      </c>
      <c r="G25" s="22">
        <f>F25*0.3</f>
        <v>26.300000000000008</v>
      </c>
      <c r="H25" s="27">
        <v>86</v>
      </c>
      <c r="I25" s="22">
        <f>H25*0.4</f>
        <v>34.4</v>
      </c>
      <c r="J25" s="22">
        <v>68</v>
      </c>
      <c r="K25" s="22">
        <f>J25*0.3</f>
        <v>20.399999999999999</v>
      </c>
      <c r="L25" s="22">
        <v>81.099999999999994</v>
      </c>
    </row>
    <row r="26" spans="1:12" s="5" customFormat="1" ht="14.25">
      <c r="A26" s="28">
        <v>24</v>
      </c>
      <c r="B26" s="21" t="s">
        <v>122</v>
      </c>
      <c r="C26" s="21" t="s">
        <v>83</v>
      </c>
      <c r="D26" s="21" t="s">
        <v>123</v>
      </c>
      <c r="E26" s="21" t="s">
        <v>124</v>
      </c>
      <c r="F26" s="22">
        <v>91.6666666666667</v>
      </c>
      <c r="G26" s="22">
        <f>F26*0.3</f>
        <v>27.500000000000011</v>
      </c>
      <c r="H26" s="27">
        <v>92.2</v>
      </c>
      <c r="I26" s="22">
        <f>H26*0.4</f>
        <v>36.880000000000003</v>
      </c>
      <c r="J26" s="22">
        <v>28</v>
      </c>
      <c r="K26" s="22">
        <f>J26*0.3</f>
        <v>8.4</v>
      </c>
      <c r="L26" s="22">
        <v>72.78</v>
      </c>
    </row>
    <row r="27" spans="1:12" s="5" customFormat="1" ht="18.75">
      <c r="A27" s="28">
        <v>25</v>
      </c>
      <c r="B27" s="7" t="s">
        <v>13</v>
      </c>
      <c r="C27" s="8" t="s">
        <v>14</v>
      </c>
      <c r="D27" s="7" t="s">
        <v>6</v>
      </c>
      <c r="E27" s="8" t="s">
        <v>15</v>
      </c>
      <c r="F27" s="9">
        <v>90.6666666666667</v>
      </c>
      <c r="G27" s="9">
        <f>SUM(F27*0.3)</f>
        <v>27.20000000000001</v>
      </c>
      <c r="H27" s="3">
        <v>95.5</v>
      </c>
      <c r="I27" s="9">
        <f>SUM(H27*0.4)</f>
        <v>38.200000000000003</v>
      </c>
      <c r="J27" s="4">
        <v>86</v>
      </c>
      <c r="K27" s="9">
        <f>SUM(J27*0.3)</f>
        <v>25.8</v>
      </c>
      <c r="L27" s="4">
        <f>SUM(F27*0.3+H27*0.4+J27*0.3)</f>
        <v>91.2</v>
      </c>
    </row>
    <row r="28" spans="1:12" s="5" customFormat="1" ht="18.75">
      <c r="A28" s="28">
        <v>26</v>
      </c>
      <c r="B28" s="7" t="s">
        <v>18</v>
      </c>
      <c r="C28" s="8" t="s">
        <v>14</v>
      </c>
      <c r="D28" s="7" t="s">
        <v>6</v>
      </c>
      <c r="E28" s="8" t="s">
        <v>19</v>
      </c>
      <c r="F28" s="9">
        <v>85</v>
      </c>
      <c r="G28" s="9">
        <f>SUM(F28*0.3)</f>
        <v>25.5</v>
      </c>
      <c r="H28" s="3">
        <v>93.75</v>
      </c>
      <c r="I28" s="9">
        <f>SUM(H28*0.4)</f>
        <v>37.5</v>
      </c>
      <c r="J28" s="4">
        <v>80</v>
      </c>
      <c r="K28" s="9">
        <f>SUM(J28*0.3)</f>
        <v>24</v>
      </c>
      <c r="L28" s="4">
        <f>SUM(F28*0.3+H28*0.4+J28*0.3)</f>
        <v>87</v>
      </c>
    </row>
    <row r="29" spans="1:12" s="5" customFormat="1" ht="18.75">
      <c r="A29" s="28">
        <v>27</v>
      </c>
      <c r="B29" s="7" t="s">
        <v>22</v>
      </c>
      <c r="C29" s="8" t="s">
        <v>14</v>
      </c>
      <c r="D29" s="7" t="s">
        <v>6</v>
      </c>
      <c r="E29" s="8" t="s">
        <v>23</v>
      </c>
      <c r="F29" s="9">
        <v>82.3333333333333</v>
      </c>
      <c r="G29" s="9">
        <f>SUM(F29*0.3)</f>
        <v>24.699999999999989</v>
      </c>
      <c r="H29" s="3">
        <v>78.5</v>
      </c>
      <c r="I29" s="9">
        <f>SUM(H29*0.4)</f>
        <v>31.400000000000002</v>
      </c>
      <c r="J29" s="4">
        <v>72</v>
      </c>
      <c r="K29" s="9">
        <f>SUM(J29*0.3)</f>
        <v>21.599999999999998</v>
      </c>
      <c r="L29" s="4">
        <f>SUM(F29*0.3+H29*0.4+J29*0.3)</f>
        <v>77.699999999999989</v>
      </c>
    </row>
    <row r="30" spans="1:12" s="5" customFormat="1" ht="18.75">
      <c r="A30" s="28">
        <v>28</v>
      </c>
      <c r="B30" s="7" t="s">
        <v>24</v>
      </c>
      <c r="C30" s="8" t="s">
        <v>14</v>
      </c>
      <c r="D30" s="7" t="s">
        <v>6</v>
      </c>
      <c r="E30" s="8" t="s">
        <v>25</v>
      </c>
      <c r="F30" s="9">
        <v>82</v>
      </c>
      <c r="G30" s="9">
        <f>SUM(F30*0.3)</f>
        <v>24.599999999999998</v>
      </c>
      <c r="H30" s="3">
        <v>85.5</v>
      </c>
      <c r="I30" s="9">
        <f>SUM(H30*0.4)</f>
        <v>34.200000000000003</v>
      </c>
      <c r="J30" s="4">
        <v>78</v>
      </c>
      <c r="K30" s="9">
        <f>SUM(J30*0.3)</f>
        <v>23.4</v>
      </c>
      <c r="L30" s="4">
        <f>SUM(F30*0.3+H30*0.4+J30*0.3)</f>
        <v>82.199999999999989</v>
      </c>
    </row>
    <row r="31" spans="1:12" s="5" customFormat="1" ht="18.75">
      <c r="A31" s="28">
        <v>29</v>
      </c>
      <c r="B31" s="7" t="s">
        <v>16</v>
      </c>
      <c r="C31" s="8" t="s">
        <v>14</v>
      </c>
      <c r="D31" s="7" t="s">
        <v>6</v>
      </c>
      <c r="E31" s="8" t="s">
        <v>17</v>
      </c>
      <c r="F31" s="9">
        <v>87.6666666666667</v>
      </c>
      <c r="G31" s="9">
        <f>SUM(F31*0.3)</f>
        <v>26.300000000000008</v>
      </c>
      <c r="H31" s="3">
        <v>84.25</v>
      </c>
      <c r="I31" s="9">
        <f>SUM(H31*0.4)</f>
        <v>33.700000000000003</v>
      </c>
      <c r="J31" s="4">
        <v>93</v>
      </c>
      <c r="K31" s="9">
        <f>SUM(J31*0.3)</f>
        <v>27.9</v>
      </c>
      <c r="L31" s="4">
        <f>SUM(F31*0.3+H31*0.4+J31*0.3)</f>
        <v>87.9</v>
      </c>
    </row>
    <row r="32" spans="1:12" s="5" customFormat="1" ht="18.75">
      <c r="A32" s="28">
        <v>30</v>
      </c>
      <c r="B32" s="7" t="s">
        <v>20</v>
      </c>
      <c r="C32" s="8" t="s">
        <v>14</v>
      </c>
      <c r="D32" s="7" t="s">
        <v>6</v>
      </c>
      <c r="E32" s="8" t="s">
        <v>21</v>
      </c>
      <c r="F32" s="9">
        <v>85</v>
      </c>
      <c r="G32" s="9">
        <f>SUM(F32*0.3)</f>
        <v>25.5</v>
      </c>
      <c r="H32" s="3">
        <v>78.25</v>
      </c>
      <c r="I32" s="9">
        <f>SUM(H32*0.4)</f>
        <v>31.3</v>
      </c>
      <c r="J32" s="4">
        <v>89</v>
      </c>
      <c r="K32" s="9">
        <f>SUM(J32*0.3)</f>
        <v>26.7</v>
      </c>
      <c r="L32" s="4">
        <f>SUM(F32*0.3+H32*0.4+J32*0.3)</f>
        <v>83.5</v>
      </c>
    </row>
    <row r="33" spans="1:12" s="5" customFormat="1" ht="18.75">
      <c r="A33" s="28">
        <v>31</v>
      </c>
      <c r="B33" s="10" t="s">
        <v>31</v>
      </c>
      <c r="C33" s="11" t="s">
        <v>27</v>
      </c>
      <c r="D33" s="10" t="s">
        <v>6</v>
      </c>
      <c r="E33" s="11" t="s">
        <v>32</v>
      </c>
      <c r="F33" s="9">
        <v>82</v>
      </c>
      <c r="G33" s="9">
        <f>SUM(F33*0.3)</f>
        <v>24.599999999999998</v>
      </c>
      <c r="H33" s="3">
        <v>84</v>
      </c>
      <c r="I33" s="9">
        <f>SUM(H33*0.4)</f>
        <v>33.6</v>
      </c>
      <c r="J33" s="4">
        <v>86</v>
      </c>
      <c r="K33" s="9">
        <f>SUM(J33*0.3)</f>
        <v>25.8</v>
      </c>
      <c r="L33" s="4">
        <f>SUM(F33*0.3+H33*0.4+J33*0.3)</f>
        <v>84</v>
      </c>
    </row>
    <row r="34" spans="1:12" s="5" customFormat="1" ht="18.75">
      <c r="A34" s="28">
        <v>32</v>
      </c>
      <c r="B34" s="10" t="s">
        <v>33</v>
      </c>
      <c r="C34" s="11" t="s">
        <v>27</v>
      </c>
      <c r="D34" s="10" t="s">
        <v>6</v>
      </c>
      <c r="E34" s="14" t="s">
        <v>34</v>
      </c>
      <c r="F34" s="9">
        <v>81.3333333333333</v>
      </c>
      <c r="G34" s="9">
        <f>SUM(F34*0.3)</f>
        <v>24.399999999999988</v>
      </c>
      <c r="H34" s="3">
        <v>82.75</v>
      </c>
      <c r="I34" s="9">
        <f>SUM(H34*0.4)</f>
        <v>33.1</v>
      </c>
      <c r="J34" s="4"/>
      <c r="K34" s="9">
        <f>SUM(J34*0.3)</f>
        <v>0</v>
      </c>
      <c r="L34" s="4">
        <f>SUM(F34*0.3+H34*0.4+J34*0.3)</f>
        <v>57.499999999999986</v>
      </c>
    </row>
    <row r="35" spans="1:12" s="5" customFormat="1" ht="18.75">
      <c r="A35" s="28">
        <v>33</v>
      </c>
      <c r="B35" s="10" t="s">
        <v>37</v>
      </c>
      <c r="C35" s="11" t="s">
        <v>27</v>
      </c>
      <c r="D35" s="10" t="s">
        <v>6</v>
      </c>
      <c r="E35" s="14" t="s">
        <v>38</v>
      </c>
      <c r="F35" s="9">
        <v>79</v>
      </c>
      <c r="G35" s="9">
        <f>SUM(F35*0.3)</f>
        <v>23.7</v>
      </c>
      <c r="H35" s="3">
        <v>81.5</v>
      </c>
      <c r="I35" s="9">
        <f>SUM(H35*0.4)</f>
        <v>32.6</v>
      </c>
      <c r="J35" s="4">
        <v>81</v>
      </c>
      <c r="K35" s="9">
        <f>SUM(J35*0.3)</f>
        <v>24.3</v>
      </c>
      <c r="L35" s="4">
        <f>SUM(F35*0.3+H35*0.4+J35*0.3)</f>
        <v>80.599999999999994</v>
      </c>
    </row>
    <row r="36" spans="1:12" s="5" customFormat="1" ht="18.75">
      <c r="A36" s="28">
        <v>34</v>
      </c>
      <c r="B36" s="10" t="s">
        <v>35</v>
      </c>
      <c r="C36" s="11" t="s">
        <v>27</v>
      </c>
      <c r="D36" s="10" t="s">
        <v>6</v>
      </c>
      <c r="E36" s="13" t="s">
        <v>36</v>
      </c>
      <c r="F36" s="9">
        <v>79.6666666666667</v>
      </c>
      <c r="G36" s="9">
        <f>SUM(F36*0.3)</f>
        <v>23.900000000000009</v>
      </c>
      <c r="H36" s="3">
        <v>80</v>
      </c>
      <c r="I36" s="9">
        <f>SUM(H36*0.4)</f>
        <v>32</v>
      </c>
      <c r="J36" s="4">
        <v>85</v>
      </c>
      <c r="K36" s="9">
        <f>SUM(J36*0.3)</f>
        <v>25.5</v>
      </c>
      <c r="L36" s="4">
        <f>SUM(F36*0.3+H36*0.4+J36*0.3)</f>
        <v>81.400000000000006</v>
      </c>
    </row>
    <row r="37" spans="1:12" s="5" customFormat="1" ht="18.75">
      <c r="A37" s="28">
        <v>35</v>
      </c>
      <c r="B37" s="10" t="s">
        <v>29</v>
      </c>
      <c r="C37" s="11" t="s">
        <v>27</v>
      </c>
      <c r="D37" s="10" t="s">
        <v>6</v>
      </c>
      <c r="E37" s="12" t="s">
        <v>30</v>
      </c>
      <c r="F37" s="9">
        <v>96</v>
      </c>
      <c r="G37" s="9">
        <f>SUM(F37*0.3)</f>
        <v>28.799999999999997</v>
      </c>
      <c r="H37" s="3">
        <v>96.5</v>
      </c>
      <c r="I37" s="9">
        <f>SUM(H37*0.4)</f>
        <v>38.6</v>
      </c>
      <c r="J37" s="4">
        <v>86</v>
      </c>
      <c r="K37" s="9">
        <f>SUM(J37*0.3)</f>
        <v>25.8</v>
      </c>
      <c r="L37" s="4">
        <f>SUM(F37*0.3+H37*0.4+J37*0.3)</f>
        <v>93.2</v>
      </c>
    </row>
    <row r="38" spans="1:12" s="5" customFormat="1" ht="18.75">
      <c r="A38" s="28">
        <v>36</v>
      </c>
      <c r="B38" s="10" t="s">
        <v>26</v>
      </c>
      <c r="C38" s="11" t="s">
        <v>27</v>
      </c>
      <c r="D38" s="10" t="s">
        <v>6</v>
      </c>
      <c r="E38" s="13" t="s">
        <v>28</v>
      </c>
      <c r="F38" s="9">
        <v>97</v>
      </c>
      <c r="G38" s="9">
        <f>SUM(F38*0.3)</f>
        <v>29.099999999999998</v>
      </c>
      <c r="H38" s="3">
        <v>95</v>
      </c>
      <c r="I38" s="9">
        <f>SUM(H38*0.4)</f>
        <v>38</v>
      </c>
      <c r="J38" s="4">
        <v>79</v>
      </c>
      <c r="K38" s="9">
        <f>SUM(J38*0.3)</f>
        <v>23.7</v>
      </c>
      <c r="L38" s="4">
        <f>SUM(F38*0.3+H38*0.4+J38*0.3)</f>
        <v>90.8</v>
      </c>
    </row>
    <row r="39" spans="1:12" ht="18.75">
      <c r="A39" s="28">
        <v>37</v>
      </c>
      <c r="B39" s="10" t="s">
        <v>40</v>
      </c>
      <c r="C39" s="11" t="s">
        <v>27</v>
      </c>
      <c r="D39" s="10" t="s">
        <v>5</v>
      </c>
      <c r="E39" s="11" t="s">
        <v>41</v>
      </c>
      <c r="F39" s="9">
        <v>90.3333333333333</v>
      </c>
      <c r="G39" s="9">
        <f>SUM(F39*0.3)</f>
        <v>27.099999999999991</v>
      </c>
      <c r="H39" s="3">
        <v>80.75</v>
      </c>
      <c r="I39" s="9">
        <f>SUM(H39*0.4)</f>
        <v>32.300000000000004</v>
      </c>
      <c r="J39" s="4">
        <v>76</v>
      </c>
      <c r="K39" s="9">
        <f>SUM(J39*0.3)</f>
        <v>22.8</v>
      </c>
      <c r="L39" s="4">
        <f>SUM(F39*0.3+H39*0.4+J39*0.3)</f>
        <v>82.199999999999989</v>
      </c>
    </row>
    <row r="40" spans="1:12" ht="18.75">
      <c r="A40" s="28">
        <v>38</v>
      </c>
      <c r="B40" s="10" t="s">
        <v>42</v>
      </c>
      <c r="C40" s="11" t="s">
        <v>27</v>
      </c>
      <c r="D40" s="10" t="s">
        <v>5</v>
      </c>
      <c r="E40" s="11" t="s">
        <v>43</v>
      </c>
      <c r="F40" s="9">
        <v>86.6666666666667</v>
      </c>
      <c r="G40" s="9">
        <f>SUM(F40*0.3)</f>
        <v>26.000000000000011</v>
      </c>
      <c r="H40" s="3">
        <v>93.75</v>
      </c>
      <c r="I40" s="9">
        <f>SUM(H40*0.4)</f>
        <v>37.5</v>
      </c>
      <c r="J40" s="4">
        <v>79</v>
      </c>
      <c r="K40" s="9">
        <f>SUM(J40*0.3)</f>
        <v>23.7</v>
      </c>
      <c r="L40" s="4">
        <f>SUM(F40*0.3+H40*0.4+J40*0.3)</f>
        <v>87.200000000000017</v>
      </c>
    </row>
    <row r="41" spans="1:12" ht="18.75">
      <c r="A41" s="28">
        <v>39</v>
      </c>
      <c r="B41" s="10" t="s">
        <v>48</v>
      </c>
      <c r="C41" s="11" t="s">
        <v>27</v>
      </c>
      <c r="D41" s="10" t="s">
        <v>5</v>
      </c>
      <c r="E41" s="11" t="s">
        <v>49</v>
      </c>
      <c r="F41" s="9">
        <v>71.3333333333333</v>
      </c>
      <c r="G41" s="9">
        <f>SUM(F41*0.3)</f>
        <v>21.399999999999988</v>
      </c>
      <c r="H41" s="3">
        <v>84.25</v>
      </c>
      <c r="I41" s="9">
        <f>SUM(H41*0.4)</f>
        <v>33.700000000000003</v>
      </c>
      <c r="J41" s="4">
        <v>85</v>
      </c>
      <c r="K41" s="9">
        <f>SUM(J41*0.3)</f>
        <v>25.5</v>
      </c>
      <c r="L41" s="4">
        <f>SUM(F41*0.3+H41*0.4+J41*0.3)</f>
        <v>80.599999999999994</v>
      </c>
    </row>
    <row r="42" spans="1:12" ht="18.75">
      <c r="A42" s="28">
        <v>40</v>
      </c>
      <c r="B42" s="10" t="s">
        <v>129</v>
      </c>
      <c r="C42" s="11" t="s">
        <v>27</v>
      </c>
      <c r="D42" s="10" t="s">
        <v>5</v>
      </c>
      <c r="E42" s="11" t="s">
        <v>39</v>
      </c>
      <c r="F42" s="9">
        <v>96</v>
      </c>
      <c r="G42" s="9">
        <f>SUM(F42*0.3)</f>
        <v>28.799999999999997</v>
      </c>
      <c r="H42" s="3">
        <v>96</v>
      </c>
      <c r="I42" s="9">
        <f>SUM(H42*0.4)</f>
        <v>38.400000000000006</v>
      </c>
      <c r="J42" s="4">
        <v>89</v>
      </c>
      <c r="K42" s="9">
        <f>SUM(J42*0.3)</f>
        <v>26.7</v>
      </c>
      <c r="L42" s="4">
        <f>SUM(F42*0.3+H42*0.4+J42*0.3)</f>
        <v>93.9</v>
      </c>
    </row>
    <row r="43" spans="1:12" ht="18.75">
      <c r="A43" s="28">
        <v>41</v>
      </c>
      <c r="B43" s="10" t="s">
        <v>44</v>
      </c>
      <c r="C43" s="11" t="s">
        <v>27</v>
      </c>
      <c r="D43" s="10" t="s">
        <v>5</v>
      </c>
      <c r="E43" s="11" t="s">
        <v>45</v>
      </c>
      <c r="F43" s="9">
        <v>78.6666666666667</v>
      </c>
      <c r="G43" s="9">
        <f>SUM(F43*0.3)</f>
        <v>23.600000000000009</v>
      </c>
      <c r="H43" s="3">
        <v>83.25</v>
      </c>
      <c r="I43" s="9">
        <f>SUM(H43*0.4)</f>
        <v>33.300000000000004</v>
      </c>
      <c r="J43" s="4">
        <v>82</v>
      </c>
      <c r="K43" s="9">
        <f>SUM(J43*0.3)</f>
        <v>24.599999999999998</v>
      </c>
      <c r="L43" s="4">
        <f>SUM(F43*0.3+H43*0.4+J43*0.3)</f>
        <v>81.500000000000014</v>
      </c>
    </row>
    <row r="44" spans="1:12" ht="18.75">
      <c r="A44" s="28">
        <v>42</v>
      </c>
      <c r="B44" s="10" t="s">
        <v>46</v>
      </c>
      <c r="C44" s="11" t="s">
        <v>27</v>
      </c>
      <c r="D44" s="10" t="s">
        <v>5</v>
      </c>
      <c r="E44" s="11" t="s">
        <v>47</v>
      </c>
      <c r="F44" s="9">
        <v>74</v>
      </c>
      <c r="G44" s="9">
        <f>SUM(F44*0.3)</f>
        <v>22.2</v>
      </c>
      <c r="H44" s="3">
        <v>87.75</v>
      </c>
      <c r="I44" s="9">
        <f>SUM(H44*0.4)</f>
        <v>35.1</v>
      </c>
      <c r="J44" s="4">
        <v>87</v>
      </c>
      <c r="K44" s="9">
        <f>SUM(J44*0.3)</f>
        <v>26.099999999999998</v>
      </c>
      <c r="L44" s="4">
        <f>SUM(F44*0.3+H44*0.4+J44*0.3)</f>
        <v>83.399999999999991</v>
      </c>
    </row>
    <row r="45" spans="1:12" ht="18.75">
      <c r="A45" s="28">
        <v>43</v>
      </c>
      <c r="B45" s="8" t="s">
        <v>52</v>
      </c>
      <c r="C45" s="8" t="s">
        <v>77</v>
      </c>
      <c r="D45" s="7" t="s">
        <v>6</v>
      </c>
      <c r="E45" s="8" t="s">
        <v>53</v>
      </c>
      <c r="F45" s="22">
        <v>91</v>
      </c>
      <c r="G45" s="9">
        <f>SUM(F45*0.3)</f>
        <v>27.3</v>
      </c>
      <c r="H45" s="3">
        <v>92.375</v>
      </c>
      <c r="I45" s="9">
        <f>SUM(H45*0.4)</f>
        <v>36.950000000000003</v>
      </c>
      <c r="J45" s="4">
        <v>74</v>
      </c>
      <c r="K45" s="9">
        <f>SUM(J45*0.3)</f>
        <v>22.2</v>
      </c>
      <c r="L45" s="4">
        <f>SUM(F45*0.3+H45*0.4+J45*0.3)</f>
        <v>86.45</v>
      </c>
    </row>
    <row r="46" spans="1:12" ht="18.75">
      <c r="A46" s="28">
        <v>44</v>
      </c>
      <c r="B46" s="8" t="s">
        <v>56</v>
      </c>
      <c r="C46" s="8" t="s">
        <v>77</v>
      </c>
      <c r="D46" s="7" t="s">
        <v>6</v>
      </c>
      <c r="E46" s="8" t="s">
        <v>57</v>
      </c>
      <c r="F46" s="22">
        <v>88</v>
      </c>
      <c r="G46" s="9">
        <f>SUM(F46*0.3)</f>
        <v>26.4</v>
      </c>
      <c r="H46" s="3">
        <v>91.25</v>
      </c>
      <c r="I46" s="9">
        <f>SUM(H46*0.4)</f>
        <v>36.5</v>
      </c>
      <c r="J46" s="4">
        <v>82</v>
      </c>
      <c r="K46" s="9">
        <f>SUM(J46*0.3)</f>
        <v>24.599999999999998</v>
      </c>
      <c r="L46" s="4">
        <f>SUM(F46*0.3+H46*0.4+J46*0.3)</f>
        <v>87.5</v>
      </c>
    </row>
    <row r="47" spans="1:12" ht="18.75">
      <c r="A47" s="28">
        <v>45</v>
      </c>
      <c r="B47" s="8" t="s">
        <v>59</v>
      </c>
      <c r="C47" s="8" t="s">
        <v>77</v>
      </c>
      <c r="D47" s="7" t="s">
        <v>6</v>
      </c>
      <c r="E47" s="8" t="s">
        <v>60</v>
      </c>
      <c r="F47" s="22">
        <v>85</v>
      </c>
      <c r="G47" s="9">
        <f>SUM(F47*0.3)</f>
        <v>25.5</v>
      </c>
      <c r="H47" s="3">
        <v>82.75</v>
      </c>
      <c r="I47" s="9">
        <f>SUM(H47*0.4)</f>
        <v>33.1</v>
      </c>
      <c r="J47" s="4">
        <v>83</v>
      </c>
      <c r="K47" s="9">
        <f>SUM(J47*0.3)</f>
        <v>24.9</v>
      </c>
      <c r="L47" s="4">
        <f>SUM(F47*0.3+H47*0.4+J47*0.3)</f>
        <v>83.5</v>
      </c>
    </row>
    <row r="48" spans="1:12" ht="18.75">
      <c r="A48" s="28">
        <v>46</v>
      </c>
      <c r="B48" s="8" t="s">
        <v>54</v>
      </c>
      <c r="C48" s="8" t="s">
        <v>77</v>
      </c>
      <c r="D48" s="7" t="s">
        <v>6</v>
      </c>
      <c r="E48" s="8" t="s">
        <v>55</v>
      </c>
      <c r="F48" s="22">
        <v>89.666666666666671</v>
      </c>
      <c r="G48" s="9">
        <f>SUM(F48*0.3)</f>
        <v>26.900000000000002</v>
      </c>
      <c r="H48" s="3">
        <v>80.75</v>
      </c>
      <c r="I48" s="9">
        <f>SUM(H48*0.4)</f>
        <v>32.300000000000004</v>
      </c>
      <c r="J48" s="4">
        <v>83</v>
      </c>
      <c r="K48" s="9">
        <f>SUM(J48*0.3)</f>
        <v>24.9</v>
      </c>
      <c r="L48" s="4">
        <f>SUM(F48*0.3+H48*0.4+J48*0.3)</f>
        <v>84.1</v>
      </c>
    </row>
    <row r="49" spans="1:12" ht="18.75">
      <c r="A49" s="28">
        <v>47</v>
      </c>
      <c r="B49" s="8" t="s">
        <v>50</v>
      </c>
      <c r="C49" s="8" t="s">
        <v>77</v>
      </c>
      <c r="D49" s="7" t="s">
        <v>6</v>
      </c>
      <c r="E49" s="8" t="s">
        <v>51</v>
      </c>
      <c r="F49" s="22">
        <v>96.833333333333329</v>
      </c>
      <c r="G49" s="9">
        <f>SUM(F49*0.3)</f>
        <v>29.049999999999997</v>
      </c>
      <c r="H49" s="3">
        <v>98.125</v>
      </c>
      <c r="I49" s="9">
        <f>SUM(H49*0.4)</f>
        <v>39.25</v>
      </c>
      <c r="J49" s="4">
        <v>89</v>
      </c>
      <c r="K49" s="9">
        <f>SUM(J49*0.3)</f>
        <v>26.7</v>
      </c>
      <c r="L49" s="4">
        <f>SUM(F49*0.3+H49*0.4+J49*0.3)</f>
        <v>95</v>
      </c>
    </row>
    <row r="50" spans="1:12" ht="18.75">
      <c r="A50" s="28">
        <v>48</v>
      </c>
      <c r="B50" s="17" t="s">
        <v>61</v>
      </c>
      <c r="C50" s="7" t="s">
        <v>77</v>
      </c>
      <c r="D50" s="7" t="s">
        <v>5</v>
      </c>
      <c r="E50" s="8" t="s">
        <v>62</v>
      </c>
      <c r="F50" s="22">
        <v>93.666666666666671</v>
      </c>
      <c r="G50" s="9">
        <f>SUM(F50*0.3)</f>
        <v>28.1</v>
      </c>
      <c r="H50" s="3">
        <v>97.875</v>
      </c>
      <c r="I50" s="9">
        <f>SUM(H50*0.4)</f>
        <v>39.150000000000006</v>
      </c>
      <c r="J50" s="4">
        <v>83</v>
      </c>
      <c r="K50" s="9">
        <f>SUM(J50*0.3)</f>
        <v>24.9</v>
      </c>
      <c r="L50" s="4">
        <f>SUM(F50*0.3+H50*0.4+J50*0.3)</f>
        <v>92.15</v>
      </c>
    </row>
    <row r="51" spans="1:12" ht="18.75">
      <c r="A51" s="28">
        <v>49</v>
      </c>
      <c r="B51" s="17" t="s">
        <v>69</v>
      </c>
      <c r="C51" s="8" t="s">
        <v>77</v>
      </c>
      <c r="D51" s="7" t="s">
        <v>5</v>
      </c>
      <c r="E51" s="8" t="s">
        <v>70</v>
      </c>
      <c r="F51" s="22">
        <v>85.333333333333329</v>
      </c>
      <c r="G51" s="9">
        <f>SUM(F51*0.3)</f>
        <v>25.599999999999998</v>
      </c>
      <c r="H51" s="3">
        <v>86</v>
      </c>
      <c r="I51" s="9">
        <f>SUM(H51*0.4)</f>
        <v>34.4</v>
      </c>
      <c r="J51" s="4">
        <v>80</v>
      </c>
      <c r="K51" s="9">
        <f>SUM(J51*0.3)</f>
        <v>24</v>
      </c>
      <c r="L51" s="4">
        <f>SUM(F51*0.3+H51*0.4+J51*0.3)</f>
        <v>84</v>
      </c>
    </row>
    <row r="52" spans="1:12" ht="18.75">
      <c r="A52" s="28">
        <v>50</v>
      </c>
      <c r="B52" s="17" t="s">
        <v>71</v>
      </c>
      <c r="C52" s="7" t="s">
        <v>77</v>
      </c>
      <c r="D52" s="7" t="s">
        <v>5</v>
      </c>
      <c r="E52" s="7" t="s">
        <v>72</v>
      </c>
      <c r="F52" s="22">
        <v>80.333333333333329</v>
      </c>
      <c r="G52" s="9">
        <f>SUM(F52*0.3)</f>
        <v>24.099999999999998</v>
      </c>
      <c r="H52" s="3">
        <v>82.5</v>
      </c>
      <c r="I52" s="9">
        <f>SUM(H52*0.4)</f>
        <v>33</v>
      </c>
      <c r="J52" s="4">
        <v>82</v>
      </c>
      <c r="K52" s="9">
        <f>SUM(J52*0.3)</f>
        <v>24.599999999999998</v>
      </c>
      <c r="L52" s="4">
        <f>SUM(F52*0.3+H52*0.4+J52*0.3)</f>
        <v>81.699999999999989</v>
      </c>
    </row>
    <row r="53" spans="1:12" ht="18.75">
      <c r="A53" s="28">
        <v>51</v>
      </c>
      <c r="B53" s="17" t="s">
        <v>67</v>
      </c>
      <c r="C53" s="8" t="s">
        <v>77</v>
      </c>
      <c r="D53" s="7" t="s">
        <v>5</v>
      </c>
      <c r="E53" s="8" t="s">
        <v>68</v>
      </c>
      <c r="F53" s="22">
        <v>88.833333333333329</v>
      </c>
      <c r="G53" s="9">
        <f>SUM(F53*0.3)</f>
        <v>26.65</v>
      </c>
      <c r="H53" s="3">
        <v>76.25</v>
      </c>
      <c r="I53" s="9">
        <f>SUM(H53*0.4)</f>
        <v>30.5</v>
      </c>
      <c r="J53" s="4">
        <v>79</v>
      </c>
      <c r="K53" s="9">
        <f>SUM(J53*0.3)</f>
        <v>23.7</v>
      </c>
      <c r="L53" s="4">
        <f>SUM(F53*0.3+H53*0.4+J53*0.3)</f>
        <v>80.849999999999994</v>
      </c>
    </row>
    <row r="54" spans="1:12" ht="18.75">
      <c r="A54" s="28">
        <v>52</v>
      </c>
      <c r="B54" s="17" t="s">
        <v>63</v>
      </c>
      <c r="C54" s="7" t="s">
        <v>77</v>
      </c>
      <c r="D54" s="7" t="s">
        <v>5</v>
      </c>
      <c r="E54" s="8" t="s">
        <v>64</v>
      </c>
      <c r="F54" s="22">
        <v>93.5</v>
      </c>
      <c r="G54" s="9">
        <f>SUM(F54*0.3)</f>
        <v>28.05</v>
      </c>
      <c r="H54" s="3">
        <v>97.25</v>
      </c>
      <c r="I54" s="9">
        <f>SUM(H54*0.4)</f>
        <v>38.900000000000006</v>
      </c>
      <c r="J54" s="4"/>
      <c r="K54" s="9">
        <f>SUM(J54*0.3)</f>
        <v>0</v>
      </c>
      <c r="L54" s="4">
        <f>SUM(F54*0.3+H54*0.4+J54*0.3)</f>
        <v>66.95</v>
      </c>
    </row>
    <row r="55" spans="1:12" ht="18.75">
      <c r="A55" s="28">
        <v>53</v>
      </c>
      <c r="B55" s="18" t="s">
        <v>65</v>
      </c>
      <c r="C55" s="8" t="s">
        <v>77</v>
      </c>
      <c r="D55" s="7" t="s">
        <v>5</v>
      </c>
      <c r="E55" s="18" t="s">
        <v>66</v>
      </c>
      <c r="F55" s="22">
        <v>89</v>
      </c>
      <c r="G55" s="9">
        <f>SUM(F55*0.3)</f>
        <v>26.7</v>
      </c>
      <c r="H55" s="3">
        <v>78</v>
      </c>
      <c r="I55" s="9">
        <f>SUM(H55*0.4)</f>
        <v>31.200000000000003</v>
      </c>
      <c r="J55" s="4">
        <v>83</v>
      </c>
      <c r="K55" s="9">
        <f>SUM(J55*0.3)</f>
        <v>24.9</v>
      </c>
      <c r="L55" s="4">
        <f>SUM(F55*0.3+H55*0.4+J55*0.3)</f>
        <v>82.800000000000011</v>
      </c>
    </row>
    <row r="56" spans="1:12" ht="18.75">
      <c r="A56" s="28">
        <v>54</v>
      </c>
      <c r="B56" s="15">
        <v>20180105001035</v>
      </c>
      <c r="C56" s="8" t="s">
        <v>77</v>
      </c>
      <c r="D56" s="16" t="s">
        <v>6</v>
      </c>
      <c r="E56" s="16" t="s">
        <v>58</v>
      </c>
      <c r="F56" s="22">
        <v>86.666666666666671</v>
      </c>
      <c r="G56" s="9">
        <f>SUM(F56*0.3)</f>
        <v>26</v>
      </c>
      <c r="H56" s="3">
        <v>83.5</v>
      </c>
      <c r="I56" s="9">
        <f>SUM(H56*0.4)</f>
        <v>33.4</v>
      </c>
      <c r="J56" s="4">
        <v>88</v>
      </c>
      <c r="K56" s="9">
        <f>SUM(J56*0.3)</f>
        <v>26.4</v>
      </c>
      <c r="L56" s="4">
        <f>SUM(F56*0.3+H56*0.4+J56*0.3)</f>
        <v>85.8</v>
      </c>
    </row>
    <row r="57" spans="1:12" ht="14.25">
      <c r="A57" s="28">
        <v>55</v>
      </c>
      <c r="B57" s="19">
        <v>2018010601002</v>
      </c>
      <c r="C57" s="20" t="s">
        <v>76</v>
      </c>
      <c r="D57" s="7" t="s">
        <v>6</v>
      </c>
      <c r="E57" s="20" t="s">
        <v>9</v>
      </c>
      <c r="F57" s="9">
        <v>90</v>
      </c>
      <c r="G57" s="9">
        <f>SUM(F57*0.3)</f>
        <v>27</v>
      </c>
      <c r="H57" s="25">
        <v>85.25</v>
      </c>
      <c r="I57" s="9">
        <f>SUM(H57*0.4)</f>
        <v>34.1</v>
      </c>
      <c r="J57" s="4">
        <v>75</v>
      </c>
      <c r="K57" s="9">
        <f>SUM(J57*0.3)</f>
        <v>22.5</v>
      </c>
      <c r="L57" s="4">
        <f>SUM(F57*0.3+H57*0.4+J57*0.3)</f>
        <v>83.6</v>
      </c>
    </row>
    <row r="58" spans="1:12" ht="18.75">
      <c r="A58" s="28">
        <v>56</v>
      </c>
      <c r="B58" s="19">
        <v>2018010601010</v>
      </c>
      <c r="C58" s="20" t="s">
        <v>76</v>
      </c>
      <c r="D58" s="7" t="s">
        <v>6</v>
      </c>
      <c r="E58" s="20" t="s">
        <v>12</v>
      </c>
      <c r="F58" s="9">
        <v>80.8333333333333</v>
      </c>
      <c r="G58" s="9">
        <f>SUM(F58*0.3)</f>
        <v>24.249999999999989</v>
      </c>
      <c r="H58" s="3">
        <v>86.375</v>
      </c>
      <c r="I58" s="9">
        <f>SUM(H58*0.4)</f>
        <v>34.550000000000004</v>
      </c>
      <c r="J58" s="4">
        <v>83</v>
      </c>
      <c r="K58" s="9">
        <f>SUM(J58*0.3)</f>
        <v>24.9</v>
      </c>
      <c r="L58" s="4">
        <f>SUM(F58*0.3+H58*0.4+J58*0.3)</f>
        <v>83.699999999999989</v>
      </c>
    </row>
    <row r="59" spans="1:12" ht="14.25">
      <c r="A59" s="28">
        <v>57</v>
      </c>
      <c r="B59" s="19">
        <v>2018010601018</v>
      </c>
      <c r="C59" s="20" t="s">
        <v>76</v>
      </c>
      <c r="D59" s="7" t="s">
        <v>6</v>
      </c>
      <c r="E59" s="20" t="s">
        <v>10</v>
      </c>
      <c r="F59" s="9">
        <v>83.6666666666667</v>
      </c>
      <c r="G59" s="9">
        <f>SUM(F59*0.3)</f>
        <v>25.100000000000009</v>
      </c>
      <c r="H59" s="25">
        <v>81.5</v>
      </c>
      <c r="I59" s="9">
        <f>SUM(H59*0.4)</f>
        <v>32.6</v>
      </c>
      <c r="J59" s="4">
        <v>86</v>
      </c>
      <c r="K59" s="9">
        <f>SUM(J59*0.3)</f>
        <v>25.8</v>
      </c>
      <c r="L59" s="4">
        <f>SUM(F59*0.3+H59*0.4+J59*0.3)</f>
        <v>83.500000000000014</v>
      </c>
    </row>
    <row r="60" spans="1:12" ht="14.25">
      <c r="A60" s="28">
        <v>58</v>
      </c>
      <c r="B60" s="19">
        <v>2018010601019</v>
      </c>
      <c r="C60" s="20" t="s">
        <v>76</v>
      </c>
      <c r="D60" s="7" t="s">
        <v>6</v>
      </c>
      <c r="E60" s="20" t="s">
        <v>7</v>
      </c>
      <c r="F60" s="9">
        <v>92.6666666666667</v>
      </c>
      <c r="G60" s="9">
        <f>SUM(F60*0.3)</f>
        <v>27.800000000000008</v>
      </c>
      <c r="H60" s="25">
        <v>96</v>
      </c>
      <c r="I60" s="9">
        <f>SUM(H60*0.4)</f>
        <v>38.400000000000006</v>
      </c>
      <c r="J60" s="4">
        <v>80</v>
      </c>
      <c r="K60" s="9">
        <f>SUM(J60*0.3)</f>
        <v>24</v>
      </c>
      <c r="L60" s="4">
        <f>SUM(F60*0.3+H60*0.4+J60*0.3)</f>
        <v>90.200000000000017</v>
      </c>
    </row>
    <row r="61" spans="1:12" ht="18.75">
      <c r="A61" s="28">
        <v>59</v>
      </c>
      <c r="B61" s="19">
        <v>2018010601021</v>
      </c>
      <c r="C61" s="20" t="s">
        <v>76</v>
      </c>
      <c r="D61" s="7" t="s">
        <v>6</v>
      </c>
      <c r="E61" s="20" t="s">
        <v>11</v>
      </c>
      <c r="F61" s="9">
        <v>83.3333333333333</v>
      </c>
      <c r="G61" s="9">
        <f>SUM(F61*0.3)</f>
        <v>24.999999999999989</v>
      </c>
      <c r="H61" s="3">
        <v>87</v>
      </c>
      <c r="I61" s="9">
        <f>SUM(H61*0.4)</f>
        <v>34.800000000000004</v>
      </c>
      <c r="J61" s="4">
        <v>77</v>
      </c>
      <c r="K61" s="9">
        <f>SUM(J61*0.3)</f>
        <v>23.099999999999998</v>
      </c>
      <c r="L61" s="4">
        <f>SUM(F61*0.3+H61*0.4+J61*0.3)</f>
        <v>82.899999999999991</v>
      </c>
    </row>
    <row r="62" spans="1:12" ht="14.25">
      <c r="A62" s="28">
        <v>60</v>
      </c>
      <c r="B62" s="19">
        <v>2018010601024</v>
      </c>
      <c r="C62" s="21" t="s">
        <v>76</v>
      </c>
      <c r="D62" s="19" t="s">
        <v>6</v>
      </c>
      <c r="E62" s="21" t="s">
        <v>8</v>
      </c>
      <c r="F62" s="9">
        <v>91.3333333333333</v>
      </c>
      <c r="G62" s="9">
        <f>SUM(F62*0.3)</f>
        <v>27.399999999999988</v>
      </c>
      <c r="H62" s="25">
        <v>94.25</v>
      </c>
      <c r="I62" s="9">
        <f>SUM(H62*0.4)</f>
        <v>37.700000000000003</v>
      </c>
      <c r="J62" s="4">
        <v>89</v>
      </c>
      <c r="K62" s="9">
        <f>SUM(J62*0.3)</f>
        <v>26.7</v>
      </c>
      <c r="L62" s="4">
        <f>SUM(F62*0.3+H62*0.4+J62*0.3)</f>
        <v>91.8</v>
      </c>
    </row>
  </sheetData>
  <sortState ref="A3:L62">
    <sortCondition ref="B3:B62"/>
  </sortState>
  <mergeCells count="1">
    <mergeCell ref="A1:L1"/>
  </mergeCells>
  <phoneticPr fontId="1" type="noConversion"/>
  <conditionalFormatting sqref="D34:D38 D15:D20">
    <cfRule type="expression" dxfId="4" priority="5" stopIfTrue="1">
      <formula>AND(COUNTIF(#REF!,D15)+COUNTIF(#REF!,D15)+COUNTIF(#REF!,D15)+COUNTIF(#REF!,D15)&gt;1,NOT(ISBLANK(D15)))</formula>
    </cfRule>
  </conditionalFormatting>
  <conditionalFormatting sqref="D21:D33 D9:D14">
    <cfRule type="expression" dxfId="3" priority="4" stopIfTrue="1">
      <formula>AND(COUNTIF(#REF!,D9)+COUNTIF($E$1:$E$2,D9)+COUNTIF(#REF!,D9)+COUNTIF(#REF!,D9)&gt;1,NOT(ISBLANK(D9)))</formula>
    </cfRule>
  </conditionalFormatting>
  <conditionalFormatting sqref="E27">
    <cfRule type="duplicateValues" dxfId="2" priority="3" stopIfTrue="1"/>
  </conditionalFormatting>
  <conditionalFormatting sqref="E9:E14">
    <cfRule type="duplicateValues" dxfId="1" priority="2" stopIfTrue="1"/>
  </conditionalFormatting>
  <conditionalFormatting sqref="E28:E33">
    <cfRule type="duplicateValues" dxfId="0" priority="1" stopIfTrue="1"/>
  </conditionalFormatting>
  <dataValidations count="1">
    <dataValidation type="custom" errorStyle="warning" allowBlank="1" showErrorMessage="1" errorTitle="拒绝重复输入" error="当前输入的内容，与本区域的其他单元格内容重复。" sqref="E38 B38 E9:E11 B9:B26 E15 E17:E18 B28:B33 E28:E29">
      <formula1>COUNTIF($D:$D,B9)&lt;2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总成绩</vt:lpstr>
      <vt:lpstr>总成绩!Print_Titles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hdjyj</dc:creator>
  <cp:lastModifiedBy>hdjyj</cp:lastModifiedBy>
  <cp:lastPrinted>2017-12-25T04:11:57Z</cp:lastPrinted>
  <dcterms:created xsi:type="dcterms:W3CDTF">2017-12-23T07:23:31Z</dcterms:created>
  <dcterms:modified xsi:type="dcterms:W3CDTF">2017-12-25T04:12:10Z</dcterms:modified>
</cp:coreProperties>
</file>