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 (2)" sheetId="1" r:id="rId1"/>
  </sheets>
  <definedNames>
    <definedName name="_xlnm.Print_Titles" localSheetId="0">'Sheet1 (2)'!$2:$4</definedName>
  </definedNames>
  <calcPr fullCalcOnLoad="1"/>
</workbook>
</file>

<file path=xl/sharedStrings.xml><?xml version="1.0" encoding="utf-8"?>
<sst xmlns="http://schemas.openxmlformats.org/spreadsheetml/2006/main" count="648" uniqueCount="250">
  <si>
    <t>附件</t>
  </si>
  <si>
    <t>2016年广州市荔湾区卫生计生系统事业单位第二批公开招聘工作人员
考试总成绩及进入体检环节人员一览表</t>
  </si>
  <si>
    <t>序号</t>
  </si>
  <si>
    <t>报考单位</t>
  </si>
  <si>
    <t>报考职位</t>
  </si>
  <si>
    <t>准考证</t>
  </si>
  <si>
    <t>面试</t>
  </si>
  <si>
    <t>笔试</t>
  </si>
  <si>
    <t>总成绩</t>
  </si>
  <si>
    <t>名次</t>
  </si>
  <si>
    <t>是否进入体检环节</t>
  </si>
  <si>
    <t>备注</t>
  </si>
  <si>
    <t>面试成绩</t>
  </si>
  <si>
    <t>占60%</t>
  </si>
  <si>
    <t>笔试成绩</t>
  </si>
  <si>
    <t>占40%</t>
  </si>
  <si>
    <t>广州市荔湾区人民医院</t>
  </si>
  <si>
    <t>主管护师
（专业技术十级）</t>
  </si>
  <si>
    <t>20160150629</t>
  </si>
  <si>
    <t>63.50</t>
  </si>
  <si>
    <t>是</t>
  </si>
  <si>
    <t>呼吸内科医师
（专业技术十二级）</t>
  </si>
  <si>
    <t>20160080207</t>
  </si>
  <si>
    <t>79.50</t>
  </si>
  <si>
    <t>20160070226</t>
  </si>
  <si>
    <t>86.00</t>
  </si>
  <si>
    <t>否</t>
  </si>
  <si>
    <t>20160070230</t>
  </si>
  <si>
    <t>76.00</t>
  </si>
  <si>
    <t>急诊医师
（专业技术十二级）</t>
  </si>
  <si>
    <t>20160070205</t>
  </si>
  <si>
    <t>82.00</t>
  </si>
  <si>
    <t>20160070204</t>
  </si>
  <si>
    <t>81.50</t>
  </si>
  <si>
    <t>20160070215</t>
  </si>
  <si>
    <t>77.00</t>
  </si>
  <si>
    <t>20160080222</t>
  </si>
  <si>
    <t>74.50</t>
  </si>
  <si>
    <t>广州市荔湾区中医医院</t>
  </si>
  <si>
    <t>副主任中医师
（专业技术七级）</t>
  </si>
  <si>
    <t>身份证后四位0028</t>
  </si>
  <si>
    <t>中医师
（专业技术十二级）</t>
  </si>
  <si>
    <t>80.00</t>
  </si>
  <si>
    <t>20160250913</t>
  </si>
  <si>
    <t>68.00</t>
  </si>
  <si>
    <t>20160250906</t>
  </si>
  <si>
    <t>73.00</t>
  </si>
  <si>
    <t>20160250920</t>
  </si>
  <si>
    <t>70.50</t>
  </si>
  <si>
    <t>20160260901</t>
  </si>
  <si>
    <t>72.50</t>
  </si>
  <si>
    <t>20160250909</t>
  </si>
  <si>
    <t>67.50</t>
  </si>
  <si>
    <t>儿科中医师
（专业技术十二级）</t>
  </si>
  <si>
    <t>20160250904</t>
  </si>
  <si>
    <t>75.00</t>
  </si>
  <si>
    <t>20160250912</t>
  </si>
  <si>
    <t>80.50</t>
  </si>
  <si>
    <t>20160250908</t>
  </si>
  <si>
    <t>20160250924</t>
  </si>
  <si>
    <t>缺考</t>
  </si>
  <si>
    <t>84.50</t>
  </si>
  <si>
    <t>护师
（专业技术十二级）</t>
  </si>
  <si>
    <t>20160150619</t>
  </si>
  <si>
    <t>64.00</t>
  </si>
  <si>
    <t>中药师
（专业技术十二级）</t>
  </si>
  <si>
    <t>20160240828</t>
  </si>
  <si>
    <t>71.00</t>
  </si>
  <si>
    <t>20160240815</t>
  </si>
  <si>
    <t>69.50</t>
  </si>
  <si>
    <t>20160240825</t>
  </si>
  <si>
    <t>70.00</t>
  </si>
  <si>
    <t>20160240819</t>
  </si>
  <si>
    <t>广州市荔湾区妇幼保健院</t>
  </si>
  <si>
    <t>儿科主任医师
（专业技术四级） </t>
  </si>
  <si>
    <t>身份证后四位2923</t>
  </si>
  <si>
    <t>免考</t>
  </si>
  <si>
    <t>1</t>
  </si>
  <si>
    <t>儿科医师              （专业技术十二级）</t>
  </si>
  <si>
    <t>20160140428</t>
  </si>
  <si>
    <t>儿科医师
（专业技术十二级）</t>
  </si>
  <si>
    <t>20160140425</t>
  </si>
  <si>
    <t>83.00</t>
  </si>
  <si>
    <t>2</t>
  </si>
  <si>
    <t>儿科医师               （专业技术十二级）</t>
  </si>
  <si>
    <t>20160140426</t>
  </si>
  <si>
    <t>78.00</t>
  </si>
  <si>
    <t>3</t>
  </si>
  <si>
    <t>20160140430</t>
  </si>
  <si>
    <t>4</t>
  </si>
  <si>
    <t>外科副主任医师
（专业技术七级） </t>
  </si>
  <si>
    <t>身份证后四位3731</t>
  </si>
  <si>
    <t>100%</t>
  </si>
  <si>
    <t>妇产科主治医师
（专业技术十级）</t>
  </si>
  <si>
    <t>20160261011</t>
  </si>
  <si>
    <t>88.50</t>
  </si>
  <si>
    <t>20160261009</t>
  </si>
  <si>
    <t>84.00</t>
  </si>
  <si>
    <t>20160261012</t>
  </si>
  <si>
    <t>87.50</t>
  </si>
  <si>
    <t>20160261006</t>
  </si>
  <si>
    <t>妇产科医师              （专业技术十二级）</t>
  </si>
  <si>
    <t>20160261008</t>
  </si>
  <si>
    <t>77.50</t>
  </si>
  <si>
    <t>影像医师               （专业技术十二级）</t>
  </si>
  <si>
    <t>20160261225</t>
  </si>
  <si>
    <t>91.05</t>
  </si>
  <si>
    <t>66.00</t>
  </si>
  <si>
    <t>麻醉师 
（专业技术十二级）</t>
  </si>
  <si>
    <t>20160261118</t>
  </si>
  <si>
    <t>89.40</t>
  </si>
  <si>
    <t>麻醉师                   （专业技术十二级）</t>
  </si>
  <si>
    <t>20160261115</t>
  </si>
  <si>
    <t>78.95</t>
  </si>
  <si>
    <t>健教科医师                （专业技术十二级）</t>
  </si>
  <si>
    <t>20160250901</t>
  </si>
  <si>
    <t>88.7</t>
  </si>
  <si>
    <t>62.00</t>
  </si>
  <si>
    <t>主管护师             （专业技术十级）</t>
  </si>
  <si>
    <t>20160150612</t>
  </si>
  <si>
    <t>87.4</t>
  </si>
  <si>
    <t>61.50</t>
  </si>
  <si>
    <t>助产士                     （专业技术十级）</t>
  </si>
  <si>
    <t>20160150622</t>
  </si>
  <si>
    <t>82.25</t>
  </si>
  <si>
    <t>74.00</t>
  </si>
  <si>
    <t>广州市荔湾区骨伤科医院</t>
  </si>
  <si>
    <t>内科副主任医师
（专业技术七级）</t>
  </si>
  <si>
    <t>身份证后四位0438</t>
  </si>
  <si>
    <t>麻醉医师
（专业技术十二级）</t>
  </si>
  <si>
    <t>20160261117</t>
  </si>
  <si>
    <t>66.50</t>
  </si>
  <si>
    <t>广州市荔湾区口腔医院</t>
  </si>
  <si>
    <t xml:space="preserve">副主任医师
（专业技术七级） </t>
  </si>
  <si>
    <t>身份证后四位2641</t>
  </si>
  <si>
    <t>医师
（专业技术十二级）</t>
  </si>
  <si>
    <t>20160150502</t>
  </si>
  <si>
    <t>84.87</t>
  </si>
  <si>
    <t>20160150501</t>
  </si>
  <si>
    <t>81.77</t>
  </si>
  <si>
    <t>20160150503</t>
  </si>
  <si>
    <t>72.29</t>
  </si>
  <si>
    <t>72.00</t>
  </si>
  <si>
    <t>20160150506</t>
  </si>
  <si>
    <t>71.96</t>
  </si>
  <si>
    <t>20160150507</t>
  </si>
  <si>
    <t>76.05</t>
  </si>
  <si>
    <t>61.00</t>
  </si>
  <si>
    <t>广州市荔湾区18个社区卫生服务中心</t>
  </si>
  <si>
    <t>临床类别全科医师
（专业技术十二级）</t>
  </si>
  <si>
    <t>20160070225</t>
  </si>
  <si>
    <t>82.50</t>
  </si>
  <si>
    <t>20160070228</t>
  </si>
  <si>
    <t>20160080217</t>
  </si>
  <si>
    <t>91.50</t>
  </si>
  <si>
    <t>20160080221</t>
  </si>
  <si>
    <t>20160080223</t>
  </si>
  <si>
    <t>20160080215</t>
  </si>
  <si>
    <t>20160070221</t>
  </si>
  <si>
    <t>20160080228</t>
  </si>
  <si>
    <t>20160080229</t>
  </si>
  <si>
    <t>20160070202</t>
  </si>
  <si>
    <t>20160070206</t>
  </si>
  <si>
    <t>20160080220</t>
  </si>
  <si>
    <t>20160070222</t>
  </si>
  <si>
    <t>85.00</t>
  </si>
  <si>
    <t>20160070213</t>
  </si>
  <si>
    <t>20160080211</t>
  </si>
  <si>
    <t>67.00</t>
  </si>
  <si>
    <t>公卫医师
（专业技术十二级）</t>
  </si>
  <si>
    <t>20160020114</t>
  </si>
  <si>
    <t>71.50</t>
  </si>
  <si>
    <t>20160010112</t>
  </si>
  <si>
    <t>20160060109</t>
  </si>
  <si>
    <t>65.00</t>
  </si>
  <si>
    <t>20160040105</t>
  </si>
  <si>
    <t>76.50</t>
  </si>
  <si>
    <t>20160010119</t>
  </si>
  <si>
    <t>69.00</t>
  </si>
  <si>
    <t>5</t>
  </si>
  <si>
    <t>20160020109</t>
  </si>
  <si>
    <t>6</t>
  </si>
  <si>
    <t>20160040119</t>
  </si>
  <si>
    <t>7</t>
  </si>
  <si>
    <t>20160020127</t>
  </si>
  <si>
    <t>8</t>
  </si>
  <si>
    <t>20160060117</t>
  </si>
  <si>
    <t>9</t>
  </si>
  <si>
    <t>20160050110</t>
  </si>
  <si>
    <t>10</t>
  </si>
  <si>
    <t>20160020122</t>
  </si>
  <si>
    <t>68.50</t>
  </si>
  <si>
    <t>11</t>
  </si>
  <si>
    <t>20160040107</t>
  </si>
  <si>
    <t>12</t>
  </si>
  <si>
    <t>20160030107</t>
  </si>
  <si>
    <t>13</t>
  </si>
  <si>
    <t>20160050106</t>
  </si>
  <si>
    <t>64.50</t>
  </si>
  <si>
    <t>14</t>
  </si>
  <si>
    <t>20160040120</t>
  </si>
  <si>
    <t>65.50</t>
  </si>
  <si>
    <t>15</t>
  </si>
  <si>
    <t>20160050113</t>
  </si>
  <si>
    <t>16</t>
  </si>
  <si>
    <t>20160060107</t>
  </si>
  <si>
    <t>17</t>
  </si>
  <si>
    <t>20160020117</t>
  </si>
  <si>
    <t>18</t>
  </si>
  <si>
    <t>20160010117</t>
  </si>
  <si>
    <t>19</t>
  </si>
  <si>
    <t>全科护理
（专业技术十级）</t>
  </si>
  <si>
    <t>20160190718</t>
  </si>
  <si>
    <t>20160190717</t>
  </si>
  <si>
    <t>20160210724</t>
  </si>
  <si>
    <t>20160180711</t>
  </si>
  <si>
    <t>20160170717</t>
  </si>
  <si>
    <t>20160170718</t>
  </si>
  <si>
    <t>20160230727</t>
  </si>
  <si>
    <t>20160180723</t>
  </si>
  <si>
    <t>20160210720</t>
  </si>
  <si>
    <t>20160160716</t>
  </si>
  <si>
    <t>20160160729</t>
  </si>
  <si>
    <t>20160200707</t>
  </si>
  <si>
    <t>20160210709</t>
  </si>
  <si>
    <t>20160170712</t>
  </si>
  <si>
    <t>20160170703</t>
  </si>
  <si>
    <t>20160190725</t>
  </si>
  <si>
    <t>20160220714</t>
  </si>
  <si>
    <t>20160200718</t>
  </si>
  <si>
    <t>20160210728</t>
  </si>
  <si>
    <t>20160230726</t>
  </si>
  <si>
    <t>20160190713</t>
  </si>
  <si>
    <t>20160160706</t>
  </si>
  <si>
    <t>20160220723</t>
  </si>
  <si>
    <t>20160180715</t>
  </si>
  <si>
    <t>20160230702</t>
  </si>
  <si>
    <t>20160230721</t>
  </si>
  <si>
    <t>20160160718</t>
  </si>
  <si>
    <t>20160210730</t>
  </si>
  <si>
    <t>20160160705</t>
  </si>
  <si>
    <t>20160180730</t>
  </si>
  <si>
    <t>20160170726</t>
  </si>
  <si>
    <t>财务
（专业技术十二级）</t>
  </si>
  <si>
    <t>20160140322</t>
  </si>
  <si>
    <t>20160120322</t>
  </si>
  <si>
    <t>20160100316</t>
  </si>
  <si>
    <t>20160130322</t>
  </si>
  <si>
    <t>20160130303</t>
  </si>
  <si>
    <t>20160120325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</si>
</sst>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 "/>
  </numFmts>
  <fonts count="26">
    <font>
      <sz val="12"/>
      <name val="宋体"/>
      <family val="0"/>
    </font>
    <font>
      <sz val="16"/>
      <name val="仿宋"/>
      <family val="3"/>
    </font>
    <font>
      <b/>
      <sz val="20"/>
      <name val="华文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7" fontId="0" fillId="0" borderId="10" xfId="65" applyNumberFormat="1" applyFont="1" applyBorder="1" applyAlignment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66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77" fontId="4" fillId="0" borderId="10" xfId="65" applyNumberFormat="1" applyFont="1" applyFill="1" applyBorder="1" applyAlignment="1">
      <alignment horizontal="center" vertical="center" wrapText="1"/>
      <protection/>
    </xf>
    <xf numFmtId="177" fontId="4" fillId="0" borderId="10" xfId="66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66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177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6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65" applyNumberFormat="1" applyFont="1" applyFill="1" applyBorder="1" applyAlignment="1" quotePrefix="1">
      <alignment horizontal="center" vertical="center" wrapText="1"/>
      <protection/>
    </xf>
    <xf numFmtId="177" fontId="4" fillId="0" borderId="10" xfId="65" applyNumberFormat="1" applyFont="1" applyFill="1" applyBorder="1" applyAlignment="1" quotePrefix="1">
      <alignment horizontal="center" vertical="center" wrapText="1"/>
      <protection/>
    </xf>
    <xf numFmtId="49" fontId="4" fillId="0" borderId="10" xfId="65" applyNumberFormat="1" applyFont="1" applyFill="1" applyBorder="1" applyAlignment="1" quotePrefix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177" fontId="4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社区中心 (2)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6笔试面试成绩汇总" xfId="64"/>
    <cellStyle name="常规_Sheet1" xfId="65"/>
    <cellStyle name="常规_Sheet1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SheetLayoutView="100" workbookViewId="0" topLeftCell="A118">
      <selection activeCell="K123" sqref="K123"/>
    </sheetView>
  </sheetViews>
  <sheetFormatPr defaultColWidth="9.00390625" defaultRowHeight="24" customHeight="1"/>
  <cols>
    <col min="1" max="1" width="4.125" style="2" customWidth="1"/>
    <col min="2" max="2" width="17.00390625" style="3" customWidth="1"/>
    <col min="3" max="3" width="19.125" style="4" customWidth="1"/>
    <col min="4" max="4" width="13.00390625" style="4" customWidth="1"/>
    <col min="5" max="5" width="11.00390625" style="5" customWidth="1"/>
    <col min="6" max="6" width="8.50390625" style="5" customWidth="1"/>
    <col min="7" max="7" width="11.50390625" style="5" customWidth="1"/>
    <col min="8" max="8" width="9.125" style="5" bestFit="1" customWidth="1"/>
    <col min="9" max="9" width="8.875" style="5" customWidth="1"/>
    <col min="10" max="10" width="5.00390625" style="4" customWidth="1"/>
    <col min="11" max="11" width="11.00390625" style="4" customWidth="1"/>
    <col min="12" max="12" width="8.25390625" style="6" customWidth="1"/>
  </cols>
  <sheetData>
    <row r="1" spans="1:2" ht="22.5" customHeight="1">
      <c r="A1" s="7" t="s">
        <v>0</v>
      </c>
      <c r="B1" s="8"/>
    </row>
    <row r="2" spans="1:12" ht="55.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ht="16.5" customHeight="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3"/>
      <c r="G3" s="13" t="s">
        <v>7</v>
      </c>
      <c r="H3" s="13"/>
      <c r="I3" s="13" t="s">
        <v>8</v>
      </c>
      <c r="J3" s="47" t="s">
        <v>9</v>
      </c>
      <c r="K3" s="47" t="s">
        <v>10</v>
      </c>
      <c r="L3" s="48" t="s">
        <v>11</v>
      </c>
    </row>
    <row r="4" spans="1:12" ht="27" customHeight="1">
      <c r="A4" s="11"/>
      <c r="B4" s="12"/>
      <c r="C4" s="11"/>
      <c r="D4" s="11"/>
      <c r="E4" s="13" t="s">
        <v>12</v>
      </c>
      <c r="F4" s="13" t="s">
        <v>13</v>
      </c>
      <c r="G4" s="13" t="s">
        <v>14</v>
      </c>
      <c r="H4" s="13" t="s">
        <v>15</v>
      </c>
      <c r="I4" s="13"/>
      <c r="J4" s="47"/>
      <c r="K4" s="47"/>
      <c r="L4" s="49"/>
    </row>
    <row r="5" spans="1:12" ht="36.75" customHeight="1">
      <c r="A5" s="14">
        <v>1</v>
      </c>
      <c r="B5" s="15" t="s">
        <v>16</v>
      </c>
      <c r="C5" s="66" t="s">
        <v>17</v>
      </c>
      <c r="D5" s="67" t="s">
        <v>18</v>
      </c>
      <c r="E5" s="17">
        <v>75.15</v>
      </c>
      <c r="F5" s="18">
        <f aca="true" t="shared" si="0" ref="F5:F12">E5*0.6</f>
        <v>45.09</v>
      </c>
      <c r="G5" s="19" t="s">
        <v>19</v>
      </c>
      <c r="H5" s="20">
        <f aca="true" t="shared" si="1" ref="H5:H12">G5*0.4</f>
        <v>25.400000000000002</v>
      </c>
      <c r="I5" s="20">
        <f aca="true" t="shared" si="2" ref="I5:I12">F5+H5</f>
        <v>70.49000000000001</v>
      </c>
      <c r="J5" s="50">
        <v>1</v>
      </c>
      <c r="K5" s="50" t="s">
        <v>20</v>
      </c>
      <c r="L5" s="51"/>
    </row>
    <row r="6" spans="1:12" ht="36.75" customHeight="1">
      <c r="A6" s="14">
        <v>2</v>
      </c>
      <c r="B6" s="15" t="s">
        <v>16</v>
      </c>
      <c r="C6" s="66" t="s">
        <v>21</v>
      </c>
      <c r="D6" s="67" t="s">
        <v>22</v>
      </c>
      <c r="E6" s="17">
        <v>88.6</v>
      </c>
      <c r="F6" s="18">
        <f t="shared" si="0"/>
        <v>53.16</v>
      </c>
      <c r="G6" s="68" t="s">
        <v>23</v>
      </c>
      <c r="H6" s="20">
        <f t="shared" si="1"/>
        <v>31.8</v>
      </c>
      <c r="I6" s="20">
        <f t="shared" si="2"/>
        <v>84.96</v>
      </c>
      <c r="J6" s="50">
        <v>1</v>
      </c>
      <c r="K6" s="50" t="s">
        <v>20</v>
      </c>
      <c r="L6" s="51"/>
    </row>
    <row r="7" spans="1:12" ht="36.75" customHeight="1">
      <c r="A7" s="14">
        <v>3</v>
      </c>
      <c r="B7" s="15" t="s">
        <v>16</v>
      </c>
      <c r="C7" s="66" t="s">
        <v>21</v>
      </c>
      <c r="D7" s="67" t="s">
        <v>24</v>
      </c>
      <c r="E7" s="17">
        <v>63.85</v>
      </c>
      <c r="F7" s="18">
        <f t="shared" si="0"/>
        <v>38.31</v>
      </c>
      <c r="G7" s="68" t="s">
        <v>25</v>
      </c>
      <c r="H7" s="20">
        <f t="shared" si="1"/>
        <v>34.4</v>
      </c>
      <c r="I7" s="20">
        <f t="shared" si="2"/>
        <v>72.71000000000001</v>
      </c>
      <c r="J7" s="50">
        <v>2</v>
      </c>
      <c r="K7" s="50" t="s">
        <v>26</v>
      </c>
      <c r="L7" s="51"/>
    </row>
    <row r="8" spans="1:12" ht="36.75" customHeight="1">
      <c r="A8" s="14">
        <v>4</v>
      </c>
      <c r="B8" s="15" t="s">
        <v>16</v>
      </c>
      <c r="C8" s="66" t="s">
        <v>21</v>
      </c>
      <c r="D8" s="67" t="s">
        <v>27</v>
      </c>
      <c r="E8" s="17">
        <v>56.05</v>
      </c>
      <c r="F8" s="18">
        <f t="shared" si="0"/>
        <v>33.629999999999995</v>
      </c>
      <c r="G8" s="68" t="s">
        <v>28</v>
      </c>
      <c r="H8" s="20">
        <f t="shared" si="1"/>
        <v>30.400000000000002</v>
      </c>
      <c r="I8" s="20">
        <f t="shared" si="2"/>
        <v>64.03</v>
      </c>
      <c r="J8" s="50">
        <v>3</v>
      </c>
      <c r="K8" s="50" t="s">
        <v>26</v>
      </c>
      <c r="L8" s="51"/>
    </row>
    <row r="9" spans="1:12" ht="36.75" customHeight="1">
      <c r="A9" s="14">
        <v>5</v>
      </c>
      <c r="B9" s="15" t="s">
        <v>16</v>
      </c>
      <c r="C9" s="66" t="s">
        <v>29</v>
      </c>
      <c r="D9" s="67" t="s">
        <v>30</v>
      </c>
      <c r="E9" s="17">
        <v>86.2</v>
      </c>
      <c r="F9" s="18">
        <f t="shared" si="0"/>
        <v>51.72</v>
      </c>
      <c r="G9" s="68" t="s">
        <v>31</v>
      </c>
      <c r="H9" s="20">
        <f t="shared" si="1"/>
        <v>32.800000000000004</v>
      </c>
      <c r="I9" s="20">
        <f t="shared" si="2"/>
        <v>84.52000000000001</v>
      </c>
      <c r="J9" s="50">
        <v>1</v>
      </c>
      <c r="K9" s="50" t="s">
        <v>20</v>
      </c>
      <c r="L9" s="51"/>
    </row>
    <row r="10" spans="1:12" ht="36.75" customHeight="1">
      <c r="A10" s="14">
        <v>6</v>
      </c>
      <c r="B10" s="15" t="s">
        <v>16</v>
      </c>
      <c r="C10" s="66" t="s">
        <v>29</v>
      </c>
      <c r="D10" s="67" t="s">
        <v>32</v>
      </c>
      <c r="E10" s="17">
        <v>69.9</v>
      </c>
      <c r="F10" s="18">
        <f t="shared" si="0"/>
        <v>41.940000000000005</v>
      </c>
      <c r="G10" s="68" t="s">
        <v>33</v>
      </c>
      <c r="H10" s="20">
        <f t="shared" si="1"/>
        <v>32.6</v>
      </c>
      <c r="I10" s="20">
        <f t="shared" si="2"/>
        <v>74.54</v>
      </c>
      <c r="J10" s="50">
        <v>2</v>
      </c>
      <c r="K10" s="50" t="s">
        <v>26</v>
      </c>
      <c r="L10" s="51"/>
    </row>
    <row r="11" spans="1:12" ht="36.75" customHeight="1">
      <c r="A11" s="14">
        <v>7</v>
      </c>
      <c r="B11" s="15" t="s">
        <v>16</v>
      </c>
      <c r="C11" s="66" t="s">
        <v>29</v>
      </c>
      <c r="D11" s="67" t="s">
        <v>34</v>
      </c>
      <c r="E11" s="22">
        <v>58.45</v>
      </c>
      <c r="F11" s="18">
        <f t="shared" si="0"/>
        <v>35.07</v>
      </c>
      <c r="G11" s="68" t="s">
        <v>35</v>
      </c>
      <c r="H11" s="20">
        <f t="shared" si="1"/>
        <v>30.8</v>
      </c>
      <c r="I11" s="20">
        <f t="shared" si="2"/>
        <v>65.87</v>
      </c>
      <c r="J11" s="50">
        <v>3</v>
      </c>
      <c r="K11" s="50" t="s">
        <v>26</v>
      </c>
      <c r="L11" s="51"/>
    </row>
    <row r="12" spans="1:12" ht="36.75" customHeight="1">
      <c r="A12" s="14">
        <v>8</v>
      </c>
      <c r="B12" s="15" t="s">
        <v>16</v>
      </c>
      <c r="C12" s="66" t="s">
        <v>29</v>
      </c>
      <c r="D12" s="67" t="s">
        <v>36</v>
      </c>
      <c r="E12" s="17">
        <v>56.1</v>
      </c>
      <c r="F12" s="18">
        <f t="shared" si="0"/>
        <v>33.66</v>
      </c>
      <c r="G12" s="68" t="s">
        <v>37</v>
      </c>
      <c r="H12" s="20">
        <f t="shared" si="1"/>
        <v>29.8</v>
      </c>
      <c r="I12" s="20">
        <f t="shared" si="2"/>
        <v>63.459999999999994</v>
      </c>
      <c r="J12" s="50">
        <v>4</v>
      </c>
      <c r="K12" s="50" t="s">
        <v>26</v>
      </c>
      <c r="L12" s="51"/>
    </row>
    <row r="13" spans="1:12" ht="36.75" customHeight="1">
      <c r="A13" s="14">
        <v>9</v>
      </c>
      <c r="B13" s="16" t="s">
        <v>38</v>
      </c>
      <c r="C13" s="16" t="s">
        <v>39</v>
      </c>
      <c r="D13" s="23" t="s">
        <v>40</v>
      </c>
      <c r="E13" s="24">
        <v>80.35</v>
      </c>
      <c r="F13" s="25"/>
      <c r="G13" s="26"/>
      <c r="H13" s="25"/>
      <c r="I13" s="26">
        <f>E13</f>
        <v>80.35</v>
      </c>
      <c r="J13" s="52">
        <v>1</v>
      </c>
      <c r="K13" s="30" t="s">
        <v>20</v>
      </c>
      <c r="L13" s="23"/>
    </row>
    <row r="14" spans="1:12" ht="36.75" customHeight="1">
      <c r="A14" s="14">
        <v>10</v>
      </c>
      <c r="B14" s="16" t="s">
        <v>38</v>
      </c>
      <c r="C14" s="66" t="s">
        <v>41</v>
      </c>
      <c r="D14" s="27">
        <v>20160250907</v>
      </c>
      <c r="E14" s="26">
        <v>81.35</v>
      </c>
      <c r="F14" s="25">
        <f aca="true" t="shared" si="3" ref="F14:F24">E14*0.6</f>
        <v>48.809999999999995</v>
      </c>
      <c r="G14" s="69" t="s">
        <v>42</v>
      </c>
      <c r="H14" s="25">
        <f aca="true" t="shared" si="4" ref="H14:H30">G14*0.4</f>
        <v>32</v>
      </c>
      <c r="I14" s="26">
        <f aca="true" t="shared" si="5" ref="I14:I24">F14+H14</f>
        <v>80.81</v>
      </c>
      <c r="J14" s="52">
        <v>1</v>
      </c>
      <c r="K14" s="30" t="s">
        <v>20</v>
      </c>
      <c r="L14" s="51"/>
    </row>
    <row r="15" spans="1:12" ht="36.75" customHeight="1">
      <c r="A15" s="14">
        <v>11</v>
      </c>
      <c r="B15" s="16" t="s">
        <v>38</v>
      </c>
      <c r="C15" s="66" t="s">
        <v>41</v>
      </c>
      <c r="D15" s="27">
        <v>20160250929</v>
      </c>
      <c r="E15" s="29">
        <v>82.65</v>
      </c>
      <c r="F15" s="25">
        <f t="shared" si="3"/>
        <v>49.59</v>
      </c>
      <c r="G15" s="69" t="s">
        <v>35</v>
      </c>
      <c r="H15" s="25">
        <f t="shared" si="4"/>
        <v>30.8</v>
      </c>
      <c r="I15" s="26">
        <f t="shared" si="5"/>
        <v>80.39</v>
      </c>
      <c r="J15" s="52">
        <v>2</v>
      </c>
      <c r="K15" s="30" t="s">
        <v>20</v>
      </c>
      <c r="L15" s="51"/>
    </row>
    <row r="16" spans="1:12" ht="36.75" customHeight="1">
      <c r="A16" s="14">
        <v>12</v>
      </c>
      <c r="B16" s="16" t="s">
        <v>38</v>
      </c>
      <c r="C16" s="66" t="s">
        <v>41</v>
      </c>
      <c r="D16" s="27">
        <v>20160250918</v>
      </c>
      <c r="E16" s="26">
        <v>75.75</v>
      </c>
      <c r="F16" s="25">
        <f t="shared" si="3"/>
        <v>45.449999999999996</v>
      </c>
      <c r="G16" s="69" t="s">
        <v>23</v>
      </c>
      <c r="H16" s="25">
        <f t="shared" si="4"/>
        <v>31.8</v>
      </c>
      <c r="I16" s="26">
        <f t="shared" si="5"/>
        <v>77.25</v>
      </c>
      <c r="J16" s="52">
        <v>3</v>
      </c>
      <c r="K16" s="30" t="s">
        <v>20</v>
      </c>
      <c r="L16" s="51"/>
    </row>
    <row r="17" spans="1:12" ht="36.75" customHeight="1">
      <c r="A17" s="14">
        <v>13</v>
      </c>
      <c r="B17" s="16" t="s">
        <v>38</v>
      </c>
      <c r="C17" s="66" t="s">
        <v>41</v>
      </c>
      <c r="D17" s="30" t="s">
        <v>43</v>
      </c>
      <c r="E17" s="31">
        <v>75.5</v>
      </c>
      <c r="F17" s="25">
        <f t="shared" si="3"/>
        <v>45.3</v>
      </c>
      <c r="G17" s="69" t="s">
        <v>44</v>
      </c>
      <c r="H17" s="25">
        <f t="shared" si="4"/>
        <v>27.200000000000003</v>
      </c>
      <c r="I17" s="26">
        <f t="shared" si="5"/>
        <v>72.5</v>
      </c>
      <c r="J17" s="53">
        <v>4</v>
      </c>
      <c r="K17" s="30" t="s">
        <v>20</v>
      </c>
      <c r="L17" s="51"/>
    </row>
    <row r="18" spans="1:12" ht="36.75" customHeight="1">
      <c r="A18" s="14">
        <v>14</v>
      </c>
      <c r="B18" s="16" t="s">
        <v>38</v>
      </c>
      <c r="C18" s="66" t="s">
        <v>41</v>
      </c>
      <c r="D18" s="30" t="s">
        <v>45</v>
      </c>
      <c r="E18" s="31">
        <v>72.15</v>
      </c>
      <c r="F18" s="25">
        <f t="shared" si="3"/>
        <v>43.29</v>
      </c>
      <c r="G18" s="69" t="s">
        <v>46</v>
      </c>
      <c r="H18" s="25">
        <f t="shared" si="4"/>
        <v>29.200000000000003</v>
      </c>
      <c r="I18" s="26">
        <f t="shared" si="5"/>
        <v>72.49000000000001</v>
      </c>
      <c r="J18" s="53">
        <v>5</v>
      </c>
      <c r="K18" s="30" t="s">
        <v>26</v>
      </c>
      <c r="L18" s="51"/>
    </row>
    <row r="19" spans="1:12" ht="36.75" customHeight="1">
      <c r="A19" s="14">
        <v>15</v>
      </c>
      <c r="B19" s="16" t="s">
        <v>38</v>
      </c>
      <c r="C19" s="66" t="s">
        <v>41</v>
      </c>
      <c r="D19" s="30" t="s">
        <v>47</v>
      </c>
      <c r="E19" s="31">
        <v>70.65</v>
      </c>
      <c r="F19" s="25">
        <f t="shared" si="3"/>
        <v>42.39</v>
      </c>
      <c r="G19" s="69" t="s">
        <v>48</v>
      </c>
      <c r="H19" s="25">
        <f t="shared" si="4"/>
        <v>28.200000000000003</v>
      </c>
      <c r="I19" s="26">
        <f t="shared" si="5"/>
        <v>70.59</v>
      </c>
      <c r="J19" s="53">
        <v>6</v>
      </c>
      <c r="K19" s="30" t="s">
        <v>26</v>
      </c>
      <c r="L19" s="51"/>
    </row>
    <row r="20" spans="1:12" ht="36.75" customHeight="1">
      <c r="A20" s="14">
        <v>16</v>
      </c>
      <c r="B20" s="16" t="s">
        <v>38</v>
      </c>
      <c r="C20" s="66" t="s">
        <v>41</v>
      </c>
      <c r="D20" s="30" t="s">
        <v>49</v>
      </c>
      <c r="E20" s="31">
        <v>67</v>
      </c>
      <c r="F20" s="25">
        <f t="shared" si="3"/>
        <v>40.199999999999996</v>
      </c>
      <c r="G20" s="69" t="s">
        <v>50</v>
      </c>
      <c r="H20" s="25">
        <f t="shared" si="4"/>
        <v>29</v>
      </c>
      <c r="I20" s="26">
        <f t="shared" si="5"/>
        <v>69.19999999999999</v>
      </c>
      <c r="J20" s="53">
        <v>7</v>
      </c>
      <c r="K20" s="30" t="s">
        <v>26</v>
      </c>
      <c r="L20" s="51"/>
    </row>
    <row r="21" spans="1:12" ht="36.75" customHeight="1">
      <c r="A21" s="14">
        <v>17</v>
      </c>
      <c r="B21" s="16" t="s">
        <v>38</v>
      </c>
      <c r="C21" s="66" t="s">
        <v>41</v>
      </c>
      <c r="D21" s="30" t="s">
        <v>51</v>
      </c>
      <c r="E21" s="31">
        <v>67.05</v>
      </c>
      <c r="F21" s="25">
        <f t="shared" si="3"/>
        <v>40.23</v>
      </c>
      <c r="G21" s="69" t="s">
        <v>52</v>
      </c>
      <c r="H21" s="25">
        <f t="shared" si="4"/>
        <v>27</v>
      </c>
      <c r="I21" s="26">
        <f t="shared" si="5"/>
        <v>67.22999999999999</v>
      </c>
      <c r="J21" s="53">
        <v>8</v>
      </c>
      <c r="K21" s="30" t="s">
        <v>26</v>
      </c>
      <c r="L21" s="51"/>
    </row>
    <row r="22" spans="1:12" ht="36.75" customHeight="1">
      <c r="A22" s="14">
        <v>18</v>
      </c>
      <c r="B22" s="16" t="s">
        <v>38</v>
      </c>
      <c r="C22" s="16" t="s">
        <v>53</v>
      </c>
      <c r="D22" s="30" t="s">
        <v>54</v>
      </c>
      <c r="E22" s="31">
        <v>78.25</v>
      </c>
      <c r="F22" s="25">
        <f t="shared" si="3"/>
        <v>46.949999999999996</v>
      </c>
      <c r="G22" s="69" t="s">
        <v>55</v>
      </c>
      <c r="H22" s="25">
        <f t="shared" si="4"/>
        <v>30</v>
      </c>
      <c r="I22" s="26">
        <f t="shared" si="5"/>
        <v>76.94999999999999</v>
      </c>
      <c r="J22" s="53">
        <v>1</v>
      </c>
      <c r="K22" s="30" t="s">
        <v>20</v>
      </c>
      <c r="L22" s="51"/>
    </row>
    <row r="23" spans="1:12" ht="36.75" customHeight="1">
      <c r="A23" s="14">
        <v>19</v>
      </c>
      <c r="B23" s="16" t="s">
        <v>38</v>
      </c>
      <c r="C23" s="16" t="s">
        <v>53</v>
      </c>
      <c r="D23" s="30" t="s">
        <v>56</v>
      </c>
      <c r="E23" s="31">
        <v>73.6</v>
      </c>
      <c r="F23" s="25">
        <f t="shared" si="3"/>
        <v>44.16</v>
      </c>
      <c r="G23" s="69" t="s">
        <v>57</v>
      </c>
      <c r="H23" s="25">
        <f t="shared" si="4"/>
        <v>32.2</v>
      </c>
      <c r="I23" s="26">
        <f t="shared" si="5"/>
        <v>76.36</v>
      </c>
      <c r="J23" s="53">
        <v>2</v>
      </c>
      <c r="K23" s="30" t="s">
        <v>26</v>
      </c>
      <c r="L23" s="51"/>
    </row>
    <row r="24" spans="1:12" ht="36.75" customHeight="1">
      <c r="A24" s="14">
        <v>20</v>
      </c>
      <c r="B24" s="16" t="s">
        <v>38</v>
      </c>
      <c r="C24" s="16" t="s">
        <v>53</v>
      </c>
      <c r="D24" s="30" t="s">
        <v>58</v>
      </c>
      <c r="E24" s="31">
        <v>73.25</v>
      </c>
      <c r="F24" s="25">
        <f t="shared" si="3"/>
        <v>43.949999999999996</v>
      </c>
      <c r="G24" s="69" t="s">
        <v>35</v>
      </c>
      <c r="H24" s="25">
        <f t="shared" si="4"/>
        <v>30.8</v>
      </c>
      <c r="I24" s="26">
        <f t="shared" si="5"/>
        <v>74.75</v>
      </c>
      <c r="J24" s="53">
        <v>3</v>
      </c>
      <c r="K24" s="30" t="s">
        <v>26</v>
      </c>
      <c r="L24" s="51"/>
    </row>
    <row r="25" spans="1:12" ht="36.75" customHeight="1">
      <c r="A25" s="14">
        <v>21</v>
      </c>
      <c r="B25" s="16" t="s">
        <v>38</v>
      </c>
      <c r="C25" s="16" t="s">
        <v>53</v>
      </c>
      <c r="D25" s="30" t="s">
        <v>59</v>
      </c>
      <c r="E25" s="32" t="s">
        <v>60</v>
      </c>
      <c r="F25" s="32" t="s">
        <v>60</v>
      </c>
      <c r="G25" s="69" t="s">
        <v>61</v>
      </c>
      <c r="H25" s="25">
        <f t="shared" si="4"/>
        <v>33.800000000000004</v>
      </c>
      <c r="I25" s="26">
        <f>H25</f>
        <v>33.800000000000004</v>
      </c>
      <c r="J25" s="53">
        <v>4</v>
      </c>
      <c r="K25" s="30" t="s">
        <v>26</v>
      </c>
      <c r="L25" s="51"/>
    </row>
    <row r="26" spans="1:12" ht="36.75" customHeight="1">
      <c r="A26" s="14">
        <v>22</v>
      </c>
      <c r="B26" s="16" t="s">
        <v>38</v>
      </c>
      <c r="C26" s="16" t="s">
        <v>62</v>
      </c>
      <c r="D26" s="30" t="s">
        <v>63</v>
      </c>
      <c r="E26" s="31">
        <v>69.15</v>
      </c>
      <c r="F26" s="25">
        <f aca="true" t="shared" si="6" ref="F26:F30">E26*0.6</f>
        <v>41.49</v>
      </c>
      <c r="G26" s="69" t="s">
        <v>64</v>
      </c>
      <c r="H26" s="25">
        <f t="shared" si="4"/>
        <v>25.6</v>
      </c>
      <c r="I26" s="26">
        <f aca="true" t="shared" si="7" ref="I26:I30">F26+H26</f>
        <v>67.09</v>
      </c>
      <c r="J26" s="53">
        <v>1</v>
      </c>
      <c r="K26" s="30" t="s">
        <v>20</v>
      </c>
      <c r="L26" s="51"/>
    </row>
    <row r="27" spans="1:12" ht="36.75" customHeight="1">
      <c r="A27" s="14">
        <v>23</v>
      </c>
      <c r="B27" s="16" t="s">
        <v>38</v>
      </c>
      <c r="C27" s="66" t="s">
        <v>65</v>
      </c>
      <c r="D27" s="30" t="s">
        <v>66</v>
      </c>
      <c r="E27" s="31">
        <v>75.8</v>
      </c>
      <c r="F27" s="25">
        <f t="shared" si="6"/>
        <v>45.48</v>
      </c>
      <c r="G27" s="69" t="s">
        <v>67</v>
      </c>
      <c r="H27" s="25">
        <f t="shared" si="4"/>
        <v>28.400000000000002</v>
      </c>
      <c r="I27" s="26">
        <f t="shared" si="7"/>
        <v>73.88</v>
      </c>
      <c r="J27" s="53">
        <v>1</v>
      </c>
      <c r="K27" s="30" t="s">
        <v>20</v>
      </c>
      <c r="L27" s="51"/>
    </row>
    <row r="28" spans="1:12" ht="36.75" customHeight="1">
      <c r="A28" s="14">
        <v>24</v>
      </c>
      <c r="B28" s="16" t="s">
        <v>38</v>
      </c>
      <c r="C28" s="66" t="s">
        <v>65</v>
      </c>
      <c r="D28" s="30" t="s">
        <v>68</v>
      </c>
      <c r="E28" s="31">
        <v>76.55</v>
      </c>
      <c r="F28" s="25">
        <f t="shared" si="6"/>
        <v>45.93</v>
      </c>
      <c r="G28" s="69" t="s">
        <v>69</v>
      </c>
      <c r="H28" s="25">
        <f t="shared" si="4"/>
        <v>27.8</v>
      </c>
      <c r="I28" s="26">
        <f t="shared" si="7"/>
        <v>73.73</v>
      </c>
      <c r="J28" s="53">
        <v>2</v>
      </c>
      <c r="K28" s="30" t="s">
        <v>26</v>
      </c>
      <c r="L28" s="51"/>
    </row>
    <row r="29" spans="1:12" ht="36.75" customHeight="1">
      <c r="A29" s="14">
        <v>25</v>
      </c>
      <c r="B29" s="16" t="s">
        <v>38</v>
      </c>
      <c r="C29" s="66" t="s">
        <v>65</v>
      </c>
      <c r="D29" s="30" t="s">
        <v>70</v>
      </c>
      <c r="E29" s="31">
        <v>73.95</v>
      </c>
      <c r="F29" s="25">
        <f t="shared" si="6"/>
        <v>44.37</v>
      </c>
      <c r="G29" s="69" t="s">
        <v>71</v>
      </c>
      <c r="H29" s="25">
        <f t="shared" si="4"/>
        <v>28</v>
      </c>
      <c r="I29" s="26">
        <f t="shared" si="7"/>
        <v>72.37</v>
      </c>
      <c r="J29" s="53">
        <v>3</v>
      </c>
      <c r="K29" s="30" t="s">
        <v>26</v>
      </c>
      <c r="L29" s="51"/>
    </row>
    <row r="30" spans="1:12" ht="36.75" customHeight="1">
      <c r="A30" s="14">
        <v>26</v>
      </c>
      <c r="B30" s="16" t="s">
        <v>38</v>
      </c>
      <c r="C30" s="66" t="s">
        <v>65</v>
      </c>
      <c r="D30" s="30" t="s">
        <v>72</v>
      </c>
      <c r="E30" s="31">
        <v>73.45</v>
      </c>
      <c r="F30" s="25">
        <f t="shared" si="6"/>
        <v>44.07</v>
      </c>
      <c r="G30" s="69" t="s">
        <v>71</v>
      </c>
      <c r="H30" s="25">
        <f t="shared" si="4"/>
        <v>28</v>
      </c>
      <c r="I30" s="26">
        <f t="shared" si="7"/>
        <v>72.07</v>
      </c>
      <c r="J30" s="53">
        <v>4</v>
      </c>
      <c r="K30" s="30" t="s">
        <v>26</v>
      </c>
      <c r="L30" s="51"/>
    </row>
    <row r="31" spans="1:12" ht="36.75" customHeight="1">
      <c r="A31" s="14">
        <v>27</v>
      </c>
      <c r="B31" s="16" t="s">
        <v>73</v>
      </c>
      <c r="C31" s="33" t="s">
        <v>74</v>
      </c>
      <c r="D31" s="34" t="s">
        <v>75</v>
      </c>
      <c r="E31" s="35">
        <v>90.1</v>
      </c>
      <c r="F31" s="36"/>
      <c r="G31" s="37" t="s">
        <v>76</v>
      </c>
      <c r="H31" s="38"/>
      <c r="I31" s="54">
        <v>90.1</v>
      </c>
      <c r="J31" s="33" t="s">
        <v>77</v>
      </c>
      <c r="K31" s="46" t="s">
        <v>20</v>
      </c>
      <c r="L31" s="34"/>
    </row>
    <row r="32" spans="1:12" ht="36.75" customHeight="1">
      <c r="A32" s="14">
        <v>28</v>
      </c>
      <c r="B32" s="16" t="s">
        <v>73</v>
      </c>
      <c r="C32" s="70" t="s">
        <v>78</v>
      </c>
      <c r="D32" s="70" t="s">
        <v>79</v>
      </c>
      <c r="E32" s="35">
        <v>87.15</v>
      </c>
      <c r="F32" s="38">
        <v>52.29</v>
      </c>
      <c r="G32" s="71" t="s">
        <v>35</v>
      </c>
      <c r="H32" s="38">
        <v>30.8</v>
      </c>
      <c r="I32" s="54">
        <v>83.09</v>
      </c>
      <c r="J32" s="33" t="s">
        <v>77</v>
      </c>
      <c r="K32" s="46" t="s">
        <v>20</v>
      </c>
      <c r="L32" s="55"/>
    </row>
    <row r="33" spans="1:12" ht="36.75" customHeight="1">
      <c r="A33" s="14">
        <v>29</v>
      </c>
      <c r="B33" s="16" t="s">
        <v>73</v>
      </c>
      <c r="C33" s="70" t="s">
        <v>80</v>
      </c>
      <c r="D33" s="70" t="s">
        <v>81</v>
      </c>
      <c r="E33" s="35">
        <v>73.45</v>
      </c>
      <c r="F33" s="38">
        <v>44.07</v>
      </c>
      <c r="G33" s="71" t="s">
        <v>82</v>
      </c>
      <c r="H33" s="38">
        <v>33.2</v>
      </c>
      <c r="I33" s="54">
        <v>77.27000000000001</v>
      </c>
      <c r="J33" s="33" t="s">
        <v>83</v>
      </c>
      <c r="K33" s="46" t="s">
        <v>26</v>
      </c>
      <c r="L33" s="55"/>
    </row>
    <row r="34" spans="1:12" ht="36.75" customHeight="1">
      <c r="A34" s="14">
        <v>30</v>
      </c>
      <c r="B34" s="16" t="s">
        <v>73</v>
      </c>
      <c r="C34" s="70" t="s">
        <v>84</v>
      </c>
      <c r="D34" s="70" t="s">
        <v>85</v>
      </c>
      <c r="E34" s="35">
        <v>71.85</v>
      </c>
      <c r="F34" s="38">
        <v>43.10999999999999</v>
      </c>
      <c r="G34" s="71" t="s">
        <v>86</v>
      </c>
      <c r="H34" s="38">
        <v>31.200000000000003</v>
      </c>
      <c r="I34" s="54">
        <v>74.31</v>
      </c>
      <c r="J34" s="33" t="s">
        <v>87</v>
      </c>
      <c r="K34" s="46" t="s">
        <v>26</v>
      </c>
      <c r="L34" s="55"/>
    </row>
    <row r="35" spans="1:12" ht="36.75" customHeight="1">
      <c r="A35" s="14">
        <v>31</v>
      </c>
      <c r="B35" s="16" t="s">
        <v>73</v>
      </c>
      <c r="C35" s="70" t="s">
        <v>80</v>
      </c>
      <c r="D35" s="33" t="s">
        <v>88</v>
      </c>
      <c r="E35" s="35">
        <v>77.85</v>
      </c>
      <c r="F35" s="38">
        <v>46.709999999999994</v>
      </c>
      <c r="G35" s="35">
        <v>64.5</v>
      </c>
      <c r="H35" s="38">
        <v>25.8</v>
      </c>
      <c r="I35" s="54">
        <v>72.50999999999999</v>
      </c>
      <c r="J35" s="33" t="s">
        <v>89</v>
      </c>
      <c r="K35" s="46" t="s">
        <v>26</v>
      </c>
      <c r="L35" s="55"/>
    </row>
    <row r="36" spans="1:12" ht="36.75" customHeight="1">
      <c r="A36" s="14">
        <v>32</v>
      </c>
      <c r="B36" s="16" t="s">
        <v>73</v>
      </c>
      <c r="C36" s="33" t="s">
        <v>90</v>
      </c>
      <c r="D36" s="34" t="s">
        <v>91</v>
      </c>
      <c r="E36" s="35">
        <v>88.7</v>
      </c>
      <c r="F36" s="36" t="s">
        <v>92</v>
      </c>
      <c r="G36" s="37" t="s">
        <v>76</v>
      </c>
      <c r="H36" s="38"/>
      <c r="I36" s="54">
        <v>88.7</v>
      </c>
      <c r="J36" s="33" t="s">
        <v>77</v>
      </c>
      <c r="K36" s="46" t="s">
        <v>20</v>
      </c>
      <c r="L36" s="56"/>
    </row>
    <row r="37" spans="1:12" ht="36.75" customHeight="1">
      <c r="A37" s="14">
        <v>33</v>
      </c>
      <c r="B37" s="16" t="s">
        <v>73</v>
      </c>
      <c r="C37" s="70" t="s">
        <v>93</v>
      </c>
      <c r="D37" s="70" t="s">
        <v>94</v>
      </c>
      <c r="E37" s="35">
        <v>87.3</v>
      </c>
      <c r="F37" s="38">
        <v>52.38</v>
      </c>
      <c r="G37" s="71" t="s">
        <v>95</v>
      </c>
      <c r="H37" s="38">
        <v>35.4</v>
      </c>
      <c r="I37" s="54">
        <v>87.78</v>
      </c>
      <c r="J37" s="33" t="s">
        <v>77</v>
      </c>
      <c r="K37" s="46" t="s">
        <v>20</v>
      </c>
      <c r="L37" s="51"/>
    </row>
    <row r="38" spans="1:12" ht="36.75" customHeight="1">
      <c r="A38" s="14">
        <v>34</v>
      </c>
      <c r="B38" s="16" t="s">
        <v>73</v>
      </c>
      <c r="C38" s="70" t="s">
        <v>93</v>
      </c>
      <c r="D38" s="70" t="s">
        <v>96</v>
      </c>
      <c r="E38" s="35">
        <v>90.1</v>
      </c>
      <c r="F38" s="38">
        <v>54.059999999999995</v>
      </c>
      <c r="G38" s="71" t="s">
        <v>97</v>
      </c>
      <c r="H38" s="38">
        <v>33.6</v>
      </c>
      <c r="I38" s="54">
        <v>87.66</v>
      </c>
      <c r="J38" s="33" t="s">
        <v>83</v>
      </c>
      <c r="K38" s="46" t="s">
        <v>20</v>
      </c>
      <c r="L38" s="51"/>
    </row>
    <row r="39" spans="1:12" ht="36.75" customHeight="1">
      <c r="A39" s="14">
        <v>35</v>
      </c>
      <c r="B39" s="16" t="s">
        <v>73</v>
      </c>
      <c r="C39" s="70" t="s">
        <v>93</v>
      </c>
      <c r="D39" s="70" t="s">
        <v>98</v>
      </c>
      <c r="E39" s="35">
        <v>79.8</v>
      </c>
      <c r="F39" s="38">
        <v>47.88</v>
      </c>
      <c r="G39" s="71" t="s">
        <v>99</v>
      </c>
      <c r="H39" s="38">
        <v>35</v>
      </c>
      <c r="I39" s="54">
        <v>82.88</v>
      </c>
      <c r="J39" s="33" t="s">
        <v>87</v>
      </c>
      <c r="K39" s="46" t="s">
        <v>26</v>
      </c>
      <c r="L39" s="51"/>
    </row>
    <row r="40" spans="1:12" ht="36.75" customHeight="1">
      <c r="A40" s="14">
        <v>36</v>
      </c>
      <c r="B40" s="16" t="s">
        <v>73</v>
      </c>
      <c r="C40" s="70" t="s">
        <v>93</v>
      </c>
      <c r="D40" s="70" t="s">
        <v>100</v>
      </c>
      <c r="E40" s="35">
        <v>80.3</v>
      </c>
      <c r="F40" s="38">
        <v>48.18</v>
      </c>
      <c r="G40" s="71" t="s">
        <v>28</v>
      </c>
      <c r="H40" s="38">
        <v>30.4</v>
      </c>
      <c r="I40" s="54">
        <v>78.58</v>
      </c>
      <c r="J40" s="33" t="s">
        <v>89</v>
      </c>
      <c r="K40" s="46" t="s">
        <v>26</v>
      </c>
      <c r="L40" s="51"/>
    </row>
    <row r="41" spans="1:12" s="1" customFormat="1" ht="36.75" customHeight="1">
      <c r="A41" s="14">
        <v>37</v>
      </c>
      <c r="B41" s="16" t="s">
        <v>73</v>
      </c>
      <c r="C41" s="70" t="s">
        <v>101</v>
      </c>
      <c r="D41" s="70" t="s">
        <v>102</v>
      </c>
      <c r="E41" s="35">
        <v>87.65</v>
      </c>
      <c r="F41" s="38">
        <v>52.59</v>
      </c>
      <c r="G41" s="71" t="s">
        <v>103</v>
      </c>
      <c r="H41" s="38">
        <v>31</v>
      </c>
      <c r="I41" s="54">
        <v>83.59</v>
      </c>
      <c r="J41" s="33" t="s">
        <v>77</v>
      </c>
      <c r="K41" s="46" t="s">
        <v>20</v>
      </c>
      <c r="L41" s="51"/>
    </row>
    <row r="42" spans="1:12" ht="36.75" customHeight="1">
      <c r="A42" s="14">
        <v>38</v>
      </c>
      <c r="B42" s="16" t="s">
        <v>73</v>
      </c>
      <c r="C42" s="72" t="s">
        <v>104</v>
      </c>
      <c r="D42" s="72" t="s">
        <v>105</v>
      </c>
      <c r="E42" s="40" t="s">
        <v>106</v>
      </c>
      <c r="F42" s="38">
        <v>54.63</v>
      </c>
      <c r="G42" s="72" t="s">
        <v>107</v>
      </c>
      <c r="H42" s="38">
        <v>26.4</v>
      </c>
      <c r="I42" s="54">
        <v>81.03</v>
      </c>
      <c r="J42" s="39" t="s">
        <v>77</v>
      </c>
      <c r="K42" s="46" t="s">
        <v>20</v>
      </c>
      <c r="L42" s="51"/>
    </row>
    <row r="43" spans="1:12" ht="36.75" customHeight="1">
      <c r="A43" s="14">
        <v>39</v>
      </c>
      <c r="B43" s="16" t="s">
        <v>73</v>
      </c>
      <c r="C43" s="72" t="s">
        <v>108</v>
      </c>
      <c r="D43" s="72" t="s">
        <v>109</v>
      </c>
      <c r="E43" s="40" t="s">
        <v>110</v>
      </c>
      <c r="F43" s="38">
        <v>53.64</v>
      </c>
      <c r="G43" s="72" t="s">
        <v>67</v>
      </c>
      <c r="H43" s="38">
        <v>28.4</v>
      </c>
      <c r="I43" s="54">
        <v>82.04</v>
      </c>
      <c r="J43" s="39" t="s">
        <v>77</v>
      </c>
      <c r="K43" s="46" t="s">
        <v>20</v>
      </c>
      <c r="L43" s="51"/>
    </row>
    <row r="44" spans="1:12" ht="36.75" customHeight="1">
      <c r="A44" s="14">
        <v>40</v>
      </c>
      <c r="B44" s="16" t="s">
        <v>73</v>
      </c>
      <c r="C44" s="72" t="s">
        <v>111</v>
      </c>
      <c r="D44" s="72" t="s">
        <v>112</v>
      </c>
      <c r="E44" s="40" t="s">
        <v>113</v>
      </c>
      <c r="F44" s="38">
        <v>47.37</v>
      </c>
      <c r="G44" s="72" t="s">
        <v>71</v>
      </c>
      <c r="H44" s="38">
        <v>28</v>
      </c>
      <c r="I44" s="54">
        <v>75.37</v>
      </c>
      <c r="J44" s="39" t="s">
        <v>83</v>
      </c>
      <c r="K44" s="46" t="s">
        <v>26</v>
      </c>
      <c r="L44" s="51"/>
    </row>
    <row r="45" spans="1:12" ht="36.75" customHeight="1">
      <c r="A45" s="14">
        <v>41</v>
      </c>
      <c r="B45" s="16" t="s">
        <v>73</v>
      </c>
      <c r="C45" s="72" t="s">
        <v>114</v>
      </c>
      <c r="D45" s="72" t="s">
        <v>115</v>
      </c>
      <c r="E45" s="40" t="s">
        <v>116</v>
      </c>
      <c r="F45" s="38">
        <v>53.22</v>
      </c>
      <c r="G45" s="72" t="s">
        <v>117</v>
      </c>
      <c r="H45" s="38">
        <v>24.8</v>
      </c>
      <c r="I45" s="54">
        <v>78.02</v>
      </c>
      <c r="J45" s="39" t="s">
        <v>77</v>
      </c>
      <c r="K45" s="46" t="s">
        <v>20</v>
      </c>
      <c r="L45" s="51"/>
    </row>
    <row r="46" spans="1:12" ht="36.75" customHeight="1">
      <c r="A46" s="14">
        <v>42</v>
      </c>
      <c r="B46" s="16" t="s">
        <v>73</v>
      </c>
      <c r="C46" s="72" t="s">
        <v>118</v>
      </c>
      <c r="D46" s="72" t="s">
        <v>119</v>
      </c>
      <c r="E46" s="40" t="s">
        <v>120</v>
      </c>
      <c r="F46" s="38">
        <v>52.440000000000005</v>
      </c>
      <c r="G46" s="72" t="s">
        <v>121</v>
      </c>
      <c r="H46" s="38">
        <v>24.6</v>
      </c>
      <c r="I46" s="54">
        <v>77.04</v>
      </c>
      <c r="J46" s="39" t="s">
        <v>77</v>
      </c>
      <c r="K46" s="46" t="s">
        <v>20</v>
      </c>
      <c r="L46" s="51"/>
    </row>
    <row r="47" spans="1:12" ht="36.75" customHeight="1">
      <c r="A47" s="14">
        <v>43</v>
      </c>
      <c r="B47" s="16" t="s">
        <v>73</v>
      </c>
      <c r="C47" s="72" t="s">
        <v>122</v>
      </c>
      <c r="D47" s="72" t="s">
        <v>123</v>
      </c>
      <c r="E47" s="40" t="s">
        <v>124</v>
      </c>
      <c r="F47" s="38">
        <v>49.35</v>
      </c>
      <c r="G47" s="72" t="s">
        <v>125</v>
      </c>
      <c r="H47" s="38">
        <v>29.6</v>
      </c>
      <c r="I47" s="54">
        <v>78.95</v>
      </c>
      <c r="J47" s="39" t="s">
        <v>77</v>
      </c>
      <c r="K47" s="46" t="s">
        <v>20</v>
      </c>
      <c r="L47" s="51"/>
    </row>
    <row r="48" spans="1:12" ht="36.75" customHeight="1">
      <c r="A48" s="14">
        <v>44</v>
      </c>
      <c r="B48" s="16" t="s">
        <v>126</v>
      </c>
      <c r="C48" s="39" t="s">
        <v>127</v>
      </c>
      <c r="D48" s="41" t="s">
        <v>128</v>
      </c>
      <c r="E48" s="41">
        <v>66.9</v>
      </c>
      <c r="F48" s="41"/>
      <c r="G48" s="41" t="s">
        <v>76</v>
      </c>
      <c r="H48" s="41"/>
      <c r="I48" s="41">
        <v>66.9</v>
      </c>
      <c r="J48" s="41">
        <v>1</v>
      </c>
      <c r="K48" s="41" t="s">
        <v>20</v>
      </c>
      <c r="L48" s="41"/>
    </row>
    <row r="49" spans="1:12" ht="36.75" customHeight="1">
      <c r="A49" s="14">
        <v>45</v>
      </c>
      <c r="B49" s="16" t="s">
        <v>126</v>
      </c>
      <c r="C49" s="72" t="s">
        <v>129</v>
      </c>
      <c r="D49" s="73" t="s">
        <v>130</v>
      </c>
      <c r="E49" s="41">
        <v>47.35</v>
      </c>
      <c r="F49" s="41">
        <v>28.41</v>
      </c>
      <c r="G49" s="74" t="s">
        <v>131</v>
      </c>
      <c r="H49" s="41">
        <v>26.6</v>
      </c>
      <c r="I49" s="41">
        <v>55.01</v>
      </c>
      <c r="J49" s="41">
        <v>1</v>
      </c>
      <c r="K49" s="73" t="s">
        <v>26</v>
      </c>
      <c r="L49" s="51"/>
    </row>
    <row r="50" spans="1:12" ht="36.75" customHeight="1">
      <c r="A50" s="14">
        <v>46</v>
      </c>
      <c r="B50" s="16" t="s">
        <v>132</v>
      </c>
      <c r="C50" s="41" t="s">
        <v>133</v>
      </c>
      <c r="D50" s="14" t="s">
        <v>134</v>
      </c>
      <c r="E50" s="42">
        <v>84.04</v>
      </c>
      <c r="F50" s="43"/>
      <c r="G50" s="41" t="s">
        <v>76</v>
      </c>
      <c r="H50" s="44"/>
      <c r="I50" s="43">
        <v>84.04</v>
      </c>
      <c r="J50" s="14">
        <v>1</v>
      </c>
      <c r="K50" s="43" t="s">
        <v>20</v>
      </c>
      <c r="L50" s="56"/>
    </row>
    <row r="51" spans="1:12" ht="36.75" customHeight="1">
      <c r="A51" s="14">
        <v>47</v>
      </c>
      <c r="B51" s="16" t="s">
        <v>132</v>
      </c>
      <c r="C51" s="41" t="s">
        <v>135</v>
      </c>
      <c r="D51" s="67" t="s">
        <v>136</v>
      </c>
      <c r="E51" s="45" t="s">
        <v>137</v>
      </c>
      <c r="F51" s="44">
        <f aca="true" t="shared" si="8" ref="F51:F69">E51*60%</f>
        <v>50.922000000000004</v>
      </c>
      <c r="G51" s="68" t="s">
        <v>64</v>
      </c>
      <c r="H51" s="44">
        <f aca="true" t="shared" si="9" ref="H51:H56">G51*40%</f>
        <v>25.6</v>
      </c>
      <c r="I51" s="43">
        <f aca="true" t="shared" si="10" ref="I51:I56">F51+H51</f>
        <v>76.522</v>
      </c>
      <c r="J51" s="14">
        <v>1</v>
      </c>
      <c r="K51" s="43" t="s">
        <v>20</v>
      </c>
      <c r="L51" s="51"/>
    </row>
    <row r="52" spans="1:12" ht="36.75" customHeight="1">
      <c r="A52" s="14">
        <v>48</v>
      </c>
      <c r="B52" s="16" t="s">
        <v>132</v>
      </c>
      <c r="C52" s="41" t="s">
        <v>135</v>
      </c>
      <c r="D52" s="67" t="s">
        <v>138</v>
      </c>
      <c r="E52" s="45" t="s">
        <v>139</v>
      </c>
      <c r="F52" s="44">
        <f t="shared" si="8"/>
        <v>49.062</v>
      </c>
      <c r="G52" s="68" t="s">
        <v>131</v>
      </c>
      <c r="H52" s="44">
        <f t="shared" si="9"/>
        <v>26.6</v>
      </c>
      <c r="I52" s="43">
        <f t="shared" si="10"/>
        <v>75.662</v>
      </c>
      <c r="J52" s="14">
        <v>2</v>
      </c>
      <c r="K52" s="43" t="s">
        <v>20</v>
      </c>
      <c r="L52" s="51"/>
    </row>
    <row r="53" spans="1:12" ht="36.75" customHeight="1">
      <c r="A53" s="14">
        <v>49</v>
      </c>
      <c r="B53" s="16" t="s">
        <v>132</v>
      </c>
      <c r="C53" s="41" t="s">
        <v>135</v>
      </c>
      <c r="D53" s="67" t="s">
        <v>140</v>
      </c>
      <c r="E53" s="45" t="s">
        <v>141</v>
      </c>
      <c r="F53" s="44">
        <f t="shared" si="8"/>
        <v>43.374</v>
      </c>
      <c r="G53" s="68" t="s">
        <v>142</v>
      </c>
      <c r="H53" s="44">
        <f t="shared" si="9"/>
        <v>28.8</v>
      </c>
      <c r="I53" s="43">
        <f t="shared" si="10"/>
        <v>72.174</v>
      </c>
      <c r="J53" s="14">
        <v>3</v>
      </c>
      <c r="K53" s="43" t="s">
        <v>20</v>
      </c>
      <c r="L53" s="51"/>
    </row>
    <row r="54" spans="1:12" ht="36.75" customHeight="1">
      <c r="A54" s="14">
        <v>50</v>
      </c>
      <c r="B54" s="16" t="s">
        <v>132</v>
      </c>
      <c r="C54" s="41" t="s">
        <v>135</v>
      </c>
      <c r="D54" s="67" t="s">
        <v>143</v>
      </c>
      <c r="E54" s="45" t="s">
        <v>144</v>
      </c>
      <c r="F54" s="44">
        <f t="shared" si="8"/>
        <v>43.175999999999995</v>
      </c>
      <c r="G54" s="68" t="s">
        <v>67</v>
      </c>
      <c r="H54" s="44">
        <f t="shared" si="9"/>
        <v>28.400000000000002</v>
      </c>
      <c r="I54" s="43">
        <f t="shared" si="10"/>
        <v>71.576</v>
      </c>
      <c r="J54" s="14">
        <v>4</v>
      </c>
      <c r="K54" s="43" t="s">
        <v>26</v>
      </c>
      <c r="L54" s="51"/>
    </row>
    <row r="55" spans="1:12" ht="36.75" customHeight="1">
      <c r="A55" s="14">
        <v>51</v>
      </c>
      <c r="B55" s="16" t="s">
        <v>132</v>
      </c>
      <c r="C55" s="41" t="s">
        <v>135</v>
      </c>
      <c r="D55" s="67" t="s">
        <v>145</v>
      </c>
      <c r="E55" s="45" t="s">
        <v>146</v>
      </c>
      <c r="F55" s="44">
        <f t="shared" si="8"/>
        <v>45.629999999999995</v>
      </c>
      <c r="G55" s="68" t="s">
        <v>147</v>
      </c>
      <c r="H55" s="44">
        <f t="shared" si="9"/>
        <v>24.400000000000002</v>
      </c>
      <c r="I55" s="43">
        <f t="shared" si="10"/>
        <v>70.03</v>
      </c>
      <c r="J55" s="14">
        <v>5</v>
      </c>
      <c r="K55" s="43" t="s">
        <v>26</v>
      </c>
      <c r="L55" s="51"/>
    </row>
    <row r="56" spans="1:12" ht="36.75" customHeight="1">
      <c r="A56" s="14">
        <v>52</v>
      </c>
      <c r="B56" s="16" t="s">
        <v>148</v>
      </c>
      <c r="C56" s="41" t="s">
        <v>149</v>
      </c>
      <c r="D56" s="41" t="s">
        <v>150</v>
      </c>
      <c r="E56" s="46">
        <v>89.7</v>
      </c>
      <c r="F56" s="43">
        <f t="shared" si="8"/>
        <v>53.82</v>
      </c>
      <c r="G56" s="43" t="s">
        <v>151</v>
      </c>
      <c r="H56" s="43">
        <f t="shared" si="9"/>
        <v>33</v>
      </c>
      <c r="I56" s="43">
        <f t="shared" si="10"/>
        <v>86.82</v>
      </c>
      <c r="J56" s="57">
        <v>1</v>
      </c>
      <c r="K56" s="14" t="s">
        <v>20</v>
      </c>
      <c r="L56" s="41"/>
    </row>
    <row r="57" spans="1:12" ht="36.75" customHeight="1">
      <c r="A57" s="14">
        <v>53</v>
      </c>
      <c r="B57" s="16" t="s">
        <v>148</v>
      </c>
      <c r="C57" s="41" t="s">
        <v>149</v>
      </c>
      <c r="D57" s="41" t="s">
        <v>152</v>
      </c>
      <c r="E57" s="46">
        <v>90.7</v>
      </c>
      <c r="F57" s="43">
        <f t="shared" si="8"/>
        <v>54.42</v>
      </c>
      <c r="G57" s="43" t="s">
        <v>103</v>
      </c>
      <c r="H57" s="43">
        <f aca="true" t="shared" si="11" ref="H57:H72">G57*40%</f>
        <v>31</v>
      </c>
      <c r="I57" s="43">
        <f aca="true" t="shared" si="12" ref="I57:I72">F57+H57</f>
        <v>85.42</v>
      </c>
      <c r="J57" s="57">
        <v>2</v>
      </c>
      <c r="K57" s="14" t="s">
        <v>20</v>
      </c>
      <c r="L57" s="41"/>
    </row>
    <row r="58" spans="1:12" ht="36.75" customHeight="1">
      <c r="A58" s="14">
        <v>54</v>
      </c>
      <c r="B58" s="16" t="s">
        <v>148</v>
      </c>
      <c r="C58" s="41" t="s">
        <v>149</v>
      </c>
      <c r="D58" s="41" t="s">
        <v>153</v>
      </c>
      <c r="E58" s="46">
        <v>80.5</v>
      </c>
      <c r="F58" s="43">
        <f t="shared" si="8"/>
        <v>48.3</v>
      </c>
      <c r="G58" s="44" t="s">
        <v>154</v>
      </c>
      <c r="H58" s="43">
        <f t="shared" si="11"/>
        <v>36.6</v>
      </c>
      <c r="I58" s="43">
        <f t="shared" si="12"/>
        <v>84.9</v>
      </c>
      <c r="J58" s="57">
        <v>3</v>
      </c>
      <c r="K58" s="14" t="s">
        <v>20</v>
      </c>
      <c r="L58" s="51"/>
    </row>
    <row r="59" spans="1:12" ht="36.75" customHeight="1">
      <c r="A59" s="14">
        <v>55</v>
      </c>
      <c r="B59" s="16" t="s">
        <v>148</v>
      </c>
      <c r="C59" s="41" t="s">
        <v>149</v>
      </c>
      <c r="D59" s="41" t="s">
        <v>155</v>
      </c>
      <c r="E59" s="46">
        <v>91.45</v>
      </c>
      <c r="F59" s="43">
        <f t="shared" si="8"/>
        <v>54.87</v>
      </c>
      <c r="G59" s="44" t="s">
        <v>48</v>
      </c>
      <c r="H59" s="43">
        <f t="shared" si="11"/>
        <v>28.200000000000003</v>
      </c>
      <c r="I59" s="43">
        <f t="shared" si="12"/>
        <v>83.07</v>
      </c>
      <c r="J59" s="57">
        <v>4</v>
      </c>
      <c r="K59" s="14" t="s">
        <v>20</v>
      </c>
      <c r="L59" s="51"/>
    </row>
    <row r="60" spans="1:12" ht="36.75" customHeight="1">
      <c r="A60" s="14">
        <v>56</v>
      </c>
      <c r="B60" s="16" t="s">
        <v>148</v>
      </c>
      <c r="C60" s="41" t="s">
        <v>149</v>
      </c>
      <c r="D60" s="41" t="s">
        <v>156</v>
      </c>
      <c r="E60" s="46">
        <v>75.7</v>
      </c>
      <c r="F60" s="43">
        <f t="shared" si="8"/>
        <v>45.42</v>
      </c>
      <c r="G60" s="44" t="s">
        <v>99</v>
      </c>
      <c r="H60" s="43">
        <f t="shared" si="11"/>
        <v>35</v>
      </c>
      <c r="I60" s="43">
        <f t="shared" si="12"/>
        <v>80.42</v>
      </c>
      <c r="J60" s="57">
        <v>5</v>
      </c>
      <c r="K60" s="14" t="s">
        <v>20</v>
      </c>
      <c r="L60" s="51"/>
    </row>
    <row r="61" spans="1:12" ht="36.75" customHeight="1">
      <c r="A61" s="14">
        <v>57</v>
      </c>
      <c r="B61" s="16" t="s">
        <v>148</v>
      </c>
      <c r="C61" s="41" t="s">
        <v>149</v>
      </c>
      <c r="D61" s="41" t="s">
        <v>157</v>
      </c>
      <c r="E61" s="46">
        <v>78.60000000000001</v>
      </c>
      <c r="F61" s="43">
        <f t="shared" si="8"/>
        <v>47.160000000000004</v>
      </c>
      <c r="G61" s="44" t="s">
        <v>42</v>
      </c>
      <c r="H61" s="43">
        <f t="shared" si="11"/>
        <v>32</v>
      </c>
      <c r="I61" s="43">
        <f t="shared" si="12"/>
        <v>79.16</v>
      </c>
      <c r="J61" s="57">
        <v>6</v>
      </c>
      <c r="K61" s="14" t="s">
        <v>20</v>
      </c>
      <c r="L61" s="51"/>
    </row>
    <row r="62" spans="1:12" ht="36.75" customHeight="1">
      <c r="A62" s="14">
        <v>58</v>
      </c>
      <c r="B62" s="16" t="s">
        <v>148</v>
      </c>
      <c r="C62" s="41" t="s">
        <v>149</v>
      </c>
      <c r="D62" s="41">
        <v>20160080214</v>
      </c>
      <c r="E62" s="46">
        <v>82.6</v>
      </c>
      <c r="F62" s="43">
        <f t="shared" si="8"/>
        <v>49.559999999999995</v>
      </c>
      <c r="G62" s="44" t="s">
        <v>46</v>
      </c>
      <c r="H62" s="43">
        <f t="shared" si="11"/>
        <v>29.200000000000003</v>
      </c>
      <c r="I62" s="43">
        <f t="shared" si="12"/>
        <v>78.75999999999999</v>
      </c>
      <c r="J62" s="57">
        <v>7</v>
      </c>
      <c r="K62" s="14" t="s">
        <v>20</v>
      </c>
      <c r="L62" s="51"/>
    </row>
    <row r="63" spans="1:12" ht="36.75" customHeight="1">
      <c r="A63" s="14">
        <v>59</v>
      </c>
      <c r="B63" s="16" t="s">
        <v>148</v>
      </c>
      <c r="C63" s="41" t="s">
        <v>149</v>
      </c>
      <c r="D63" s="41" t="s">
        <v>158</v>
      </c>
      <c r="E63" s="46">
        <v>77.15</v>
      </c>
      <c r="F63" s="43">
        <f t="shared" si="8"/>
        <v>46.29</v>
      </c>
      <c r="G63" s="44" t="s">
        <v>57</v>
      </c>
      <c r="H63" s="43">
        <f t="shared" si="11"/>
        <v>32.2</v>
      </c>
      <c r="I63" s="43">
        <f t="shared" si="12"/>
        <v>78.49000000000001</v>
      </c>
      <c r="J63" s="57">
        <v>8</v>
      </c>
      <c r="K63" s="14" t="s">
        <v>20</v>
      </c>
      <c r="L63" s="51"/>
    </row>
    <row r="64" spans="1:12" ht="36.75" customHeight="1">
      <c r="A64" s="14">
        <v>60</v>
      </c>
      <c r="B64" s="16" t="s">
        <v>148</v>
      </c>
      <c r="C64" s="41" t="s">
        <v>149</v>
      </c>
      <c r="D64" s="41" t="s">
        <v>159</v>
      </c>
      <c r="E64" s="46">
        <v>72.55000000000001</v>
      </c>
      <c r="F64" s="43">
        <f t="shared" si="8"/>
        <v>43.53000000000001</v>
      </c>
      <c r="G64" s="44" t="s">
        <v>82</v>
      </c>
      <c r="H64" s="43">
        <f t="shared" si="11"/>
        <v>33.2</v>
      </c>
      <c r="I64" s="43">
        <f t="shared" si="12"/>
        <v>76.73000000000002</v>
      </c>
      <c r="J64" s="57">
        <v>9</v>
      </c>
      <c r="K64" s="14" t="s">
        <v>20</v>
      </c>
      <c r="L64" s="51"/>
    </row>
    <row r="65" spans="1:12" ht="36.75" customHeight="1">
      <c r="A65" s="14">
        <v>61</v>
      </c>
      <c r="B65" s="16" t="s">
        <v>148</v>
      </c>
      <c r="C65" s="41" t="s">
        <v>149</v>
      </c>
      <c r="D65" s="41" t="s">
        <v>160</v>
      </c>
      <c r="E65" s="46">
        <v>75.30000000000001</v>
      </c>
      <c r="F65" s="43">
        <f t="shared" si="8"/>
        <v>45.18000000000001</v>
      </c>
      <c r="G65" s="44" t="s">
        <v>103</v>
      </c>
      <c r="H65" s="43">
        <f t="shared" si="11"/>
        <v>31</v>
      </c>
      <c r="I65" s="43">
        <f t="shared" si="12"/>
        <v>76.18</v>
      </c>
      <c r="J65" s="57">
        <v>10</v>
      </c>
      <c r="K65" s="14" t="s">
        <v>20</v>
      </c>
      <c r="L65" s="51"/>
    </row>
    <row r="66" spans="1:12" ht="36.75" customHeight="1">
      <c r="A66" s="14">
        <v>62</v>
      </c>
      <c r="B66" s="16" t="s">
        <v>148</v>
      </c>
      <c r="C66" s="41" t="s">
        <v>149</v>
      </c>
      <c r="D66" s="41" t="s">
        <v>161</v>
      </c>
      <c r="E66" s="46">
        <v>74.35000000000001</v>
      </c>
      <c r="F66" s="43">
        <f t="shared" si="8"/>
        <v>44.61000000000001</v>
      </c>
      <c r="G66" s="44" t="s">
        <v>86</v>
      </c>
      <c r="H66" s="43">
        <f t="shared" si="11"/>
        <v>31.200000000000003</v>
      </c>
      <c r="I66" s="43">
        <f t="shared" si="12"/>
        <v>75.81</v>
      </c>
      <c r="J66" s="57">
        <v>11</v>
      </c>
      <c r="K66" s="63" t="s">
        <v>26</v>
      </c>
      <c r="L66" s="51"/>
    </row>
    <row r="67" spans="1:12" ht="36.75" customHeight="1">
      <c r="A67" s="14">
        <v>63</v>
      </c>
      <c r="B67" s="16" t="s">
        <v>148</v>
      </c>
      <c r="C67" s="41" t="s">
        <v>149</v>
      </c>
      <c r="D67" s="41" t="s">
        <v>162</v>
      </c>
      <c r="E67" s="46">
        <v>72.1</v>
      </c>
      <c r="F67" s="43">
        <f t="shared" si="8"/>
        <v>43.26</v>
      </c>
      <c r="G67" s="44" t="s">
        <v>86</v>
      </c>
      <c r="H67" s="43">
        <f t="shared" si="11"/>
        <v>31.200000000000003</v>
      </c>
      <c r="I67" s="43">
        <f t="shared" si="12"/>
        <v>74.46000000000001</v>
      </c>
      <c r="J67" s="57">
        <v>12</v>
      </c>
      <c r="K67" s="63" t="s">
        <v>26</v>
      </c>
      <c r="L67" s="51"/>
    </row>
    <row r="68" spans="1:12" ht="36.75" customHeight="1">
      <c r="A68" s="14">
        <v>64</v>
      </c>
      <c r="B68" s="16" t="s">
        <v>148</v>
      </c>
      <c r="C68" s="41" t="s">
        <v>149</v>
      </c>
      <c r="D68" s="41" t="s">
        <v>163</v>
      </c>
      <c r="E68" s="46">
        <v>71.25</v>
      </c>
      <c r="F68" s="43">
        <f t="shared" si="8"/>
        <v>42.75</v>
      </c>
      <c r="G68" s="44" t="s">
        <v>55</v>
      </c>
      <c r="H68" s="43">
        <f t="shared" si="11"/>
        <v>30</v>
      </c>
      <c r="I68" s="43">
        <f t="shared" si="12"/>
        <v>72.75</v>
      </c>
      <c r="J68" s="57">
        <v>13</v>
      </c>
      <c r="K68" s="63" t="s">
        <v>26</v>
      </c>
      <c r="L68" s="51"/>
    </row>
    <row r="69" spans="1:12" ht="36.75" customHeight="1">
      <c r="A69" s="14">
        <v>65</v>
      </c>
      <c r="B69" s="16" t="s">
        <v>148</v>
      </c>
      <c r="C69" s="41" t="s">
        <v>149</v>
      </c>
      <c r="D69" s="41" t="s">
        <v>164</v>
      </c>
      <c r="E69" s="46">
        <v>64.3</v>
      </c>
      <c r="F69" s="43">
        <f t="shared" si="8"/>
        <v>38.58</v>
      </c>
      <c r="G69" s="44" t="s">
        <v>165</v>
      </c>
      <c r="H69" s="43">
        <f t="shared" si="11"/>
        <v>34</v>
      </c>
      <c r="I69" s="43">
        <f t="shared" si="12"/>
        <v>72.58</v>
      </c>
      <c r="J69" s="57">
        <v>14</v>
      </c>
      <c r="K69" s="63" t="s">
        <v>26</v>
      </c>
      <c r="L69" s="51"/>
    </row>
    <row r="70" spans="1:12" ht="36.75" customHeight="1">
      <c r="A70" s="14">
        <v>66</v>
      </c>
      <c r="B70" s="16" t="s">
        <v>148</v>
      </c>
      <c r="C70" s="41" t="s">
        <v>149</v>
      </c>
      <c r="D70" s="41" t="s">
        <v>166</v>
      </c>
      <c r="E70" s="58" t="s">
        <v>60</v>
      </c>
      <c r="F70" s="58" t="s">
        <v>60</v>
      </c>
      <c r="G70" s="44" t="s">
        <v>23</v>
      </c>
      <c r="H70" s="43">
        <f t="shared" si="11"/>
        <v>31.8</v>
      </c>
      <c r="I70" s="43">
        <v>31.8</v>
      </c>
      <c r="J70" s="57">
        <v>15</v>
      </c>
      <c r="K70" s="63" t="s">
        <v>26</v>
      </c>
      <c r="L70" s="51"/>
    </row>
    <row r="71" spans="1:12" ht="36.75" customHeight="1">
      <c r="A71" s="14">
        <v>67</v>
      </c>
      <c r="B71" s="16" t="s">
        <v>148</v>
      </c>
      <c r="C71" s="41" t="s">
        <v>149</v>
      </c>
      <c r="D71" s="41" t="s">
        <v>167</v>
      </c>
      <c r="E71" s="58" t="s">
        <v>60</v>
      </c>
      <c r="F71" s="58" t="s">
        <v>60</v>
      </c>
      <c r="G71" s="44" t="s">
        <v>168</v>
      </c>
      <c r="H71" s="43">
        <f t="shared" si="11"/>
        <v>26.8</v>
      </c>
      <c r="I71" s="43">
        <v>26.8</v>
      </c>
      <c r="J71" s="57">
        <v>16</v>
      </c>
      <c r="K71" s="63" t="s">
        <v>26</v>
      </c>
      <c r="L71" s="51"/>
    </row>
    <row r="72" spans="1:12" ht="36.75" customHeight="1">
      <c r="A72" s="14">
        <v>68</v>
      </c>
      <c r="B72" s="16" t="s">
        <v>148</v>
      </c>
      <c r="C72" s="41" t="s">
        <v>169</v>
      </c>
      <c r="D72" s="75" t="s">
        <v>170</v>
      </c>
      <c r="E72" s="60">
        <v>91.2</v>
      </c>
      <c r="F72" s="43">
        <f>E72*60%</f>
        <v>54.72</v>
      </c>
      <c r="G72" s="44" t="s">
        <v>171</v>
      </c>
      <c r="H72" s="43">
        <f t="shared" si="11"/>
        <v>28.6</v>
      </c>
      <c r="I72" s="43">
        <f t="shared" si="12"/>
        <v>83.32</v>
      </c>
      <c r="J72" s="63" t="s">
        <v>77</v>
      </c>
      <c r="K72" s="63" t="s">
        <v>20</v>
      </c>
      <c r="L72" s="51"/>
    </row>
    <row r="73" spans="1:12" ht="36.75" customHeight="1">
      <c r="A73" s="14">
        <v>69</v>
      </c>
      <c r="B73" s="16" t="s">
        <v>148</v>
      </c>
      <c r="C73" s="41" t="s">
        <v>169</v>
      </c>
      <c r="D73" s="75" t="s">
        <v>172</v>
      </c>
      <c r="E73" s="44">
        <v>91.95</v>
      </c>
      <c r="F73" s="43">
        <f aca="true" t="shared" si="13" ref="F73:F90">E73*60%</f>
        <v>55.17</v>
      </c>
      <c r="G73" s="44" t="s">
        <v>64</v>
      </c>
      <c r="H73" s="43">
        <f aca="true" t="shared" si="14" ref="H73:H90">G73*40%</f>
        <v>25.6</v>
      </c>
      <c r="I73" s="43">
        <f aca="true" t="shared" si="15" ref="I73:I90">F73+H73</f>
        <v>80.77000000000001</v>
      </c>
      <c r="J73" s="63" t="s">
        <v>83</v>
      </c>
      <c r="K73" s="63" t="s">
        <v>20</v>
      </c>
      <c r="L73" s="51"/>
    </row>
    <row r="74" spans="1:12" ht="36.75" customHeight="1">
      <c r="A74" s="14">
        <v>70</v>
      </c>
      <c r="B74" s="16" t="s">
        <v>148</v>
      </c>
      <c r="C74" s="41" t="s">
        <v>169</v>
      </c>
      <c r="D74" s="75" t="s">
        <v>173</v>
      </c>
      <c r="E74" s="44">
        <v>89.4</v>
      </c>
      <c r="F74" s="43">
        <f t="shared" si="13"/>
        <v>53.64</v>
      </c>
      <c r="G74" s="44" t="s">
        <v>174</v>
      </c>
      <c r="H74" s="43">
        <f t="shared" si="14"/>
        <v>26</v>
      </c>
      <c r="I74" s="43">
        <f t="shared" si="15"/>
        <v>79.64</v>
      </c>
      <c r="J74" s="63" t="s">
        <v>87</v>
      </c>
      <c r="K74" s="63" t="s">
        <v>20</v>
      </c>
      <c r="L74" s="51"/>
    </row>
    <row r="75" spans="1:12" ht="36.75" customHeight="1">
      <c r="A75" s="14">
        <v>71</v>
      </c>
      <c r="B75" s="16" t="s">
        <v>148</v>
      </c>
      <c r="C75" s="41" t="s">
        <v>169</v>
      </c>
      <c r="D75" s="75" t="s">
        <v>175</v>
      </c>
      <c r="E75" s="60">
        <v>79.75</v>
      </c>
      <c r="F75" s="43">
        <f t="shared" si="13"/>
        <v>47.85</v>
      </c>
      <c r="G75" s="44" t="s">
        <v>176</v>
      </c>
      <c r="H75" s="43">
        <f t="shared" si="14"/>
        <v>30.6</v>
      </c>
      <c r="I75" s="43">
        <f t="shared" si="15"/>
        <v>78.45</v>
      </c>
      <c r="J75" s="63" t="s">
        <v>89</v>
      </c>
      <c r="K75" s="63" t="s">
        <v>20</v>
      </c>
      <c r="L75" s="51"/>
    </row>
    <row r="76" spans="1:12" ht="36.75" customHeight="1">
      <c r="A76" s="14">
        <v>72</v>
      </c>
      <c r="B76" s="16" t="s">
        <v>148</v>
      </c>
      <c r="C76" s="41" t="s">
        <v>169</v>
      </c>
      <c r="D76" s="75" t="s">
        <v>177</v>
      </c>
      <c r="E76" s="44">
        <v>82.9</v>
      </c>
      <c r="F76" s="43">
        <f t="shared" si="13"/>
        <v>49.74</v>
      </c>
      <c r="G76" s="44" t="s">
        <v>178</v>
      </c>
      <c r="H76" s="43">
        <f t="shared" si="14"/>
        <v>27.6</v>
      </c>
      <c r="I76" s="43">
        <f t="shared" si="15"/>
        <v>77.34</v>
      </c>
      <c r="J76" s="63" t="s">
        <v>179</v>
      </c>
      <c r="K76" s="63" t="s">
        <v>20</v>
      </c>
      <c r="L76" s="51"/>
    </row>
    <row r="77" spans="1:12" ht="36.75" customHeight="1">
      <c r="A77" s="14">
        <v>73</v>
      </c>
      <c r="B77" s="16" t="s">
        <v>148</v>
      </c>
      <c r="C77" s="41" t="s">
        <v>169</v>
      </c>
      <c r="D77" s="75" t="s">
        <v>180</v>
      </c>
      <c r="E77" s="44">
        <v>79.55000000000001</v>
      </c>
      <c r="F77" s="43">
        <f t="shared" si="13"/>
        <v>47.730000000000004</v>
      </c>
      <c r="G77" s="44" t="s">
        <v>168</v>
      </c>
      <c r="H77" s="43">
        <f t="shared" si="14"/>
        <v>26.8</v>
      </c>
      <c r="I77" s="43">
        <f t="shared" si="15"/>
        <v>74.53</v>
      </c>
      <c r="J77" s="63" t="s">
        <v>181</v>
      </c>
      <c r="K77" s="63" t="s">
        <v>26</v>
      </c>
      <c r="L77" s="51"/>
    </row>
    <row r="78" spans="1:12" ht="36.75" customHeight="1">
      <c r="A78" s="14">
        <v>74</v>
      </c>
      <c r="B78" s="16" t="s">
        <v>148</v>
      </c>
      <c r="C78" s="41" t="s">
        <v>169</v>
      </c>
      <c r="D78" s="75" t="s">
        <v>182</v>
      </c>
      <c r="E78" s="44">
        <v>72.6</v>
      </c>
      <c r="F78" s="43">
        <f t="shared" si="13"/>
        <v>43.559999999999995</v>
      </c>
      <c r="G78" s="44" t="s">
        <v>35</v>
      </c>
      <c r="H78" s="43">
        <f t="shared" si="14"/>
        <v>30.8</v>
      </c>
      <c r="I78" s="43">
        <f t="shared" si="15"/>
        <v>74.36</v>
      </c>
      <c r="J78" s="63" t="s">
        <v>183</v>
      </c>
      <c r="K78" s="63" t="s">
        <v>26</v>
      </c>
      <c r="L78" s="51"/>
    </row>
    <row r="79" spans="1:12" ht="36.75" customHeight="1">
      <c r="A79" s="14">
        <v>75</v>
      </c>
      <c r="B79" s="16" t="s">
        <v>148</v>
      </c>
      <c r="C79" s="41" t="s">
        <v>169</v>
      </c>
      <c r="D79" s="75" t="s">
        <v>184</v>
      </c>
      <c r="E79" s="60">
        <v>80.2</v>
      </c>
      <c r="F79" s="43">
        <f t="shared" si="13"/>
        <v>48.12</v>
      </c>
      <c r="G79" s="44" t="s">
        <v>174</v>
      </c>
      <c r="H79" s="43">
        <f t="shared" si="14"/>
        <v>26</v>
      </c>
      <c r="I79" s="43">
        <f t="shared" si="15"/>
        <v>74.12</v>
      </c>
      <c r="J79" s="63" t="s">
        <v>185</v>
      </c>
      <c r="K79" s="63" t="s">
        <v>26</v>
      </c>
      <c r="L79" s="51"/>
    </row>
    <row r="80" spans="1:12" ht="36.75" customHeight="1">
      <c r="A80" s="14">
        <v>76</v>
      </c>
      <c r="B80" s="16" t="s">
        <v>148</v>
      </c>
      <c r="C80" s="41" t="s">
        <v>169</v>
      </c>
      <c r="D80" s="75" t="s">
        <v>186</v>
      </c>
      <c r="E80" s="44">
        <v>77.25</v>
      </c>
      <c r="F80" s="43">
        <f t="shared" si="13"/>
        <v>46.35</v>
      </c>
      <c r="G80" s="44" t="s">
        <v>44</v>
      </c>
      <c r="H80" s="43">
        <f t="shared" si="14"/>
        <v>27.200000000000003</v>
      </c>
      <c r="I80" s="43">
        <f t="shared" si="15"/>
        <v>73.55000000000001</v>
      </c>
      <c r="J80" s="63" t="s">
        <v>187</v>
      </c>
      <c r="K80" s="63" t="s">
        <v>26</v>
      </c>
      <c r="L80" s="51"/>
    </row>
    <row r="81" spans="1:12" ht="36.75" customHeight="1">
      <c r="A81" s="14">
        <v>77</v>
      </c>
      <c r="B81" s="16" t="s">
        <v>148</v>
      </c>
      <c r="C81" s="41" t="s">
        <v>169</v>
      </c>
      <c r="D81" s="75" t="s">
        <v>188</v>
      </c>
      <c r="E81" s="60">
        <v>73.75000000000001</v>
      </c>
      <c r="F81" s="43">
        <f t="shared" si="13"/>
        <v>44.25000000000001</v>
      </c>
      <c r="G81" s="44" t="s">
        <v>50</v>
      </c>
      <c r="H81" s="43">
        <f t="shared" si="14"/>
        <v>29</v>
      </c>
      <c r="I81" s="43">
        <f t="shared" si="15"/>
        <v>73.25</v>
      </c>
      <c r="J81" s="63" t="s">
        <v>189</v>
      </c>
      <c r="K81" s="63" t="s">
        <v>26</v>
      </c>
      <c r="L81" s="51"/>
    </row>
    <row r="82" spans="1:12" ht="36.75" customHeight="1">
      <c r="A82" s="14">
        <v>78</v>
      </c>
      <c r="B82" s="16" t="s">
        <v>148</v>
      </c>
      <c r="C82" s="41" t="s">
        <v>169</v>
      </c>
      <c r="D82" s="75" t="s">
        <v>190</v>
      </c>
      <c r="E82" s="60">
        <v>76.35</v>
      </c>
      <c r="F82" s="43">
        <f t="shared" si="13"/>
        <v>45.809999999999995</v>
      </c>
      <c r="G82" s="44" t="s">
        <v>191</v>
      </c>
      <c r="H82" s="43">
        <f t="shared" si="14"/>
        <v>27.400000000000002</v>
      </c>
      <c r="I82" s="43">
        <f t="shared" si="15"/>
        <v>73.21</v>
      </c>
      <c r="J82" s="63" t="s">
        <v>192</v>
      </c>
      <c r="K82" s="63" t="s">
        <v>26</v>
      </c>
      <c r="L82" s="51"/>
    </row>
    <row r="83" spans="1:12" ht="36.75" customHeight="1">
      <c r="A83" s="14">
        <v>79</v>
      </c>
      <c r="B83" s="16" t="s">
        <v>148</v>
      </c>
      <c r="C83" s="41" t="s">
        <v>169</v>
      </c>
      <c r="D83" s="75" t="s">
        <v>193</v>
      </c>
      <c r="E83" s="60">
        <v>73.2</v>
      </c>
      <c r="F83" s="43">
        <f t="shared" si="13"/>
        <v>43.92</v>
      </c>
      <c r="G83" s="44" t="s">
        <v>67</v>
      </c>
      <c r="H83" s="43">
        <f t="shared" si="14"/>
        <v>28.400000000000002</v>
      </c>
      <c r="I83" s="43">
        <f t="shared" si="15"/>
        <v>72.32000000000001</v>
      </c>
      <c r="J83" s="63" t="s">
        <v>194</v>
      </c>
      <c r="K83" s="63" t="s">
        <v>26</v>
      </c>
      <c r="L83" s="51"/>
    </row>
    <row r="84" spans="1:12" ht="36.75" customHeight="1">
      <c r="A84" s="14">
        <v>80</v>
      </c>
      <c r="B84" s="16" t="s">
        <v>148</v>
      </c>
      <c r="C84" s="41" t="s">
        <v>169</v>
      </c>
      <c r="D84" s="75" t="s">
        <v>195</v>
      </c>
      <c r="E84" s="44">
        <v>72.25</v>
      </c>
      <c r="F84" s="43">
        <f t="shared" si="13"/>
        <v>43.35</v>
      </c>
      <c r="G84" s="44" t="s">
        <v>171</v>
      </c>
      <c r="H84" s="43">
        <f t="shared" si="14"/>
        <v>28.6</v>
      </c>
      <c r="I84" s="43">
        <f t="shared" si="15"/>
        <v>71.95</v>
      </c>
      <c r="J84" s="63" t="s">
        <v>196</v>
      </c>
      <c r="K84" s="63" t="s">
        <v>26</v>
      </c>
      <c r="L84" s="51"/>
    </row>
    <row r="85" spans="1:12" ht="36.75" customHeight="1">
      <c r="A85" s="14">
        <v>81</v>
      </c>
      <c r="B85" s="16" t="s">
        <v>148</v>
      </c>
      <c r="C85" s="41" t="s">
        <v>169</v>
      </c>
      <c r="D85" s="75" t="s">
        <v>197</v>
      </c>
      <c r="E85" s="60">
        <v>74.95</v>
      </c>
      <c r="F85" s="43">
        <f t="shared" si="13"/>
        <v>44.97</v>
      </c>
      <c r="G85" s="44" t="s">
        <v>198</v>
      </c>
      <c r="H85" s="43">
        <f t="shared" si="14"/>
        <v>25.8</v>
      </c>
      <c r="I85" s="43">
        <f t="shared" si="15"/>
        <v>70.77</v>
      </c>
      <c r="J85" s="63" t="s">
        <v>199</v>
      </c>
      <c r="K85" s="63" t="s">
        <v>26</v>
      </c>
      <c r="L85" s="51"/>
    </row>
    <row r="86" spans="1:12" ht="36.75" customHeight="1">
      <c r="A86" s="14">
        <v>82</v>
      </c>
      <c r="B86" s="16" t="s">
        <v>148</v>
      </c>
      <c r="C86" s="41" t="s">
        <v>169</v>
      </c>
      <c r="D86" s="75" t="s">
        <v>200</v>
      </c>
      <c r="E86" s="44">
        <v>73.05000000000001</v>
      </c>
      <c r="F86" s="43">
        <f t="shared" si="13"/>
        <v>43.830000000000005</v>
      </c>
      <c r="G86" s="44" t="s">
        <v>201</v>
      </c>
      <c r="H86" s="43">
        <f t="shared" si="14"/>
        <v>26.200000000000003</v>
      </c>
      <c r="I86" s="43">
        <f t="shared" si="15"/>
        <v>70.03</v>
      </c>
      <c r="J86" s="63" t="s">
        <v>202</v>
      </c>
      <c r="K86" s="63" t="s">
        <v>26</v>
      </c>
      <c r="L86" s="51"/>
    </row>
    <row r="87" spans="1:12" ht="36.75" customHeight="1">
      <c r="A87" s="14">
        <v>83</v>
      </c>
      <c r="B87" s="16" t="s">
        <v>148</v>
      </c>
      <c r="C87" s="41" t="s">
        <v>169</v>
      </c>
      <c r="D87" s="75" t="s">
        <v>203</v>
      </c>
      <c r="E87" s="44">
        <v>73.25</v>
      </c>
      <c r="F87" s="43">
        <f t="shared" si="13"/>
        <v>43.949999999999996</v>
      </c>
      <c r="G87" s="44" t="s">
        <v>64</v>
      </c>
      <c r="H87" s="43">
        <f t="shared" si="14"/>
        <v>25.6</v>
      </c>
      <c r="I87" s="43">
        <f t="shared" si="15"/>
        <v>69.55</v>
      </c>
      <c r="J87" s="63" t="s">
        <v>204</v>
      </c>
      <c r="K87" s="63" t="s">
        <v>26</v>
      </c>
      <c r="L87" s="51"/>
    </row>
    <row r="88" spans="1:12" ht="36.75" customHeight="1">
      <c r="A88" s="14">
        <v>84</v>
      </c>
      <c r="B88" s="16" t="s">
        <v>148</v>
      </c>
      <c r="C88" s="41" t="s">
        <v>169</v>
      </c>
      <c r="D88" s="75" t="s">
        <v>205</v>
      </c>
      <c r="E88" s="44">
        <v>71.10000000000001</v>
      </c>
      <c r="F88" s="43">
        <f t="shared" si="13"/>
        <v>42.660000000000004</v>
      </c>
      <c r="G88" s="44" t="s">
        <v>131</v>
      </c>
      <c r="H88" s="43">
        <f t="shared" si="14"/>
        <v>26.6</v>
      </c>
      <c r="I88" s="43">
        <f t="shared" si="15"/>
        <v>69.26</v>
      </c>
      <c r="J88" s="63" t="s">
        <v>206</v>
      </c>
      <c r="K88" s="63" t="s">
        <v>26</v>
      </c>
      <c r="L88" s="51"/>
    </row>
    <row r="89" spans="1:12" ht="36.75" customHeight="1">
      <c r="A89" s="14">
        <v>85</v>
      </c>
      <c r="B89" s="16" t="s">
        <v>148</v>
      </c>
      <c r="C89" s="41" t="s">
        <v>169</v>
      </c>
      <c r="D89" s="75" t="s">
        <v>207</v>
      </c>
      <c r="E89" s="60">
        <v>72.7</v>
      </c>
      <c r="F89" s="43">
        <f t="shared" si="13"/>
        <v>43.62</v>
      </c>
      <c r="G89" s="44" t="s">
        <v>64</v>
      </c>
      <c r="H89" s="43">
        <f t="shared" si="14"/>
        <v>25.6</v>
      </c>
      <c r="I89" s="43">
        <f t="shared" si="15"/>
        <v>69.22</v>
      </c>
      <c r="J89" s="63" t="s">
        <v>208</v>
      </c>
      <c r="K89" s="63" t="s">
        <v>26</v>
      </c>
      <c r="L89" s="51"/>
    </row>
    <row r="90" spans="1:12" ht="36.75" customHeight="1">
      <c r="A90" s="14">
        <v>86</v>
      </c>
      <c r="B90" s="16" t="s">
        <v>148</v>
      </c>
      <c r="C90" s="41" t="s">
        <v>169</v>
      </c>
      <c r="D90" s="75" t="s">
        <v>209</v>
      </c>
      <c r="E90" s="60">
        <v>71.89999999999999</v>
      </c>
      <c r="F90" s="43">
        <f t="shared" si="13"/>
        <v>43.13999999999999</v>
      </c>
      <c r="G90" s="44" t="s">
        <v>198</v>
      </c>
      <c r="H90" s="43">
        <f t="shared" si="14"/>
        <v>25.8</v>
      </c>
      <c r="I90" s="43">
        <f t="shared" si="15"/>
        <v>68.94</v>
      </c>
      <c r="J90" s="63" t="s">
        <v>210</v>
      </c>
      <c r="K90" s="63" t="s">
        <v>26</v>
      </c>
      <c r="L90" s="51"/>
    </row>
    <row r="91" spans="1:12" ht="36.75" customHeight="1">
      <c r="A91" s="14">
        <v>87</v>
      </c>
      <c r="B91" s="16" t="s">
        <v>148</v>
      </c>
      <c r="C91" s="76" t="s">
        <v>211</v>
      </c>
      <c r="D91" s="77" t="s">
        <v>212</v>
      </c>
      <c r="E91" s="44">
        <v>90.25</v>
      </c>
      <c r="F91" s="43">
        <v>54.15</v>
      </c>
      <c r="G91" s="44">
        <v>67</v>
      </c>
      <c r="H91" s="60">
        <v>26.8</v>
      </c>
      <c r="I91" s="44">
        <v>80.95</v>
      </c>
      <c r="J91" s="63">
        <v>1</v>
      </c>
      <c r="K91" s="63" t="s">
        <v>20</v>
      </c>
      <c r="L91" s="51"/>
    </row>
    <row r="92" spans="1:12" ht="36.75" customHeight="1">
      <c r="A92" s="14">
        <v>88</v>
      </c>
      <c r="B92" s="16" t="s">
        <v>148</v>
      </c>
      <c r="C92" s="76" t="s">
        <v>211</v>
      </c>
      <c r="D92" s="77" t="s">
        <v>213</v>
      </c>
      <c r="E92" s="44">
        <v>77.1</v>
      </c>
      <c r="F92" s="43">
        <v>46.26</v>
      </c>
      <c r="G92" s="44">
        <v>73</v>
      </c>
      <c r="H92" s="60">
        <v>29.200000000000003</v>
      </c>
      <c r="I92" s="44">
        <v>75.46000000000001</v>
      </c>
      <c r="J92" s="63">
        <v>2</v>
      </c>
      <c r="K92" s="63" t="s">
        <v>26</v>
      </c>
      <c r="L92" s="51"/>
    </row>
    <row r="93" spans="1:12" ht="36.75" customHeight="1">
      <c r="A93" s="14">
        <v>89</v>
      </c>
      <c r="B93" s="16" t="s">
        <v>148</v>
      </c>
      <c r="C93" s="78" t="s">
        <v>62</v>
      </c>
      <c r="D93" s="77" t="s">
        <v>214</v>
      </c>
      <c r="E93" s="60">
        <v>88.15</v>
      </c>
      <c r="F93" s="43">
        <v>52.89</v>
      </c>
      <c r="G93" s="44">
        <v>66.5</v>
      </c>
      <c r="H93" s="60">
        <v>26.6</v>
      </c>
      <c r="I93" s="44">
        <v>79.49000000000001</v>
      </c>
      <c r="J93" s="63">
        <v>1</v>
      </c>
      <c r="K93" s="63" t="s">
        <v>20</v>
      </c>
      <c r="L93" s="51"/>
    </row>
    <row r="94" spans="1:12" ht="36.75" customHeight="1">
      <c r="A94" s="14">
        <v>90</v>
      </c>
      <c r="B94" s="16" t="s">
        <v>148</v>
      </c>
      <c r="C94" s="78" t="s">
        <v>62</v>
      </c>
      <c r="D94" s="77" t="s">
        <v>215</v>
      </c>
      <c r="E94" s="60">
        <v>87.05</v>
      </c>
      <c r="F94" s="43">
        <v>52.23</v>
      </c>
      <c r="G94" s="44">
        <v>65.5</v>
      </c>
      <c r="H94" s="60">
        <v>26.200000000000003</v>
      </c>
      <c r="I94" s="44">
        <v>78.43</v>
      </c>
      <c r="J94" s="63">
        <v>2</v>
      </c>
      <c r="K94" s="63" t="s">
        <v>20</v>
      </c>
      <c r="L94" s="51"/>
    </row>
    <row r="95" spans="1:12" ht="36.75" customHeight="1">
      <c r="A95" s="14">
        <v>91</v>
      </c>
      <c r="B95" s="16" t="s">
        <v>148</v>
      </c>
      <c r="C95" s="78" t="s">
        <v>62</v>
      </c>
      <c r="D95" s="77" t="s">
        <v>216</v>
      </c>
      <c r="E95" s="44">
        <v>86.3</v>
      </c>
      <c r="F95" s="43">
        <v>51.779999999999994</v>
      </c>
      <c r="G95" s="44">
        <v>66</v>
      </c>
      <c r="H95" s="60">
        <v>26.4</v>
      </c>
      <c r="I95" s="44">
        <v>78.17999999999999</v>
      </c>
      <c r="J95" s="63">
        <v>3</v>
      </c>
      <c r="K95" s="63" t="s">
        <v>20</v>
      </c>
      <c r="L95" s="51"/>
    </row>
    <row r="96" spans="1:12" ht="36.75" customHeight="1">
      <c r="A96" s="14">
        <v>92</v>
      </c>
      <c r="B96" s="16" t="s">
        <v>148</v>
      </c>
      <c r="C96" s="78" t="s">
        <v>62</v>
      </c>
      <c r="D96" s="77" t="s">
        <v>217</v>
      </c>
      <c r="E96" s="44">
        <v>85.75</v>
      </c>
      <c r="F96" s="43">
        <v>51.45</v>
      </c>
      <c r="G96" s="44">
        <v>65.5</v>
      </c>
      <c r="H96" s="60">
        <v>26.200000000000003</v>
      </c>
      <c r="I96" s="44">
        <v>77.65</v>
      </c>
      <c r="J96" s="63">
        <v>4</v>
      </c>
      <c r="K96" s="63" t="s">
        <v>20</v>
      </c>
      <c r="L96" s="51"/>
    </row>
    <row r="97" spans="1:12" ht="36.75" customHeight="1">
      <c r="A97" s="14">
        <v>93</v>
      </c>
      <c r="B97" s="16" t="s">
        <v>148</v>
      </c>
      <c r="C97" s="78" t="s">
        <v>62</v>
      </c>
      <c r="D97" s="77" t="s">
        <v>218</v>
      </c>
      <c r="E97" s="60">
        <v>80.85</v>
      </c>
      <c r="F97" s="43">
        <v>48.51</v>
      </c>
      <c r="G97" s="44">
        <v>65</v>
      </c>
      <c r="H97" s="60">
        <v>26</v>
      </c>
      <c r="I97" s="44">
        <v>74.50999999999999</v>
      </c>
      <c r="J97" s="63">
        <v>5</v>
      </c>
      <c r="K97" s="63" t="s">
        <v>20</v>
      </c>
      <c r="L97" s="51"/>
    </row>
    <row r="98" spans="1:12" ht="36.75" customHeight="1">
      <c r="A98" s="14">
        <v>94</v>
      </c>
      <c r="B98" s="16" t="s">
        <v>148</v>
      </c>
      <c r="C98" s="78" t="s">
        <v>62</v>
      </c>
      <c r="D98" s="77" t="s">
        <v>219</v>
      </c>
      <c r="E98" s="60">
        <v>77.55</v>
      </c>
      <c r="F98" s="43">
        <v>46.529999999999994</v>
      </c>
      <c r="G98" s="44">
        <v>67.5</v>
      </c>
      <c r="H98" s="60">
        <v>27</v>
      </c>
      <c r="I98" s="44">
        <v>73.53</v>
      </c>
      <c r="J98" s="63">
        <v>6</v>
      </c>
      <c r="K98" s="63" t="s">
        <v>20</v>
      </c>
      <c r="L98" s="51"/>
    </row>
    <row r="99" spans="1:12" ht="36.75" customHeight="1">
      <c r="A99" s="14">
        <v>95</v>
      </c>
      <c r="B99" s="16" t="s">
        <v>148</v>
      </c>
      <c r="C99" s="78" t="s">
        <v>62</v>
      </c>
      <c r="D99" s="77" t="s">
        <v>220</v>
      </c>
      <c r="E99" s="44">
        <v>77.4</v>
      </c>
      <c r="F99" s="43">
        <v>46.440000000000005</v>
      </c>
      <c r="G99" s="44">
        <v>65.5</v>
      </c>
      <c r="H99" s="60">
        <v>26.200000000000003</v>
      </c>
      <c r="I99" s="44">
        <v>72.64000000000001</v>
      </c>
      <c r="J99" s="63">
        <v>7</v>
      </c>
      <c r="K99" s="63" t="s">
        <v>20</v>
      </c>
      <c r="L99" s="51"/>
    </row>
    <row r="100" spans="1:12" ht="36.75" customHeight="1">
      <c r="A100" s="14">
        <v>96</v>
      </c>
      <c r="B100" s="16" t="s">
        <v>148</v>
      </c>
      <c r="C100" s="78" t="s">
        <v>62</v>
      </c>
      <c r="D100" s="77" t="s">
        <v>221</v>
      </c>
      <c r="E100" s="44">
        <v>73.9</v>
      </c>
      <c r="F100" s="43">
        <v>44.34</v>
      </c>
      <c r="G100" s="44">
        <v>69.5</v>
      </c>
      <c r="H100" s="44">
        <v>27.8</v>
      </c>
      <c r="I100" s="44">
        <v>72.14</v>
      </c>
      <c r="J100" s="64">
        <v>8</v>
      </c>
      <c r="K100" s="65" t="s">
        <v>26</v>
      </c>
      <c r="L100" s="51"/>
    </row>
    <row r="101" spans="1:12" ht="36.75" customHeight="1">
      <c r="A101" s="14">
        <v>97</v>
      </c>
      <c r="B101" s="16" t="s">
        <v>148</v>
      </c>
      <c r="C101" s="78" t="s">
        <v>62</v>
      </c>
      <c r="D101" s="77" t="s">
        <v>222</v>
      </c>
      <c r="E101" s="44">
        <v>73.9</v>
      </c>
      <c r="F101" s="43">
        <v>44.34</v>
      </c>
      <c r="G101" s="44">
        <v>69</v>
      </c>
      <c r="H101" s="44">
        <v>27.6</v>
      </c>
      <c r="I101" s="44">
        <v>71.94</v>
      </c>
      <c r="J101" s="64">
        <v>9</v>
      </c>
      <c r="K101" s="65" t="s">
        <v>26</v>
      </c>
      <c r="L101" s="51"/>
    </row>
    <row r="102" spans="1:12" ht="36.75" customHeight="1">
      <c r="A102" s="14">
        <v>98</v>
      </c>
      <c r="B102" s="16" t="s">
        <v>148</v>
      </c>
      <c r="C102" s="78" t="s">
        <v>62</v>
      </c>
      <c r="D102" s="77" t="s">
        <v>223</v>
      </c>
      <c r="E102" s="44">
        <v>73.3</v>
      </c>
      <c r="F102" s="43">
        <v>43.98</v>
      </c>
      <c r="G102" s="44">
        <v>69</v>
      </c>
      <c r="H102" s="44">
        <v>27.6</v>
      </c>
      <c r="I102" s="44">
        <v>71.58</v>
      </c>
      <c r="J102" s="64">
        <v>10</v>
      </c>
      <c r="K102" s="65" t="s">
        <v>26</v>
      </c>
      <c r="L102" s="51"/>
    </row>
    <row r="103" spans="1:12" ht="36.75" customHeight="1">
      <c r="A103" s="14">
        <v>99</v>
      </c>
      <c r="B103" s="16" t="s">
        <v>148</v>
      </c>
      <c r="C103" s="78" t="s">
        <v>62</v>
      </c>
      <c r="D103" s="77" t="s">
        <v>224</v>
      </c>
      <c r="E103" s="44">
        <v>74.5</v>
      </c>
      <c r="F103" s="43">
        <v>44.7</v>
      </c>
      <c r="G103" s="44">
        <v>67</v>
      </c>
      <c r="H103" s="44">
        <v>26.8</v>
      </c>
      <c r="I103" s="44">
        <v>71.5</v>
      </c>
      <c r="J103" s="64">
        <v>11</v>
      </c>
      <c r="K103" s="65" t="s">
        <v>26</v>
      </c>
      <c r="L103" s="51"/>
    </row>
    <row r="104" spans="1:12" ht="36.75" customHeight="1">
      <c r="A104" s="14">
        <v>100</v>
      </c>
      <c r="B104" s="16" t="s">
        <v>148</v>
      </c>
      <c r="C104" s="78" t="s">
        <v>62</v>
      </c>
      <c r="D104" s="77" t="s">
        <v>225</v>
      </c>
      <c r="E104" s="44">
        <v>71.55</v>
      </c>
      <c r="F104" s="43">
        <v>42.93</v>
      </c>
      <c r="G104" s="44">
        <v>71</v>
      </c>
      <c r="H104" s="44">
        <v>28.4</v>
      </c>
      <c r="I104" s="44">
        <v>71.33</v>
      </c>
      <c r="J104" s="64">
        <v>12</v>
      </c>
      <c r="K104" s="65" t="s">
        <v>26</v>
      </c>
      <c r="L104" s="51"/>
    </row>
    <row r="105" spans="1:12" ht="36.75" customHeight="1">
      <c r="A105" s="14">
        <v>101</v>
      </c>
      <c r="B105" s="16" t="s">
        <v>148</v>
      </c>
      <c r="C105" s="78" t="s">
        <v>62</v>
      </c>
      <c r="D105" s="77" t="s">
        <v>226</v>
      </c>
      <c r="E105" s="44">
        <v>72.65</v>
      </c>
      <c r="F105" s="43">
        <v>43.59</v>
      </c>
      <c r="G105" s="44">
        <v>68.5</v>
      </c>
      <c r="H105" s="44">
        <v>27.4</v>
      </c>
      <c r="I105" s="44">
        <v>70.99000000000001</v>
      </c>
      <c r="J105" s="64">
        <v>13</v>
      </c>
      <c r="K105" s="65" t="s">
        <v>26</v>
      </c>
      <c r="L105" s="51"/>
    </row>
    <row r="106" spans="1:12" ht="36.75" customHeight="1">
      <c r="A106" s="14">
        <v>102</v>
      </c>
      <c r="B106" s="16" t="s">
        <v>148</v>
      </c>
      <c r="C106" s="78" t="s">
        <v>62</v>
      </c>
      <c r="D106" s="77" t="s">
        <v>227</v>
      </c>
      <c r="E106" s="44">
        <v>70.3</v>
      </c>
      <c r="F106" s="43">
        <v>42.18</v>
      </c>
      <c r="G106" s="44">
        <v>70.5</v>
      </c>
      <c r="H106" s="44">
        <v>28.200000000000003</v>
      </c>
      <c r="I106" s="44">
        <v>70.38</v>
      </c>
      <c r="J106" s="64">
        <v>14</v>
      </c>
      <c r="K106" s="65" t="s">
        <v>26</v>
      </c>
      <c r="L106" s="51"/>
    </row>
    <row r="107" spans="1:12" ht="36.75" customHeight="1">
      <c r="A107" s="14">
        <v>103</v>
      </c>
      <c r="B107" s="16" t="s">
        <v>148</v>
      </c>
      <c r="C107" s="78" t="s">
        <v>62</v>
      </c>
      <c r="D107" s="77" t="s">
        <v>228</v>
      </c>
      <c r="E107" s="44">
        <v>71.6</v>
      </c>
      <c r="F107" s="43">
        <v>42.959999999999994</v>
      </c>
      <c r="G107" s="44">
        <v>68</v>
      </c>
      <c r="H107" s="44">
        <v>27.200000000000003</v>
      </c>
      <c r="I107" s="44">
        <v>70.16</v>
      </c>
      <c r="J107" s="64">
        <v>15</v>
      </c>
      <c r="K107" s="65" t="s">
        <v>26</v>
      </c>
      <c r="L107" s="51"/>
    </row>
    <row r="108" spans="1:12" ht="36.75" customHeight="1">
      <c r="A108" s="14">
        <v>104</v>
      </c>
      <c r="B108" s="16" t="s">
        <v>148</v>
      </c>
      <c r="C108" s="78" t="s">
        <v>62</v>
      </c>
      <c r="D108" s="77" t="s">
        <v>229</v>
      </c>
      <c r="E108" s="44">
        <v>72.55</v>
      </c>
      <c r="F108" s="43">
        <v>43.529999999999994</v>
      </c>
      <c r="G108" s="44">
        <v>65.5</v>
      </c>
      <c r="H108" s="44">
        <v>26.200000000000003</v>
      </c>
      <c r="I108" s="44">
        <v>69.72999999999999</v>
      </c>
      <c r="J108" s="64">
        <v>16</v>
      </c>
      <c r="K108" s="65" t="s">
        <v>26</v>
      </c>
      <c r="L108" s="51"/>
    </row>
    <row r="109" spans="1:12" ht="36.75" customHeight="1">
      <c r="A109" s="14">
        <v>105</v>
      </c>
      <c r="B109" s="16" t="s">
        <v>148</v>
      </c>
      <c r="C109" s="78" t="s">
        <v>62</v>
      </c>
      <c r="D109" s="77" t="s">
        <v>230</v>
      </c>
      <c r="E109" s="44">
        <v>68.45</v>
      </c>
      <c r="F109" s="43">
        <v>41.07</v>
      </c>
      <c r="G109" s="44">
        <v>70</v>
      </c>
      <c r="H109" s="44">
        <v>28</v>
      </c>
      <c r="I109" s="44">
        <v>69.07</v>
      </c>
      <c r="J109" s="64">
        <v>17</v>
      </c>
      <c r="K109" s="65" t="s">
        <v>26</v>
      </c>
      <c r="L109" s="51"/>
    </row>
    <row r="110" spans="1:12" ht="36.75" customHeight="1">
      <c r="A110" s="14">
        <v>106</v>
      </c>
      <c r="B110" s="16" t="s">
        <v>148</v>
      </c>
      <c r="C110" s="78" t="s">
        <v>62</v>
      </c>
      <c r="D110" s="77" t="s">
        <v>231</v>
      </c>
      <c r="E110" s="44">
        <v>70.75</v>
      </c>
      <c r="F110" s="43">
        <v>42.45</v>
      </c>
      <c r="G110" s="44">
        <v>65</v>
      </c>
      <c r="H110" s="44">
        <v>26</v>
      </c>
      <c r="I110" s="44">
        <v>68.44999999999999</v>
      </c>
      <c r="J110" s="64">
        <v>18</v>
      </c>
      <c r="K110" s="65" t="s">
        <v>26</v>
      </c>
      <c r="L110" s="51"/>
    </row>
    <row r="111" spans="1:12" ht="36.75" customHeight="1">
      <c r="A111" s="14">
        <v>107</v>
      </c>
      <c r="B111" s="16" t="s">
        <v>148</v>
      </c>
      <c r="C111" s="78" t="s">
        <v>62</v>
      </c>
      <c r="D111" s="77" t="s">
        <v>232</v>
      </c>
      <c r="E111" s="44">
        <v>66.8</v>
      </c>
      <c r="F111" s="43">
        <v>40.08</v>
      </c>
      <c r="G111" s="44">
        <v>68</v>
      </c>
      <c r="H111" s="44">
        <v>27.200000000000003</v>
      </c>
      <c r="I111" s="44">
        <v>67.28</v>
      </c>
      <c r="J111" s="64">
        <v>19</v>
      </c>
      <c r="K111" s="65" t="s">
        <v>26</v>
      </c>
      <c r="L111" s="51"/>
    </row>
    <row r="112" spans="1:12" ht="36.75" customHeight="1">
      <c r="A112" s="14">
        <v>108</v>
      </c>
      <c r="B112" s="16" t="s">
        <v>148</v>
      </c>
      <c r="C112" s="78" t="s">
        <v>62</v>
      </c>
      <c r="D112" s="77" t="s">
        <v>233</v>
      </c>
      <c r="E112" s="44">
        <v>67.95</v>
      </c>
      <c r="F112" s="43">
        <v>40.77</v>
      </c>
      <c r="G112" s="44">
        <v>64</v>
      </c>
      <c r="H112" s="44">
        <v>25.6</v>
      </c>
      <c r="I112" s="44">
        <v>66.37</v>
      </c>
      <c r="J112" s="64">
        <v>20</v>
      </c>
      <c r="K112" s="65" t="s">
        <v>26</v>
      </c>
      <c r="L112" s="51"/>
    </row>
    <row r="113" spans="1:12" ht="36.75" customHeight="1">
      <c r="A113" s="14">
        <v>109</v>
      </c>
      <c r="B113" s="16" t="s">
        <v>148</v>
      </c>
      <c r="C113" s="78" t="s">
        <v>62</v>
      </c>
      <c r="D113" s="77" t="s">
        <v>234</v>
      </c>
      <c r="E113" s="44">
        <v>66.15</v>
      </c>
      <c r="F113" s="43">
        <v>39.690000000000005</v>
      </c>
      <c r="G113" s="44">
        <v>66</v>
      </c>
      <c r="H113" s="44">
        <v>26.4</v>
      </c>
      <c r="I113" s="44">
        <v>66.09</v>
      </c>
      <c r="J113" s="64">
        <v>21</v>
      </c>
      <c r="K113" s="65" t="s">
        <v>26</v>
      </c>
      <c r="L113" s="51"/>
    </row>
    <row r="114" spans="1:12" ht="36.75" customHeight="1">
      <c r="A114" s="14">
        <v>110</v>
      </c>
      <c r="B114" s="16" t="s">
        <v>148</v>
      </c>
      <c r="C114" s="78" t="s">
        <v>62</v>
      </c>
      <c r="D114" s="77" t="s">
        <v>235</v>
      </c>
      <c r="E114" s="44">
        <v>67.1</v>
      </c>
      <c r="F114" s="43">
        <v>40.26</v>
      </c>
      <c r="G114" s="44">
        <v>64.5</v>
      </c>
      <c r="H114" s="44">
        <v>25.8</v>
      </c>
      <c r="I114" s="44">
        <v>66.06</v>
      </c>
      <c r="J114" s="64">
        <v>22</v>
      </c>
      <c r="K114" s="65" t="s">
        <v>26</v>
      </c>
      <c r="L114" s="51"/>
    </row>
    <row r="115" spans="1:12" ht="36.75" customHeight="1">
      <c r="A115" s="14">
        <v>111</v>
      </c>
      <c r="B115" s="16" t="s">
        <v>148</v>
      </c>
      <c r="C115" s="78" t="s">
        <v>62</v>
      </c>
      <c r="D115" s="77" t="s">
        <v>236</v>
      </c>
      <c r="E115" s="44">
        <v>63.55</v>
      </c>
      <c r="F115" s="43">
        <v>38.129999999999995</v>
      </c>
      <c r="G115" s="44">
        <v>69</v>
      </c>
      <c r="H115" s="44">
        <v>27.6</v>
      </c>
      <c r="I115" s="44">
        <v>65.72999999999999</v>
      </c>
      <c r="J115" s="64">
        <v>23</v>
      </c>
      <c r="K115" s="65" t="s">
        <v>26</v>
      </c>
      <c r="L115" s="51"/>
    </row>
    <row r="116" spans="1:12" ht="36.75" customHeight="1">
      <c r="A116" s="14">
        <v>112</v>
      </c>
      <c r="B116" s="16" t="s">
        <v>148</v>
      </c>
      <c r="C116" s="78" t="s">
        <v>62</v>
      </c>
      <c r="D116" s="77" t="s">
        <v>237</v>
      </c>
      <c r="E116" s="44">
        <v>64.65</v>
      </c>
      <c r="F116" s="43">
        <v>38.79</v>
      </c>
      <c r="G116" s="44">
        <v>66.5</v>
      </c>
      <c r="H116" s="44">
        <v>26.6</v>
      </c>
      <c r="I116" s="44">
        <v>65.39</v>
      </c>
      <c r="J116" s="64">
        <v>24</v>
      </c>
      <c r="K116" s="65" t="s">
        <v>26</v>
      </c>
      <c r="L116" s="51"/>
    </row>
    <row r="117" spans="1:12" ht="36.75" customHeight="1">
      <c r="A117" s="14">
        <v>113</v>
      </c>
      <c r="B117" s="16" t="s">
        <v>148</v>
      </c>
      <c r="C117" s="78" t="s">
        <v>62</v>
      </c>
      <c r="D117" s="77" t="s">
        <v>238</v>
      </c>
      <c r="E117" s="44">
        <v>62.6</v>
      </c>
      <c r="F117" s="43">
        <v>37.56</v>
      </c>
      <c r="G117" s="44">
        <v>64</v>
      </c>
      <c r="H117" s="44">
        <v>25.6</v>
      </c>
      <c r="I117" s="44">
        <v>63.16</v>
      </c>
      <c r="J117" s="64">
        <v>25</v>
      </c>
      <c r="K117" s="65" t="s">
        <v>26</v>
      </c>
      <c r="L117" s="51"/>
    </row>
    <row r="118" spans="1:12" ht="36.75" customHeight="1">
      <c r="A118" s="14">
        <v>114</v>
      </c>
      <c r="B118" s="16" t="s">
        <v>148</v>
      </c>
      <c r="C118" s="78" t="s">
        <v>62</v>
      </c>
      <c r="D118" s="77" t="s">
        <v>239</v>
      </c>
      <c r="E118" s="44">
        <v>61.4</v>
      </c>
      <c r="F118" s="43">
        <v>36.839999999999996</v>
      </c>
      <c r="G118" s="44">
        <v>65</v>
      </c>
      <c r="H118" s="44">
        <v>26</v>
      </c>
      <c r="I118" s="44">
        <v>62.84</v>
      </c>
      <c r="J118" s="64">
        <v>26</v>
      </c>
      <c r="K118" s="65" t="s">
        <v>26</v>
      </c>
      <c r="L118" s="51"/>
    </row>
    <row r="119" spans="1:12" ht="36.75" customHeight="1">
      <c r="A119" s="14">
        <v>115</v>
      </c>
      <c r="B119" s="16" t="s">
        <v>148</v>
      </c>
      <c r="C119" s="78" t="s">
        <v>62</v>
      </c>
      <c r="D119" s="77" t="s">
        <v>240</v>
      </c>
      <c r="E119" s="58" t="s">
        <v>60</v>
      </c>
      <c r="F119" s="58" t="s">
        <v>60</v>
      </c>
      <c r="G119" s="44">
        <v>67.5</v>
      </c>
      <c r="H119" s="44">
        <v>27</v>
      </c>
      <c r="I119" s="44">
        <v>27</v>
      </c>
      <c r="J119" s="64">
        <v>27</v>
      </c>
      <c r="K119" s="65" t="s">
        <v>26</v>
      </c>
      <c r="L119" s="51"/>
    </row>
    <row r="120" spans="1:12" ht="36.75" customHeight="1">
      <c r="A120" s="14">
        <v>116</v>
      </c>
      <c r="B120" s="16" t="s">
        <v>148</v>
      </c>
      <c r="C120" s="78" t="s">
        <v>62</v>
      </c>
      <c r="D120" s="77" t="s">
        <v>241</v>
      </c>
      <c r="E120" s="58" t="s">
        <v>60</v>
      </c>
      <c r="F120" s="58" t="s">
        <v>60</v>
      </c>
      <c r="G120" s="44">
        <v>66</v>
      </c>
      <c r="H120" s="44">
        <v>26.4</v>
      </c>
      <c r="I120" s="44">
        <v>26.4</v>
      </c>
      <c r="J120" s="64">
        <v>28</v>
      </c>
      <c r="K120" s="65" t="s">
        <v>26</v>
      </c>
      <c r="L120" s="51"/>
    </row>
    <row r="121" spans="1:12" ht="36.75" customHeight="1">
      <c r="A121" s="14">
        <v>117</v>
      </c>
      <c r="B121" s="16" t="s">
        <v>148</v>
      </c>
      <c r="C121" s="78" t="s">
        <v>62</v>
      </c>
      <c r="D121" s="77" t="s">
        <v>242</v>
      </c>
      <c r="E121" s="58" t="s">
        <v>60</v>
      </c>
      <c r="F121" s="58" t="s">
        <v>60</v>
      </c>
      <c r="G121" s="44">
        <v>64</v>
      </c>
      <c r="H121" s="44">
        <v>25.6</v>
      </c>
      <c r="I121" s="44">
        <v>25.6</v>
      </c>
      <c r="J121" s="64">
        <v>29</v>
      </c>
      <c r="K121" s="65" t="s">
        <v>26</v>
      </c>
      <c r="L121" s="51"/>
    </row>
    <row r="122" spans="1:12" ht="36.75" customHeight="1">
      <c r="A122" s="14">
        <v>118</v>
      </c>
      <c r="B122" s="16" t="s">
        <v>148</v>
      </c>
      <c r="C122" s="77" t="s">
        <v>243</v>
      </c>
      <c r="D122" s="77" t="s">
        <v>244</v>
      </c>
      <c r="E122" s="44">
        <v>85.6</v>
      </c>
      <c r="F122" s="43">
        <v>51.35999999999999</v>
      </c>
      <c r="G122" s="44">
        <v>80.5</v>
      </c>
      <c r="H122" s="44">
        <v>32.2</v>
      </c>
      <c r="I122" s="44">
        <v>83.56</v>
      </c>
      <c r="J122" s="64">
        <v>1</v>
      </c>
      <c r="K122" s="63" t="s">
        <v>20</v>
      </c>
      <c r="L122" s="51"/>
    </row>
    <row r="123" spans="1:12" ht="36.75" customHeight="1">
      <c r="A123" s="14">
        <v>119</v>
      </c>
      <c r="B123" s="16" t="s">
        <v>148</v>
      </c>
      <c r="C123" s="77" t="s">
        <v>243</v>
      </c>
      <c r="D123" s="77" t="s">
        <v>245</v>
      </c>
      <c r="E123" s="44">
        <v>87.2</v>
      </c>
      <c r="F123" s="43">
        <v>52.32</v>
      </c>
      <c r="G123" s="44">
        <v>78</v>
      </c>
      <c r="H123" s="44">
        <v>31.200000000000003</v>
      </c>
      <c r="I123" s="44">
        <v>83.52000000000001</v>
      </c>
      <c r="J123" s="64">
        <v>2</v>
      </c>
      <c r="K123" s="63" t="s">
        <v>20</v>
      </c>
      <c r="L123" s="51"/>
    </row>
    <row r="124" spans="1:12" ht="36.75" customHeight="1">
      <c r="A124" s="14">
        <v>120</v>
      </c>
      <c r="B124" s="16" t="s">
        <v>148</v>
      </c>
      <c r="C124" s="77" t="s">
        <v>243</v>
      </c>
      <c r="D124" s="77" t="s">
        <v>246</v>
      </c>
      <c r="E124" s="44">
        <v>77.25</v>
      </c>
      <c r="F124" s="43">
        <v>46.35</v>
      </c>
      <c r="G124" s="44">
        <v>76</v>
      </c>
      <c r="H124" s="44">
        <v>30.4</v>
      </c>
      <c r="I124" s="44">
        <v>76.75</v>
      </c>
      <c r="J124" s="64">
        <v>3</v>
      </c>
      <c r="K124" s="63" t="s">
        <v>26</v>
      </c>
      <c r="L124" s="51"/>
    </row>
    <row r="125" spans="1:12" ht="36.75" customHeight="1">
      <c r="A125" s="14">
        <v>121</v>
      </c>
      <c r="B125" s="16" t="s">
        <v>148</v>
      </c>
      <c r="C125" s="77" t="s">
        <v>243</v>
      </c>
      <c r="D125" s="77" t="s">
        <v>247</v>
      </c>
      <c r="E125" s="44">
        <v>74.75</v>
      </c>
      <c r="F125" s="43">
        <v>44.85</v>
      </c>
      <c r="G125" s="44">
        <v>78</v>
      </c>
      <c r="H125" s="44">
        <v>31.200000000000003</v>
      </c>
      <c r="I125" s="44">
        <v>76.05000000000001</v>
      </c>
      <c r="J125" s="64">
        <v>4</v>
      </c>
      <c r="K125" s="63" t="s">
        <v>26</v>
      </c>
      <c r="L125" s="51"/>
    </row>
    <row r="126" spans="1:12" ht="36.75" customHeight="1">
      <c r="A126" s="14">
        <v>122</v>
      </c>
      <c r="B126" s="16" t="s">
        <v>148</v>
      </c>
      <c r="C126" s="77" t="s">
        <v>243</v>
      </c>
      <c r="D126" s="77" t="s">
        <v>248</v>
      </c>
      <c r="E126" s="44">
        <v>70.75</v>
      </c>
      <c r="F126" s="43">
        <v>42.45</v>
      </c>
      <c r="G126" s="44">
        <v>82</v>
      </c>
      <c r="H126" s="44">
        <v>32.800000000000004</v>
      </c>
      <c r="I126" s="44">
        <v>75.25</v>
      </c>
      <c r="J126" s="64">
        <v>5</v>
      </c>
      <c r="K126" s="63" t="s">
        <v>26</v>
      </c>
      <c r="L126" s="51"/>
    </row>
    <row r="127" spans="1:12" ht="36.75" customHeight="1">
      <c r="A127" s="14">
        <v>123</v>
      </c>
      <c r="B127" s="16" t="s">
        <v>148</v>
      </c>
      <c r="C127" s="77" t="s">
        <v>243</v>
      </c>
      <c r="D127" s="77" t="s">
        <v>249</v>
      </c>
      <c r="E127" s="44">
        <v>73.45</v>
      </c>
      <c r="F127" s="43">
        <v>44.07</v>
      </c>
      <c r="G127" s="44">
        <v>74</v>
      </c>
      <c r="H127" s="44">
        <v>29.6</v>
      </c>
      <c r="I127" s="44">
        <v>73.67</v>
      </c>
      <c r="J127" s="64">
        <v>6</v>
      </c>
      <c r="K127" s="63" t="s">
        <v>26</v>
      </c>
      <c r="L127" s="51"/>
    </row>
  </sheetData>
  <sheetProtection/>
  <mergeCells count="12">
    <mergeCell ref="A1:B1"/>
    <mergeCell ref="A2:L2"/>
    <mergeCell ref="E3:F3"/>
    <mergeCell ref="G3:H3"/>
    <mergeCell ref="A3:A4"/>
    <mergeCell ref="B3:B4"/>
    <mergeCell ref="C3:C4"/>
    <mergeCell ref="D3:D4"/>
    <mergeCell ref="I3:I4"/>
    <mergeCell ref="J3:J4"/>
    <mergeCell ref="K3:K4"/>
    <mergeCell ref="L3:L4"/>
  </mergeCells>
  <printOptions horizontalCentered="1"/>
  <pageMargins left="0.04" right="0.12" top="0.31" bottom="0.16" header="0.31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FOUNDERT-B393</dc:creator>
  <cp:keywords/>
  <dc:description/>
  <cp:lastModifiedBy>hp</cp:lastModifiedBy>
  <dcterms:created xsi:type="dcterms:W3CDTF">2014-05-04T09:13:15Z</dcterms:created>
  <dcterms:modified xsi:type="dcterms:W3CDTF">2017-01-05T08:45:29Z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