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最终排名成绩" sheetId="1" r:id="rId1"/>
  </sheets>
  <definedNames>
    <definedName name="_xlnm._FilterDatabase" localSheetId="0" hidden="1">'最终排名成绩'!$B$3:$F$41</definedName>
  </definedNames>
  <calcPr fullCalcOnLoad="1"/>
</workbook>
</file>

<file path=xl/sharedStrings.xml><?xml version="1.0" encoding="utf-8"?>
<sst xmlns="http://schemas.openxmlformats.org/spreadsheetml/2006/main" count="219" uniqueCount="106">
  <si>
    <t>2017年贵阳市水务管理局直属事业单位公开招聘工作人员考生总成绩</t>
  </si>
  <si>
    <t>序号</t>
  </si>
  <si>
    <t>姓名</t>
  </si>
  <si>
    <t>准考证号</t>
  </si>
  <si>
    <t>报考单位</t>
  </si>
  <si>
    <t>报考岗位</t>
  </si>
  <si>
    <t>笔试成绩</t>
  </si>
  <si>
    <t>专业测试成绩</t>
  </si>
  <si>
    <t>面试成绩</t>
  </si>
  <si>
    <t>总成绩</t>
  </si>
  <si>
    <t>是否进入体检环节</t>
  </si>
  <si>
    <t>折算前</t>
  </si>
  <si>
    <t>折算后</t>
  </si>
  <si>
    <t>张静</t>
  </si>
  <si>
    <t>10101908220</t>
  </si>
  <si>
    <t>2017072贵阳市河道管理处</t>
  </si>
  <si>
    <t>01管理岗位</t>
  </si>
  <si>
    <t>——</t>
  </si>
  <si>
    <t>是</t>
  </si>
  <si>
    <t>邓培鑫</t>
  </si>
  <si>
    <t>10101950820</t>
  </si>
  <si>
    <t>否</t>
  </si>
  <si>
    <t>安鸿兵</t>
  </si>
  <si>
    <t>10101901806</t>
  </si>
  <si>
    <t>缺考</t>
  </si>
  <si>
    <t>曾丰建</t>
  </si>
  <si>
    <t>10101951401</t>
  </si>
  <si>
    <t>02管理岗位</t>
  </si>
  <si>
    <t>罗靖</t>
  </si>
  <si>
    <t>10101905730</t>
  </si>
  <si>
    <t>雷阳</t>
  </si>
  <si>
    <t>10101900215</t>
  </si>
  <si>
    <t>闫文珺</t>
  </si>
  <si>
    <t>10101732215</t>
  </si>
  <si>
    <t>陈麒宇</t>
  </si>
  <si>
    <t>10101733827</t>
  </si>
  <si>
    <t>03管理岗位</t>
  </si>
  <si>
    <t>苏明强</t>
  </si>
  <si>
    <t>10101121908</t>
  </si>
  <si>
    <t>张钰</t>
  </si>
  <si>
    <t>10101733905</t>
  </si>
  <si>
    <t>沈伟</t>
  </si>
  <si>
    <t>10101905518</t>
  </si>
  <si>
    <t>04管理岗位</t>
  </si>
  <si>
    <t>朱涛</t>
  </si>
  <si>
    <t>10101900319</t>
  </si>
  <si>
    <t>方菡</t>
  </si>
  <si>
    <t>10101733326</t>
  </si>
  <si>
    <t>胡珊</t>
  </si>
  <si>
    <t>10101950605</t>
  </si>
  <si>
    <t>罗建军</t>
  </si>
  <si>
    <t>10101900229</t>
  </si>
  <si>
    <t>晏恒</t>
  </si>
  <si>
    <t>10101735501</t>
  </si>
  <si>
    <t>崔娇</t>
  </si>
  <si>
    <t>10101907520</t>
  </si>
  <si>
    <t>常正</t>
  </si>
  <si>
    <t>20101942101</t>
  </si>
  <si>
    <t>05专业技术岗位</t>
  </si>
  <si>
    <t>周顶敏</t>
  </si>
  <si>
    <t>20101524407</t>
  </si>
  <si>
    <t>罗玉松</t>
  </si>
  <si>
    <t>20101525626</t>
  </si>
  <si>
    <t>袁焕</t>
  </si>
  <si>
    <t>10101901019</t>
  </si>
  <si>
    <t>2017073贵阳市花溪水库管理处</t>
  </si>
  <si>
    <t>王婷婷</t>
  </si>
  <si>
    <t>10101905905</t>
  </si>
  <si>
    <t>姜国丽</t>
  </si>
  <si>
    <t>10101122608</t>
  </si>
  <si>
    <t>李杰</t>
  </si>
  <si>
    <t>20101590421</t>
  </si>
  <si>
    <t>02专业技术岗位</t>
  </si>
  <si>
    <t>刘紫寒</t>
  </si>
  <si>
    <t>20101593730</t>
  </si>
  <si>
    <t>饶洪英</t>
  </si>
  <si>
    <t>20101525023</t>
  </si>
  <si>
    <t>2017074贵阳市小关水库管理处</t>
  </si>
  <si>
    <t>01专业技术岗位</t>
  </si>
  <si>
    <t>付佳辉</t>
  </si>
  <si>
    <t>20101591202</t>
  </si>
  <si>
    <t>赵瑞雪</t>
  </si>
  <si>
    <t>20101911326</t>
  </si>
  <si>
    <t>2017075贵阳市水土保持监测站</t>
  </si>
  <si>
    <t>安宁</t>
  </si>
  <si>
    <t>20101522623</t>
  </si>
  <si>
    <t>余欢</t>
  </si>
  <si>
    <t>10101906920</t>
  </si>
  <si>
    <t>2017076贵阳市水政监察支队</t>
  </si>
  <si>
    <t>赵烊</t>
  </si>
  <si>
    <t>10101901901</t>
  </si>
  <si>
    <t>刘沁东</t>
  </si>
  <si>
    <t>10101953214</t>
  </si>
  <si>
    <t>陈美林</t>
  </si>
  <si>
    <t>10101950807</t>
  </si>
  <si>
    <t>朱丰熠</t>
  </si>
  <si>
    <t>10101904809</t>
  </si>
  <si>
    <t>田维东</t>
  </si>
  <si>
    <t>10101951005</t>
  </si>
  <si>
    <t>韦运波</t>
  </si>
  <si>
    <t>10101951201</t>
  </si>
  <si>
    <t>2017077贵阳市人民政府防汛抗旱指挥部办公室</t>
  </si>
  <si>
    <t>靳雪姣</t>
  </si>
  <si>
    <t>10101733405</t>
  </si>
  <si>
    <t>龙天玮</t>
  </si>
  <si>
    <t>10101907607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</si>
</sst>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46">
    <font>
      <sz val="10"/>
      <name val="Arial"/>
      <family val="2"/>
    </font>
    <font>
      <sz val="10"/>
      <name val="宋体"/>
      <family val="0"/>
    </font>
    <font>
      <sz val="12"/>
      <name val="仿宋"/>
      <family val="3"/>
    </font>
    <font>
      <sz val="12"/>
      <color indexed="17"/>
      <name val="仿宋"/>
      <family val="3"/>
    </font>
    <font>
      <sz val="18"/>
      <name val="黑体"/>
      <family val="3"/>
    </font>
    <font>
      <sz val="12"/>
      <color indexed="8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7"/>
      <name val="宋体"/>
      <family val="0"/>
    </font>
    <font>
      <b/>
      <sz val="11"/>
      <color indexed="9"/>
      <name val="宋体"/>
      <family val="0"/>
    </font>
    <font>
      <b/>
      <sz val="11"/>
      <color indexed="57"/>
      <name val="宋体"/>
      <family val="0"/>
    </font>
    <font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1" sqref="B1:M1"/>
    </sheetView>
  </sheetViews>
  <sheetFormatPr defaultColWidth="9.140625" defaultRowHeight="12.75"/>
  <cols>
    <col min="1" max="1" width="5.140625" style="3" customWidth="1"/>
    <col min="2" max="2" width="9.140625" style="3" customWidth="1"/>
    <col min="3" max="3" width="16.421875" style="3" customWidth="1"/>
    <col min="4" max="4" width="13.8515625" style="3" customWidth="1"/>
    <col min="5" max="5" width="16.7109375" style="3" customWidth="1"/>
    <col min="6" max="12" width="8.8515625" style="3" customWidth="1"/>
    <col min="13" max="13" width="11.8515625" style="3" customWidth="1"/>
    <col min="14" max="16384" width="9.140625" style="3" customWidth="1"/>
  </cols>
  <sheetData>
    <row r="1" spans="2:13" ht="45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  <c r="I2" s="5"/>
      <c r="J2" s="24" t="s">
        <v>8</v>
      </c>
      <c r="K2" s="25"/>
      <c r="L2" s="5" t="s">
        <v>9</v>
      </c>
      <c r="M2" s="5" t="s">
        <v>10</v>
      </c>
    </row>
    <row r="3" spans="1:13" s="1" customFormat="1" ht="15" customHeight="1">
      <c r="A3" s="5"/>
      <c r="B3" s="5"/>
      <c r="C3" s="5"/>
      <c r="D3" s="5"/>
      <c r="E3" s="5"/>
      <c r="F3" s="5" t="s">
        <v>11</v>
      </c>
      <c r="G3" s="5" t="s">
        <v>12</v>
      </c>
      <c r="H3" s="5" t="s">
        <v>11</v>
      </c>
      <c r="I3" s="5" t="s">
        <v>12</v>
      </c>
      <c r="J3" s="5" t="s">
        <v>11</v>
      </c>
      <c r="K3" s="5" t="s">
        <v>12</v>
      </c>
      <c r="L3" s="5"/>
      <c r="M3" s="5"/>
    </row>
    <row r="4" spans="1:13" s="1" customFormat="1" ht="36" customHeight="1">
      <c r="A4" s="6">
        <v>1</v>
      </c>
      <c r="B4" s="7" t="s">
        <v>13</v>
      </c>
      <c r="C4" s="7" t="s">
        <v>14</v>
      </c>
      <c r="D4" s="8" t="s">
        <v>15</v>
      </c>
      <c r="E4" s="9" t="s">
        <v>16</v>
      </c>
      <c r="F4" s="10">
        <v>59.66666666666667</v>
      </c>
      <c r="G4" s="11">
        <f aca="true" t="shared" si="0" ref="G4:G20">F4*0.6</f>
        <v>35.800000000000004</v>
      </c>
      <c r="H4" s="11" t="s">
        <v>17</v>
      </c>
      <c r="I4" s="11" t="s">
        <v>17</v>
      </c>
      <c r="J4" s="16">
        <v>80.6</v>
      </c>
      <c r="K4" s="11">
        <f>J4*0.4</f>
        <v>32.24</v>
      </c>
      <c r="L4" s="16">
        <f>G4+K4</f>
        <v>68.04</v>
      </c>
      <c r="M4" s="26" t="s">
        <v>18</v>
      </c>
    </row>
    <row r="5" spans="1:13" s="1" customFormat="1" ht="36" customHeight="1">
      <c r="A5" s="6">
        <v>2</v>
      </c>
      <c r="B5" s="7" t="s">
        <v>19</v>
      </c>
      <c r="C5" s="7" t="s">
        <v>20</v>
      </c>
      <c r="D5" s="12"/>
      <c r="E5" s="13"/>
      <c r="F5" s="10">
        <v>57.333333333333336</v>
      </c>
      <c r="G5" s="11">
        <f t="shared" si="0"/>
        <v>34.4</v>
      </c>
      <c r="H5" s="11" t="s">
        <v>17</v>
      </c>
      <c r="I5" s="11" t="s">
        <v>17</v>
      </c>
      <c r="J5" s="16">
        <v>77.2</v>
      </c>
      <c r="K5" s="11">
        <f>J5*0.4</f>
        <v>30.880000000000003</v>
      </c>
      <c r="L5" s="16">
        <f>G5+K5</f>
        <v>65.28</v>
      </c>
      <c r="M5" s="6" t="s">
        <v>21</v>
      </c>
    </row>
    <row r="6" spans="1:13" s="1" customFormat="1" ht="36" customHeight="1">
      <c r="A6" s="6">
        <v>3</v>
      </c>
      <c r="B6" s="7" t="s">
        <v>22</v>
      </c>
      <c r="C6" s="7" t="s">
        <v>23</v>
      </c>
      <c r="D6" s="12"/>
      <c r="E6" s="14"/>
      <c r="F6" s="10">
        <v>58.666666666666664</v>
      </c>
      <c r="G6" s="11">
        <f t="shared" si="0"/>
        <v>35.199999999999996</v>
      </c>
      <c r="H6" s="11" t="s">
        <v>17</v>
      </c>
      <c r="I6" s="11" t="s">
        <v>17</v>
      </c>
      <c r="J6" s="16" t="s">
        <v>24</v>
      </c>
      <c r="K6" s="11" t="s">
        <v>17</v>
      </c>
      <c r="L6" s="11" t="s">
        <v>17</v>
      </c>
      <c r="M6" s="6" t="s">
        <v>21</v>
      </c>
    </row>
    <row r="7" spans="1:13" s="1" customFormat="1" ht="36" customHeight="1">
      <c r="A7" s="6">
        <v>4</v>
      </c>
      <c r="B7" s="7" t="s">
        <v>25</v>
      </c>
      <c r="C7" s="7" t="s">
        <v>26</v>
      </c>
      <c r="D7" s="12"/>
      <c r="E7" s="9" t="s">
        <v>27</v>
      </c>
      <c r="F7" s="10">
        <v>67.66666666666666</v>
      </c>
      <c r="G7" s="15">
        <f t="shared" si="0"/>
        <v>40.599999999999994</v>
      </c>
      <c r="H7" s="11" t="s">
        <v>17</v>
      </c>
      <c r="I7" s="11" t="s">
        <v>17</v>
      </c>
      <c r="J7" s="16">
        <v>87.4</v>
      </c>
      <c r="K7" s="11">
        <f aca="true" t="shared" si="1" ref="K7:K19">J7*0.4</f>
        <v>34.96</v>
      </c>
      <c r="L7" s="16">
        <f aca="true" t="shared" si="2" ref="L7:L19">G7+K7</f>
        <v>75.56</v>
      </c>
      <c r="M7" s="26" t="s">
        <v>18</v>
      </c>
    </row>
    <row r="8" spans="1:13" s="1" customFormat="1" ht="36" customHeight="1">
      <c r="A8" s="6">
        <v>5</v>
      </c>
      <c r="B8" s="7" t="s">
        <v>28</v>
      </c>
      <c r="C8" s="7" t="s">
        <v>29</v>
      </c>
      <c r="D8" s="12"/>
      <c r="E8" s="13"/>
      <c r="F8" s="10">
        <v>67</v>
      </c>
      <c r="G8" s="15">
        <f t="shared" si="0"/>
        <v>40.199999999999996</v>
      </c>
      <c r="H8" s="11" t="s">
        <v>17</v>
      </c>
      <c r="I8" s="11" t="s">
        <v>17</v>
      </c>
      <c r="J8" s="11">
        <v>84</v>
      </c>
      <c r="K8" s="11">
        <f t="shared" si="1"/>
        <v>33.6</v>
      </c>
      <c r="L8" s="16">
        <f t="shared" si="2"/>
        <v>73.8</v>
      </c>
      <c r="M8" s="6" t="s">
        <v>21</v>
      </c>
    </row>
    <row r="9" spans="1:13" s="1" customFormat="1" ht="36" customHeight="1">
      <c r="A9" s="6">
        <v>6</v>
      </c>
      <c r="B9" s="7" t="s">
        <v>30</v>
      </c>
      <c r="C9" s="7" t="s">
        <v>31</v>
      </c>
      <c r="D9" s="12"/>
      <c r="E9" s="13"/>
      <c r="F9" s="10">
        <v>70.33333333333334</v>
      </c>
      <c r="G9" s="15">
        <f t="shared" si="0"/>
        <v>42.2</v>
      </c>
      <c r="H9" s="11" t="s">
        <v>17</v>
      </c>
      <c r="I9" s="11" t="s">
        <v>17</v>
      </c>
      <c r="J9" s="16">
        <v>76.4</v>
      </c>
      <c r="K9" s="11">
        <f t="shared" si="1"/>
        <v>30.560000000000002</v>
      </c>
      <c r="L9" s="16">
        <f t="shared" si="2"/>
        <v>72.76</v>
      </c>
      <c r="M9" s="6" t="s">
        <v>21</v>
      </c>
    </row>
    <row r="10" spans="1:13" s="1" customFormat="1" ht="36" customHeight="1">
      <c r="A10" s="6">
        <v>7</v>
      </c>
      <c r="B10" s="7" t="s">
        <v>32</v>
      </c>
      <c r="C10" s="7" t="s">
        <v>33</v>
      </c>
      <c r="D10" s="12"/>
      <c r="E10" s="14"/>
      <c r="F10" s="10">
        <v>67</v>
      </c>
      <c r="G10" s="15">
        <f t="shared" si="0"/>
        <v>40.199999999999996</v>
      </c>
      <c r="H10" s="11" t="s">
        <v>17</v>
      </c>
      <c r="I10" s="11" t="s">
        <v>17</v>
      </c>
      <c r="J10" s="16">
        <v>80.4</v>
      </c>
      <c r="K10" s="11">
        <f t="shared" si="1"/>
        <v>32.160000000000004</v>
      </c>
      <c r="L10" s="16">
        <f t="shared" si="2"/>
        <v>72.36</v>
      </c>
      <c r="M10" s="6" t="s">
        <v>21</v>
      </c>
    </row>
    <row r="11" spans="1:13" s="1" customFormat="1" ht="36" customHeight="1">
      <c r="A11" s="6">
        <v>8</v>
      </c>
      <c r="B11" s="7" t="s">
        <v>34</v>
      </c>
      <c r="C11" s="7" t="s">
        <v>35</v>
      </c>
      <c r="D11" s="12"/>
      <c r="E11" s="7" t="s">
        <v>36</v>
      </c>
      <c r="F11" s="16">
        <v>71</v>
      </c>
      <c r="G11" s="15">
        <f t="shared" si="0"/>
        <v>42.6</v>
      </c>
      <c r="H11" s="11" t="s">
        <v>17</v>
      </c>
      <c r="I11" s="11" t="s">
        <v>17</v>
      </c>
      <c r="J11" s="16">
        <v>86.2</v>
      </c>
      <c r="K11" s="11">
        <f t="shared" si="1"/>
        <v>34.480000000000004</v>
      </c>
      <c r="L11" s="16">
        <f t="shared" si="2"/>
        <v>77.08000000000001</v>
      </c>
      <c r="M11" s="26" t="s">
        <v>18</v>
      </c>
    </row>
    <row r="12" spans="1:13" s="1" customFormat="1" ht="36" customHeight="1">
      <c r="A12" s="6">
        <v>9</v>
      </c>
      <c r="B12" s="7" t="s">
        <v>37</v>
      </c>
      <c r="C12" s="7" t="s">
        <v>38</v>
      </c>
      <c r="D12" s="12"/>
      <c r="E12" s="7"/>
      <c r="F12" s="10">
        <v>66.33333333333333</v>
      </c>
      <c r="G12" s="15">
        <f t="shared" si="0"/>
        <v>39.8</v>
      </c>
      <c r="H12" s="11" t="s">
        <v>17</v>
      </c>
      <c r="I12" s="11" t="s">
        <v>17</v>
      </c>
      <c r="J12" s="16">
        <v>82.6</v>
      </c>
      <c r="K12" s="11">
        <f t="shared" si="1"/>
        <v>33.04</v>
      </c>
      <c r="L12" s="16">
        <f t="shared" si="2"/>
        <v>72.84</v>
      </c>
      <c r="M12" s="6" t="s">
        <v>21</v>
      </c>
    </row>
    <row r="13" spans="1:13" s="1" customFormat="1" ht="36" customHeight="1">
      <c r="A13" s="6">
        <v>10</v>
      </c>
      <c r="B13" s="7" t="s">
        <v>39</v>
      </c>
      <c r="C13" s="7" t="s">
        <v>40</v>
      </c>
      <c r="D13" s="12"/>
      <c r="E13" s="7"/>
      <c r="F13" s="10">
        <v>67.66666666666666</v>
      </c>
      <c r="G13" s="15">
        <f t="shared" si="0"/>
        <v>40.599999999999994</v>
      </c>
      <c r="H13" s="11" t="s">
        <v>17</v>
      </c>
      <c r="I13" s="11" t="s">
        <v>17</v>
      </c>
      <c r="J13" s="16">
        <v>75</v>
      </c>
      <c r="K13" s="11">
        <f t="shared" si="1"/>
        <v>30</v>
      </c>
      <c r="L13" s="16">
        <f t="shared" si="2"/>
        <v>70.6</v>
      </c>
      <c r="M13" s="6" t="s">
        <v>21</v>
      </c>
    </row>
    <row r="14" spans="1:13" s="1" customFormat="1" ht="36" customHeight="1">
      <c r="A14" s="6">
        <v>11</v>
      </c>
      <c r="B14" s="7" t="s">
        <v>41</v>
      </c>
      <c r="C14" s="7" t="s">
        <v>42</v>
      </c>
      <c r="D14" s="12"/>
      <c r="E14" s="9" t="s">
        <v>43</v>
      </c>
      <c r="F14" s="10">
        <v>67.33333333333333</v>
      </c>
      <c r="G14" s="15">
        <f t="shared" si="0"/>
        <v>40.4</v>
      </c>
      <c r="H14" s="11" t="s">
        <v>17</v>
      </c>
      <c r="I14" s="11" t="s">
        <v>17</v>
      </c>
      <c r="J14" s="16">
        <v>81.2</v>
      </c>
      <c r="K14" s="11">
        <f t="shared" si="1"/>
        <v>32.480000000000004</v>
      </c>
      <c r="L14" s="16">
        <f t="shared" si="2"/>
        <v>72.88</v>
      </c>
      <c r="M14" s="26" t="s">
        <v>18</v>
      </c>
    </row>
    <row r="15" spans="1:13" s="1" customFormat="1" ht="36" customHeight="1">
      <c r="A15" s="6">
        <v>12</v>
      </c>
      <c r="B15" s="7" t="s">
        <v>44</v>
      </c>
      <c r="C15" s="7" t="s">
        <v>45</v>
      </c>
      <c r="D15" s="12"/>
      <c r="E15" s="13"/>
      <c r="F15" s="10">
        <v>69</v>
      </c>
      <c r="G15" s="15">
        <f t="shared" si="0"/>
        <v>41.4</v>
      </c>
      <c r="H15" s="11" t="s">
        <v>17</v>
      </c>
      <c r="I15" s="11" t="s">
        <v>17</v>
      </c>
      <c r="J15" s="16">
        <v>77</v>
      </c>
      <c r="K15" s="11">
        <f t="shared" si="1"/>
        <v>30.8</v>
      </c>
      <c r="L15" s="16">
        <f t="shared" si="2"/>
        <v>72.2</v>
      </c>
      <c r="M15" s="26" t="s">
        <v>18</v>
      </c>
    </row>
    <row r="16" spans="1:13" s="1" customFormat="1" ht="36" customHeight="1">
      <c r="A16" s="6">
        <v>13</v>
      </c>
      <c r="B16" s="7" t="s">
        <v>46</v>
      </c>
      <c r="C16" s="7" t="s">
        <v>47</v>
      </c>
      <c r="D16" s="12"/>
      <c r="E16" s="13"/>
      <c r="F16" s="10">
        <v>65.66666666666666</v>
      </c>
      <c r="G16" s="15">
        <f t="shared" si="0"/>
        <v>39.39999999999999</v>
      </c>
      <c r="H16" s="11" t="s">
        <v>17</v>
      </c>
      <c r="I16" s="11" t="s">
        <v>17</v>
      </c>
      <c r="J16" s="16">
        <v>81.6</v>
      </c>
      <c r="K16" s="11">
        <f t="shared" si="1"/>
        <v>32.64</v>
      </c>
      <c r="L16" s="16">
        <f t="shared" si="2"/>
        <v>72.03999999999999</v>
      </c>
      <c r="M16" s="6" t="s">
        <v>21</v>
      </c>
    </row>
    <row r="17" spans="1:13" s="1" customFormat="1" ht="36" customHeight="1">
      <c r="A17" s="6">
        <v>14</v>
      </c>
      <c r="B17" s="7" t="s">
        <v>48</v>
      </c>
      <c r="C17" s="7" t="s">
        <v>49</v>
      </c>
      <c r="D17" s="12"/>
      <c r="E17" s="13"/>
      <c r="F17" s="10">
        <v>66.66666666666666</v>
      </c>
      <c r="G17" s="15">
        <f t="shared" si="0"/>
        <v>39.99999999999999</v>
      </c>
      <c r="H17" s="11" t="s">
        <v>17</v>
      </c>
      <c r="I17" s="11" t="s">
        <v>17</v>
      </c>
      <c r="J17" s="16">
        <v>80</v>
      </c>
      <c r="K17" s="11">
        <f t="shared" si="1"/>
        <v>32</v>
      </c>
      <c r="L17" s="16">
        <f t="shared" si="2"/>
        <v>72</v>
      </c>
      <c r="M17" s="6" t="s">
        <v>21</v>
      </c>
    </row>
    <row r="18" spans="1:13" s="1" customFormat="1" ht="36" customHeight="1">
      <c r="A18" s="6">
        <v>15</v>
      </c>
      <c r="B18" s="7" t="s">
        <v>50</v>
      </c>
      <c r="C18" s="7" t="s">
        <v>51</v>
      </c>
      <c r="D18" s="12"/>
      <c r="E18" s="13"/>
      <c r="F18" s="10">
        <v>67</v>
      </c>
      <c r="G18" s="15">
        <f t="shared" si="0"/>
        <v>40.199999999999996</v>
      </c>
      <c r="H18" s="11" t="s">
        <v>17</v>
      </c>
      <c r="I18" s="11" t="s">
        <v>17</v>
      </c>
      <c r="J18" s="16">
        <v>77</v>
      </c>
      <c r="K18" s="11">
        <f t="shared" si="1"/>
        <v>30.8</v>
      </c>
      <c r="L18" s="16">
        <f t="shared" si="2"/>
        <v>71</v>
      </c>
      <c r="M18" s="6" t="s">
        <v>21</v>
      </c>
    </row>
    <row r="19" spans="1:13" s="1" customFormat="1" ht="36" customHeight="1">
      <c r="A19" s="6">
        <v>16</v>
      </c>
      <c r="B19" s="7" t="s">
        <v>52</v>
      </c>
      <c r="C19" s="7" t="s">
        <v>53</v>
      </c>
      <c r="D19" s="12"/>
      <c r="E19" s="13"/>
      <c r="F19" s="10">
        <v>67.33333333333333</v>
      </c>
      <c r="G19" s="15">
        <f t="shared" si="0"/>
        <v>40.4</v>
      </c>
      <c r="H19" s="11" t="s">
        <v>17</v>
      </c>
      <c r="I19" s="11" t="s">
        <v>17</v>
      </c>
      <c r="J19" s="16">
        <v>76.4</v>
      </c>
      <c r="K19" s="11">
        <f t="shared" si="1"/>
        <v>30.560000000000002</v>
      </c>
      <c r="L19" s="16">
        <f t="shared" si="2"/>
        <v>70.96000000000001</v>
      </c>
      <c r="M19" s="6" t="s">
        <v>21</v>
      </c>
    </row>
    <row r="20" spans="1:13" s="1" customFormat="1" ht="36" customHeight="1">
      <c r="A20" s="6">
        <v>17</v>
      </c>
      <c r="B20" s="7" t="s">
        <v>54</v>
      </c>
      <c r="C20" s="7" t="s">
        <v>55</v>
      </c>
      <c r="D20" s="12"/>
      <c r="E20" s="14"/>
      <c r="F20" s="10">
        <v>65.66666666666666</v>
      </c>
      <c r="G20" s="15">
        <f t="shared" si="0"/>
        <v>39.39999999999999</v>
      </c>
      <c r="H20" s="11" t="s">
        <v>17</v>
      </c>
      <c r="I20" s="11" t="s">
        <v>17</v>
      </c>
      <c r="J20" s="16" t="s">
        <v>24</v>
      </c>
      <c r="K20" s="11" t="s">
        <v>17</v>
      </c>
      <c r="L20" s="11" t="s">
        <v>17</v>
      </c>
      <c r="M20" s="6" t="s">
        <v>21</v>
      </c>
    </row>
    <row r="21" spans="1:13" s="2" customFormat="1" ht="36" customHeight="1">
      <c r="A21" s="6">
        <v>18</v>
      </c>
      <c r="B21" s="7" t="s">
        <v>56</v>
      </c>
      <c r="C21" s="7" t="s">
        <v>57</v>
      </c>
      <c r="D21" s="12"/>
      <c r="E21" s="7" t="s">
        <v>58</v>
      </c>
      <c r="F21" s="10">
        <v>56.666666666666664</v>
      </c>
      <c r="G21" s="16">
        <f>F21*0.3</f>
        <v>17</v>
      </c>
      <c r="H21" s="17">
        <v>75</v>
      </c>
      <c r="I21" s="16">
        <f>H21*0.4</f>
        <v>30</v>
      </c>
      <c r="J21" s="16">
        <v>83.2</v>
      </c>
      <c r="K21" s="16">
        <f>J21*0.3</f>
        <v>24.96</v>
      </c>
      <c r="L21" s="16">
        <f>G21+I21+K21</f>
        <v>71.96000000000001</v>
      </c>
      <c r="M21" s="26" t="s">
        <v>18</v>
      </c>
    </row>
    <row r="22" spans="1:13" s="2" customFormat="1" ht="36" customHeight="1">
      <c r="A22" s="6">
        <v>19</v>
      </c>
      <c r="B22" s="7" t="s">
        <v>59</v>
      </c>
      <c r="C22" s="7" t="s">
        <v>60</v>
      </c>
      <c r="D22" s="12"/>
      <c r="E22" s="7"/>
      <c r="F22" s="10">
        <v>58.333333333333336</v>
      </c>
      <c r="G22" s="16">
        <f>F22*0.3</f>
        <v>17.5</v>
      </c>
      <c r="H22" s="17">
        <v>63</v>
      </c>
      <c r="I22" s="16">
        <f>H22*0.4</f>
        <v>25.200000000000003</v>
      </c>
      <c r="J22" s="16">
        <v>78.6</v>
      </c>
      <c r="K22" s="16">
        <f>J22*0.3</f>
        <v>23.58</v>
      </c>
      <c r="L22" s="16">
        <f>G22+I22+K22</f>
        <v>66.28</v>
      </c>
      <c r="M22" s="6" t="s">
        <v>21</v>
      </c>
    </row>
    <row r="23" spans="1:13" s="2" customFormat="1" ht="36" customHeight="1">
      <c r="A23" s="6">
        <v>20</v>
      </c>
      <c r="B23" s="18" t="s">
        <v>61</v>
      </c>
      <c r="C23" s="18" t="s">
        <v>62</v>
      </c>
      <c r="D23" s="19"/>
      <c r="E23" s="18"/>
      <c r="F23" s="10">
        <v>60</v>
      </c>
      <c r="G23" s="16">
        <f>F23*0.3</f>
        <v>18</v>
      </c>
      <c r="H23" s="20">
        <v>60</v>
      </c>
      <c r="I23" s="27">
        <f>H23*0.4</f>
        <v>24</v>
      </c>
      <c r="J23" s="27">
        <v>77.2</v>
      </c>
      <c r="K23" s="27">
        <f>J23*0.3</f>
        <v>23.16</v>
      </c>
      <c r="L23" s="27">
        <f>G23+I23+K23</f>
        <v>65.16</v>
      </c>
      <c r="M23" s="28" t="s">
        <v>21</v>
      </c>
    </row>
    <row r="24" spans="1:13" s="2" customFormat="1" ht="36" customHeight="1">
      <c r="A24" s="6">
        <v>21</v>
      </c>
      <c r="B24" s="7" t="s">
        <v>63</v>
      </c>
      <c r="C24" s="7" t="s">
        <v>64</v>
      </c>
      <c r="D24" s="8" t="s">
        <v>65</v>
      </c>
      <c r="E24" s="7" t="s">
        <v>16</v>
      </c>
      <c r="F24" s="10">
        <v>67</v>
      </c>
      <c r="G24" s="16">
        <f>F24*0.6</f>
        <v>40.199999999999996</v>
      </c>
      <c r="H24" s="11" t="s">
        <v>17</v>
      </c>
      <c r="I24" s="11" t="s">
        <v>17</v>
      </c>
      <c r="J24" s="11">
        <v>83.8</v>
      </c>
      <c r="K24" s="16">
        <f>J24*0.4</f>
        <v>33.52</v>
      </c>
      <c r="L24" s="16">
        <f>K24+G24</f>
        <v>73.72</v>
      </c>
      <c r="M24" s="26" t="s">
        <v>18</v>
      </c>
    </row>
    <row r="25" spans="1:13" s="2" customFormat="1" ht="36" customHeight="1">
      <c r="A25" s="6">
        <v>22</v>
      </c>
      <c r="B25" s="7" t="s">
        <v>66</v>
      </c>
      <c r="C25" s="7" t="s">
        <v>67</v>
      </c>
      <c r="D25" s="12"/>
      <c r="E25" s="7"/>
      <c r="F25" s="10">
        <v>65</v>
      </c>
      <c r="G25" s="16">
        <f>F25*0.6</f>
        <v>39</v>
      </c>
      <c r="H25" s="11" t="s">
        <v>17</v>
      </c>
      <c r="I25" s="11" t="s">
        <v>17</v>
      </c>
      <c r="J25" s="16">
        <v>76.4</v>
      </c>
      <c r="K25" s="16">
        <f>J25*0.4</f>
        <v>30.560000000000002</v>
      </c>
      <c r="L25" s="16">
        <f>K25+G25</f>
        <v>69.56</v>
      </c>
      <c r="M25" s="6" t="s">
        <v>21</v>
      </c>
    </row>
    <row r="26" spans="1:13" ht="36" customHeight="1">
      <c r="A26" s="6">
        <v>23</v>
      </c>
      <c r="B26" s="7" t="s">
        <v>68</v>
      </c>
      <c r="C26" s="7" t="s">
        <v>69</v>
      </c>
      <c r="D26" s="12"/>
      <c r="E26" s="7"/>
      <c r="F26" s="10">
        <v>63</v>
      </c>
      <c r="G26" s="16">
        <f>F26*0.6</f>
        <v>37.8</v>
      </c>
      <c r="H26" s="11" t="s">
        <v>17</v>
      </c>
      <c r="I26" s="11" t="s">
        <v>17</v>
      </c>
      <c r="J26" s="29" t="s">
        <v>24</v>
      </c>
      <c r="K26" s="11" t="s">
        <v>17</v>
      </c>
      <c r="L26" s="11" t="s">
        <v>17</v>
      </c>
      <c r="M26" s="6" t="s">
        <v>21</v>
      </c>
    </row>
    <row r="27" spans="1:13" ht="36" customHeight="1">
      <c r="A27" s="6">
        <v>24</v>
      </c>
      <c r="B27" s="7" t="s">
        <v>70</v>
      </c>
      <c r="C27" s="7" t="s">
        <v>71</v>
      </c>
      <c r="D27" s="12"/>
      <c r="E27" s="7" t="s">
        <v>72</v>
      </c>
      <c r="F27" s="10">
        <v>54.666666666666664</v>
      </c>
      <c r="G27" s="21">
        <f aca="true" t="shared" si="3" ref="G27:G32">F27*0.3</f>
        <v>16.4</v>
      </c>
      <c r="H27" s="17">
        <v>68</v>
      </c>
      <c r="I27" s="21">
        <f aca="true" t="shared" si="4" ref="I27:I32">H27*0.4</f>
        <v>27.200000000000003</v>
      </c>
      <c r="J27" s="21">
        <v>83.8</v>
      </c>
      <c r="K27" s="21">
        <f aca="true" t="shared" si="5" ref="K27:K32">J27*0.3</f>
        <v>25.139999999999997</v>
      </c>
      <c r="L27" s="21">
        <f aca="true" t="shared" si="6" ref="L27:L32">K27+I27+G27</f>
        <v>68.74000000000001</v>
      </c>
      <c r="M27" s="30" t="s">
        <v>18</v>
      </c>
    </row>
    <row r="28" spans="1:13" ht="36" customHeight="1">
      <c r="A28" s="6">
        <v>25</v>
      </c>
      <c r="B28" s="7" t="s">
        <v>73</v>
      </c>
      <c r="C28" s="7" t="s">
        <v>74</v>
      </c>
      <c r="D28" s="19"/>
      <c r="E28" s="7"/>
      <c r="F28" s="10">
        <v>56.333333333333336</v>
      </c>
      <c r="G28" s="21">
        <f t="shared" si="3"/>
        <v>16.9</v>
      </c>
      <c r="H28" s="17">
        <v>62</v>
      </c>
      <c r="I28" s="21">
        <f t="shared" si="4"/>
        <v>24.8</v>
      </c>
      <c r="J28" s="21">
        <v>83</v>
      </c>
      <c r="K28" s="21">
        <f t="shared" si="5"/>
        <v>24.9</v>
      </c>
      <c r="L28" s="21">
        <f t="shared" si="6"/>
        <v>66.6</v>
      </c>
      <c r="M28" s="29" t="s">
        <v>21</v>
      </c>
    </row>
    <row r="29" spans="1:13" ht="36" customHeight="1">
      <c r="A29" s="6">
        <v>26</v>
      </c>
      <c r="B29" s="7" t="s">
        <v>75</v>
      </c>
      <c r="C29" s="7" t="s">
        <v>76</v>
      </c>
      <c r="D29" s="8" t="s">
        <v>77</v>
      </c>
      <c r="E29" s="7" t="s">
        <v>78</v>
      </c>
      <c r="F29" s="10">
        <v>51.33333333333333</v>
      </c>
      <c r="G29" s="21">
        <f t="shared" si="3"/>
        <v>15.399999999999999</v>
      </c>
      <c r="H29" s="17">
        <v>79</v>
      </c>
      <c r="I29" s="21">
        <f t="shared" si="4"/>
        <v>31.6</v>
      </c>
      <c r="J29" s="21">
        <v>78.6</v>
      </c>
      <c r="K29" s="21">
        <f t="shared" si="5"/>
        <v>23.58</v>
      </c>
      <c r="L29" s="21">
        <f t="shared" si="6"/>
        <v>70.58</v>
      </c>
      <c r="M29" s="30" t="s">
        <v>18</v>
      </c>
    </row>
    <row r="30" spans="1:13" ht="36" customHeight="1">
      <c r="A30" s="6">
        <v>27</v>
      </c>
      <c r="B30" s="7" t="s">
        <v>79</v>
      </c>
      <c r="C30" s="7" t="s">
        <v>80</v>
      </c>
      <c r="D30" s="19"/>
      <c r="E30" s="7"/>
      <c r="F30" s="10">
        <v>59.66666666666667</v>
      </c>
      <c r="G30" s="21">
        <f t="shared" si="3"/>
        <v>17.900000000000002</v>
      </c>
      <c r="H30" s="17">
        <v>65.4</v>
      </c>
      <c r="I30" s="21">
        <f t="shared" si="4"/>
        <v>26.160000000000004</v>
      </c>
      <c r="J30" s="21">
        <v>75</v>
      </c>
      <c r="K30" s="21">
        <f t="shared" si="5"/>
        <v>22.5</v>
      </c>
      <c r="L30" s="21">
        <f t="shared" si="6"/>
        <v>66.56</v>
      </c>
      <c r="M30" s="29" t="s">
        <v>21</v>
      </c>
    </row>
    <row r="31" spans="1:13" ht="36" customHeight="1">
      <c r="A31" s="6">
        <v>28</v>
      </c>
      <c r="B31" s="7" t="s">
        <v>81</v>
      </c>
      <c r="C31" s="7" t="s">
        <v>82</v>
      </c>
      <c r="D31" s="8" t="s">
        <v>83</v>
      </c>
      <c r="E31" s="9" t="s">
        <v>78</v>
      </c>
      <c r="F31" s="10">
        <v>67</v>
      </c>
      <c r="G31" s="21">
        <f t="shared" si="3"/>
        <v>20.099999999999998</v>
      </c>
      <c r="H31" s="17">
        <v>62</v>
      </c>
      <c r="I31" s="21">
        <f t="shared" si="4"/>
        <v>24.8</v>
      </c>
      <c r="J31" s="21">
        <v>79.2</v>
      </c>
      <c r="K31" s="21">
        <f t="shared" si="5"/>
        <v>23.76</v>
      </c>
      <c r="L31" s="21">
        <f t="shared" si="6"/>
        <v>68.66</v>
      </c>
      <c r="M31" s="30" t="s">
        <v>18</v>
      </c>
    </row>
    <row r="32" spans="1:13" ht="36" customHeight="1">
      <c r="A32" s="6">
        <v>29</v>
      </c>
      <c r="B32" s="7" t="s">
        <v>84</v>
      </c>
      <c r="C32" s="7" t="s">
        <v>85</v>
      </c>
      <c r="D32" s="19"/>
      <c r="E32" s="14"/>
      <c r="F32" s="10">
        <v>57.666666666666664</v>
      </c>
      <c r="G32" s="21">
        <f t="shared" si="3"/>
        <v>17.299999999999997</v>
      </c>
      <c r="H32" s="17">
        <v>69</v>
      </c>
      <c r="I32" s="21">
        <f t="shared" si="4"/>
        <v>27.6</v>
      </c>
      <c r="J32" s="21">
        <v>76.2</v>
      </c>
      <c r="K32" s="21">
        <f t="shared" si="5"/>
        <v>22.86</v>
      </c>
      <c r="L32" s="21">
        <f t="shared" si="6"/>
        <v>67.75999999999999</v>
      </c>
      <c r="M32" s="29" t="s">
        <v>21</v>
      </c>
    </row>
    <row r="33" spans="1:13" ht="36" customHeight="1">
      <c r="A33" s="6">
        <v>30</v>
      </c>
      <c r="B33" s="7" t="s">
        <v>86</v>
      </c>
      <c r="C33" s="7" t="s">
        <v>87</v>
      </c>
      <c r="D33" s="8" t="s">
        <v>88</v>
      </c>
      <c r="E33" s="7" t="s">
        <v>16</v>
      </c>
      <c r="F33" s="22">
        <v>67</v>
      </c>
      <c r="G33" s="21">
        <f aca="true" t="shared" si="7" ref="G33:G41">F33*0.6</f>
        <v>40.199999999999996</v>
      </c>
      <c r="H33" s="11" t="s">
        <v>17</v>
      </c>
      <c r="I33" s="11" t="s">
        <v>17</v>
      </c>
      <c r="J33" s="21">
        <v>78.8</v>
      </c>
      <c r="K33" s="21">
        <f aca="true" t="shared" si="8" ref="K33:K40">J33*0.4</f>
        <v>31.52</v>
      </c>
      <c r="L33" s="21">
        <f aca="true" t="shared" si="9" ref="L33:L40">K33+G33</f>
        <v>71.72</v>
      </c>
      <c r="M33" s="30" t="s">
        <v>18</v>
      </c>
    </row>
    <row r="34" spans="1:13" ht="36" customHeight="1">
      <c r="A34" s="6">
        <v>31</v>
      </c>
      <c r="B34" s="7" t="s">
        <v>89</v>
      </c>
      <c r="C34" s="7" t="s">
        <v>90</v>
      </c>
      <c r="D34" s="12"/>
      <c r="E34" s="7"/>
      <c r="F34" s="22">
        <v>62.66666666666667</v>
      </c>
      <c r="G34" s="21">
        <f t="shared" si="7"/>
        <v>37.6</v>
      </c>
      <c r="H34" s="11" t="s">
        <v>17</v>
      </c>
      <c r="I34" s="11" t="s">
        <v>17</v>
      </c>
      <c r="J34" s="21">
        <v>78.4</v>
      </c>
      <c r="K34" s="21">
        <f t="shared" si="8"/>
        <v>31.360000000000003</v>
      </c>
      <c r="L34" s="21">
        <f t="shared" si="9"/>
        <v>68.96000000000001</v>
      </c>
      <c r="M34" s="29" t="s">
        <v>21</v>
      </c>
    </row>
    <row r="35" spans="1:13" ht="36" customHeight="1">
      <c r="A35" s="6">
        <v>32</v>
      </c>
      <c r="B35" s="7" t="s">
        <v>91</v>
      </c>
      <c r="C35" s="7" t="s">
        <v>92</v>
      </c>
      <c r="D35" s="12"/>
      <c r="E35" s="7"/>
      <c r="F35" s="22">
        <v>58.666666666666664</v>
      </c>
      <c r="G35" s="21">
        <f t="shared" si="7"/>
        <v>35.199999999999996</v>
      </c>
      <c r="H35" s="11" t="s">
        <v>17</v>
      </c>
      <c r="I35" s="11" t="s">
        <v>17</v>
      </c>
      <c r="J35" s="21">
        <v>80.4</v>
      </c>
      <c r="K35" s="21">
        <f t="shared" si="8"/>
        <v>32.160000000000004</v>
      </c>
      <c r="L35" s="21">
        <f t="shared" si="9"/>
        <v>67.36</v>
      </c>
      <c r="M35" s="29" t="s">
        <v>21</v>
      </c>
    </row>
    <row r="36" spans="1:13" ht="36" customHeight="1">
      <c r="A36" s="6">
        <v>33</v>
      </c>
      <c r="B36" s="7" t="s">
        <v>93</v>
      </c>
      <c r="C36" s="7" t="s">
        <v>94</v>
      </c>
      <c r="D36" s="12"/>
      <c r="E36" s="7" t="s">
        <v>27</v>
      </c>
      <c r="F36" s="22">
        <v>69.66666666666667</v>
      </c>
      <c r="G36" s="21">
        <f t="shared" si="7"/>
        <v>41.800000000000004</v>
      </c>
      <c r="H36" s="11" t="s">
        <v>17</v>
      </c>
      <c r="I36" s="11" t="s">
        <v>17</v>
      </c>
      <c r="J36" s="21">
        <v>82.6</v>
      </c>
      <c r="K36" s="21">
        <f t="shared" si="8"/>
        <v>33.04</v>
      </c>
      <c r="L36" s="21">
        <f t="shared" si="9"/>
        <v>74.84</v>
      </c>
      <c r="M36" s="30" t="s">
        <v>18</v>
      </c>
    </row>
    <row r="37" spans="1:13" ht="36" customHeight="1">
      <c r="A37" s="6">
        <v>34</v>
      </c>
      <c r="B37" s="7" t="s">
        <v>95</v>
      </c>
      <c r="C37" s="7" t="s">
        <v>96</v>
      </c>
      <c r="D37" s="12"/>
      <c r="E37" s="7"/>
      <c r="F37" s="22">
        <v>66</v>
      </c>
      <c r="G37" s="21">
        <f t="shared" si="7"/>
        <v>39.6</v>
      </c>
      <c r="H37" s="11" t="s">
        <v>17</v>
      </c>
      <c r="I37" s="11" t="s">
        <v>17</v>
      </c>
      <c r="J37" s="21">
        <v>78.8</v>
      </c>
      <c r="K37" s="21">
        <f t="shared" si="8"/>
        <v>31.52</v>
      </c>
      <c r="L37" s="21">
        <f t="shared" si="9"/>
        <v>71.12</v>
      </c>
      <c r="M37" s="29" t="s">
        <v>21</v>
      </c>
    </row>
    <row r="38" spans="1:13" ht="36" customHeight="1">
      <c r="A38" s="6">
        <v>35</v>
      </c>
      <c r="B38" s="7" t="s">
        <v>97</v>
      </c>
      <c r="C38" s="7" t="s">
        <v>98</v>
      </c>
      <c r="D38" s="19"/>
      <c r="E38" s="7"/>
      <c r="F38" s="22">
        <v>65</v>
      </c>
      <c r="G38" s="21">
        <f t="shared" si="7"/>
        <v>39</v>
      </c>
      <c r="H38" s="11" t="s">
        <v>17</v>
      </c>
      <c r="I38" s="11" t="s">
        <v>17</v>
      </c>
      <c r="J38" s="21">
        <v>77.6</v>
      </c>
      <c r="K38" s="21">
        <f t="shared" si="8"/>
        <v>31.04</v>
      </c>
      <c r="L38" s="21">
        <f t="shared" si="9"/>
        <v>70.03999999999999</v>
      </c>
      <c r="M38" s="29" t="s">
        <v>21</v>
      </c>
    </row>
    <row r="39" spans="1:13" ht="36" customHeight="1">
      <c r="A39" s="6">
        <v>36</v>
      </c>
      <c r="B39" s="7" t="s">
        <v>99</v>
      </c>
      <c r="C39" s="7" t="s">
        <v>100</v>
      </c>
      <c r="D39" s="8" t="s">
        <v>101</v>
      </c>
      <c r="E39" s="9" t="s">
        <v>16</v>
      </c>
      <c r="F39" s="10">
        <v>64</v>
      </c>
      <c r="G39" s="21">
        <f t="shared" si="7"/>
        <v>38.4</v>
      </c>
      <c r="H39" s="11" t="s">
        <v>17</v>
      </c>
      <c r="I39" s="11" t="s">
        <v>17</v>
      </c>
      <c r="J39" s="21">
        <v>77.8</v>
      </c>
      <c r="K39" s="21">
        <f t="shared" si="8"/>
        <v>31.12</v>
      </c>
      <c r="L39" s="21">
        <f t="shared" si="9"/>
        <v>69.52</v>
      </c>
      <c r="M39" s="30" t="s">
        <v>18</v>
      </c>
    </row>
    <row r="40" spans="1:13" ht="36" customHeight="1">
      <c r="A40" s="6">
        <v>37</v>
      </c>
      <c r="B40" s="7" t="s">
        <v>102</v>
      </c>
      <c r="C40" s="7" t="s">
        <v>103</v>
      </c>
      <c r="D40" s="12"/>
      <c r="E40" s="13"/>
      <c r="F40" s="10">
        <v>60.333333333333336</v>
      </c>
      <c r="G40" s="21">
        <f t="shared" si="7"/>
        <v>36.2</v>
      </c>
      <c r="H40" s="11" t="s">
        <v>17</v>
      </c>
      <c r="I40" s="11" t="s">
        <v>17</v>
      </c>
      <c r="J40" s="21">
        <v>76.8</v>
      </c>
      <c r="K40" s="21">
        <f t="shared" si="8"/>
        <v>30.72</v>
      </c>
      <c r="L40" s="21">
        <f t="shared" si="9"/>
        <v>66.92</v>
      </c>
      <c r="M40" s="29" t="s">
        <v>21</v>
      </c>
    </row>
    <row r="41" spans="1:13" ht="36" customHeight="1">
      <c r="A41" s="6">
        <v>38</v>
      </c>
      <c r="B41" s="7" t="s">
        <v>104</v>
      </c>
      <c r="C41" s="7" t="s">
        <v>105</v>
      </c>
      <c r="D41" s="19"/>
      <c r="E41" s="23"/>
      <c r="F41" s="10">
        <v>71.66666666666667</v>
      </c>
      <c r="G41" s="21">
        <f t="shared" si="7"/>
        <v>43</v>
      </c>
      <c r="H41" s="11" t="s">
        <v>17</v>
      </c>
      <c r="I41" s="11" t="s">
        <v>17</v>
      </c>
      <c r="J41" s="29" t="s">
        <v>24</v>
      </c>
      <c r="K41" s="11" t="s">
        <v>17</v>
      </c>
      <c r="L41" s="11" t="s">
        <v>17</v>
      </c>
      <c r="M41" s="21" t="s">
        <v>21</v>
      </c>
    </row>
  </sheetData>
  <sheetProtection/>
  <autoFilter ref="B3:F41"/>
  <mergeCells count="29">
    <mergeCell ref="B1:M1"/>
    <mergeCell ref="F2:G2"/>
    <mergeCell ref="H2:I2"/>
    <mergeCell ref="J2:K2"/>
    <mergeCell ref="A2:A3"/>
    <mergeCell ref="B2:B3"/>
    <mergeCell ref="C2:C3"/>
    <mergeCell ref="D2:D3"/>
    <mergeCell ref="D4:D23"/>
    <mergeCell ref="D24:D28"/>
    <mergeCell ref="D29:D30"/>
    <mergeCell ref="D31:D32"/>
    <mergeCell ref="D33:D38"/>
    <mergeCell ref="D39:D41"/>
    <mergeCell ref="E2:E3"/>
    <mergeCell ref="E4:E6"/>
    <mergeCell ref="E7:E10"/>
    <mergeCell ref="E11:E13"/>
    <mergeCell ref="E14:E20"/>
    <mergeCell ref="E21:E23"/>
    <mergeCell ref="E24:E26"/>
    <mergeCell ref="E27:E28"/>
    <mergeCell ref="E29:E30"/>
    <mergeCell ref="E31:E32"/>
    <mergeCell ref="E33:E35"/>
    <mergeCell ref="E36:E38"/>
    <mergeCell ref="E39:E41"/>
    <mergeCell ref="L2:L3"/>
    <mergeCell ref="M2:M3"/>
  </mergeCells>
  <printOptions/>
  <pageMargins left="0.47" right="0.31" top="0.47" bottom="0.51" header="0.3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</cp:lastModifiedBy>
  <cp:lastPrinted>2016-07-28T07:37:50Z</cp:lastPrinted>
  <dcterms:created xsi:type="dcterms:W3CDTF">2014-07-18T07:42:52Z</dcterms:created>
  <dcterms:modified xsi:type="dcterms:W3CDTF">2017-08-18T03:42:58Z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