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定稿" sheetId="4" r:id="rId1"/>
  </sheets>
  <calcPr calcId="144525"/>
</workbook>
</file>

<file path=xl/sharedStrings.xml><?xml version="1.0" encoding="utf-8"?>
<sst xmlns="http://schemas.openxmlformats.org/spreadsheetml/2006/main" count="163">
  <si>
    <t>广宗县2018年公开招聘幼儿园教师和乡镇卫生院工作人员
总成绩及进入体检和考察人员公示</t>
  </si>
  <si>
    <t xml:space="preserve">   幼儿教师16001岗位：</t>
  </si>
  <si>
    <t>序号</t>
  </si>
  <si>
    <t>姓名</t>
  </si>
  <si>
    <t>性别</t>
  </si>
  <si>
    <t>准考证号</t>
  </si>
  <si>
    <t>报考岗位</t>
  </si>
  <si>
    <t>笔试成绩</t>
  </si>
  <si>
    <t>40%折合笔试成绩</t>
  </si>
  <si>
    <t>面试顺序号</t>
  </si>
  <si>
    <t>专业测试成绩</t>
  </si>
  <si>
    <t>60%折合专业测试成绩</t>
  </si>
  <si>
    <t>总成绩</t>
  </si>
  <si>
    <t>名次</t>
  </si>
  <si>
    <t>进入体检和考察人员</t>
  </si>
  <si>
    <t>燕舒婷</t>
  </si>
  <si>
    <t>女</t>
  </si>
  <si>
    <t> 20180429</t>
  </si>
  <si>
    <t>幼儿教师16001</t>
  </si>
  <si>
    <t>进入体检和考察</t>
  </si>
  <si>
    <t>卫阳</t>
  </si>
  <si>
    <t> 20180511</t>
  </si>
  <si>
    <t>陈慧林</t>
  </si>
  <si>
    <t> 20180416</t>
  </si>
  <si>
    <t>乔晓丹</t>
  </si>
  <si>
    <t> 20180617</t>
  </si>
  <si>
    <t>崔琳琳</t>
  </si>
  <si>
    <t> 20180603</t>
  </si>
  <si>
    <t>张曼</t>
  </si>
  <si>
    <t> 20180512</t>
  </si>
  <si>
    <t>李旺锦</t>
  </si>
  <si>
    <t> 20180606</t>
  </si>
  <si>
    <t>景青</t>
  </si>
  <si>
    <t> 20180529</t>
  </si>
  <si>
    <t>吕向迪</t>
  </si>
  <si>
    <t> 20180427</t>
  </si>
  <si>
    <t>杨可馨</t>
  </si>
  <si>
    <t> 20180426</t>
  </si>
  <si>
    <t>刘建群</t>
  </si>
  <si>
    <t> 20180508</t>
  </si>
  <si>
    <t>杨晓翠</t>
  </si>
  <si>
    <t> 20180501</t>
  </si>
  <si>
    <t>毕明媛</t>
  </si>
  <si>
    <t> 20180423</t>
  </si>
  <si>
    <t>左文文</t>
  </si>
  <si>
    <t> 20180619</t>
  </si>
  <si>
    <t>王扬帆</t>
  </si>
  <si>
    <t> 20180510</t>
  </si>
  <si>
    <t>李伟青</t>
  </si>
  <si>
    <t> 20180405</t>
  </si>
  <si>
    <t>辛洁</t>
  </si>
  <si>
    <t> 20180523</t>
  </si>
  <si>
    <t>董世翔</t>
  </si>
  <si>
    <t> 20180410</t>
  </si>
  <si>
    <t>左利洋</t>
  </si>
  <si>
    <t> 20180403</t>
  </si>
  <si>
    <t>韩丹</t>
  </si>
  <si>
    <t> 20180421</t>
  </si>
  <si>
    <t>王梦晗</t>
  </si>
  <si>
    <t> 20180519</t>
  </si>
  <si>
    <t>燕博月</t>
  </si>
  <si>
    <t> 20180401</t>
  </si>
  <si>
    <t>陈雪阳</t>
  </si>
  <si>
    <t> 20180503</t>
  </si>
  <si>
    <t>王惠清</t>
  </si>
  <si>
    <t> 20180530</t>
  </si>
  <si>
    <t>闫梦源</t>
  </si>
  <si>
    <t> 20180601</t>
  </si>
  <si>
    <t>郑晓丹</t>
  </si>
  <si>
    <t> 20180527</t>
  </si>
  <si>
    <t>吕晓莹</t>
  </si>
  <si>
    <t> 20180411</t>
  </si>
  <si>
    <t>张田田</t>
  </si>
  <si>
    <t> 20180612</t>
  </si>
  <si>
    <t>韩立兵</t>
  </si>
  <si>
    <t> 20180605</t>
  </si>
  <si>
    <t>樊晶晶</t>
  </si>
  <si>
    <t> 20180419</t>
  </si>
  <si>
    <t>赵晓妹</t>
  </si>
  <si>
    <t> 20180404</t>
  </si>
  <si>
    <t>王国翠</t>
  </si>
  <si>
    <t> 20180409</t>
  </si>
  <si>
    <t>邵烁鑫</t>
  </si>
  <si>
    <t> 20180609</t>
  </si>
  <si>
    <t>卫晓影</t>
  </si>
  <si>
    <t> 20180608</t>
  </si>
  <si>
    <t>左璐璐</t>
  </si>
  <si>
    <t> 20180420</t>
  </si>
  <si>
    <t>牛晓宁</t>
  </si>
  <si>
    <t> 20180418</t>
  </si>
  <si>
    <t xml:space="preserve">   幼儿教师16002岗位：</t>
  </si>
  <si>
    <t>王楠</t>
  </si>
  <si>
    <t> 20180726</t>
  </si>
  <si>
    <t>幼儿教师16002</t>
  </si>
  <si>
    <t>徐晨光</t>
  </si>
  <si>
    <t> 20180722</t>
  </si>
  <si>
    <t>马仕丹</t>
  </si>
  <si>
    <t> 20180713</t>
  </si>
  <si>
    <t>李维宁</t>
  </si>
  <si>
    <t> 20181001</t>
  </si>
  <si>
    <t>陈丽彦</t>
  </si>
  <si>
    <t> 20180729</t>
  </si>
  <si>
    <t>赵胜翠</t>
  </si>
  <si>
    <t> 20180728</t>
  </si>
  <si>
    <t>崔硕</t>
  </si>
  <si>
    <t> 20180714</t>
  </si>
  <si>
    <t>崔晓飞</t>
  </si>
  <si>
    <t> 20180718</t>
  </si>
  <si>
    <t>徐秋妹</t>
  </si>
  <si>
    <t> 20180709</t>
  </si>
  <si>
    <t>张晓妹</t>
  </si>
  <si>
    <t> 20180727</t>
  </si>
  <si>
    <t>辛皎</t>
  </si>
  <si>
    <t> 20181013</t>
  </si>
  <si>
    <t>裴银孟</t>
  </si>
  <si>
    <t> 20180622</t>
  </si>
  <si>
    <t>周立环</t>
  </si>
  <si>
    <t> 20181004</t>
  </si>
  <si>
    <t>李维康</t>
  </si>
  <si>
    <t> 20180717</t>
  </si>
  <si>
    <t xml:space="preserve">   专业技术17004岗位：</t>
  </si>
  <si>
    <t>昝海林</t>
  </si>
  <si>
    <t> 20181020</t>
  </si>
  <si>
    <t>专业技术17004</t>
  </si>
  <si>
    <t>吕红燕</t>
  </si>
  <si>
    <t> 20181022</t>
  </si>
  <si>
    <t xml:space="preserve">   专业技术17005岗位：</t>
  </si>
  <si>
    <t>刘玲玲</t>
  </si>
  <si>
    <t> 20180801</t>
  </si>
  <si>
    <t>专业技术17005</t>
  </si>
  <si>
    <t>路洪佳</t>
  </si>
  <si>
    <t>男</t>
  </si>
  <si>
    <t> 20180804</t>
  </si>
  <si>
    <t xml:space="preserve">   专业技术17007岗位：</t>
  </si>
  <si>
    <t>武晓静</t>
  </si>
  <si>
    <t> 20180813</t>
  </si>
  <si>
    <t>专业技术17007</t>
  </si>
  <si>
    <t>谷凤所</t>
  </si>
  <si>
    <t> 20180807</t>
  </si>
  <si>
    <t xml:space="preserve">   专业技术17009岗位：</t>
  </si>
  <si>
    <t>卫鹏洲</t>
  </si>
  <si>
    <t> 20180827</t>
  </si>
  <si>
    <t>专业技术17009</t>
  </si>
  <si>
    <t>吕青松</t>
  </si>
  <si>
    <t> 20180908</t>
  </si>
  <si>
    <t xml:space="preserve">   专业技术17010岗位：</t>
  </si>
  <si>
    <t>李振腾</t>
  </si>
  <si>
    <t> 20180925</t>
  </si>
  <si>
    <t>专业技术17010</t>
  </si>
  <si>
    <t>郑雪景</t>
  </si>
  <si>
    <t> 20180927</t>
  </si>
  <si>
    <t xml:space="preserve">   专业技术17011岗位：</t>
  </si>
  <si>
    <t>杜雪薇</t>
  </si>
  <si>
    <t> 20180812</t>
  </si>
  <si>
    <t>专业技术17011</t>
  </si>
  <si>
    <t>李豪</t>
  </si>
  <si>
    <t> 20180816</t>
  </si>
  <si>
    <t xml:space="preserve">   专业技术17012岗位：</t>
  </si>
  <si>
    <t>刘子需</t>
  </si>
  <si>
    <t> 20180820</t>
  </si>
  <si>
    <t>专业技术17012</t>
  </si>
  <si>
    <t>姚福继</t>
  </si>
  <si>
    <t> 20180822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</si>
</sst>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workbookViewId="0">
      <selection activeCell="A1" sqref="A1:M1"/>
    </sheetView>
  </sheetViews>
  <sheetFormatPr defaultColWidth="9" defaultRowHeight="13.5"/>
  <cols>
    <col min="1" max="1" width="5.75" style="1" customWidth="1"/>
    <col min="2" max="2" width="7.5" style="1" customWidth="1"/>
    <col min="3" max="3" width="5.125" style="1" customWidth="1"/>
    <col min="4" max="4" width="11.5" style="1" customWidth="1"/>
    <col min="5" max="5" width="10.375" style="1" customWidth="1"/>
    <col min="6" max="6" width="10.25" style="1" customWidth="1"/>
    <col min="7" max="7" width="11" style="1" customWidth="1"/>
    <col min="8" max="8" width="11.5" style="2" customWidth="1"/>
    <col min="9" max="9" width="13.375" style="1" customWidth="1"/>
    <col min="10" max="10" width="11.625" style="2" customWidth="1"/>
    <col min="11" max="11" width="8" style="3" customWidth="1"/>
    <col min="12" max="12" width="6.625" style="1" customWidth="1"/>
    <col min="13" max="13" width="20.125" style="1" customWidth="1"/>
    <col min="14" max="16384" width="9" style="1"/>
  </cols>
  <sheetData>
    <row r="1" ht="6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  <c r="K1" s="4"/>
      <c r="L1" s="4"/>
      <c r="M1" s="4"/>
    </row>
    <row r="2" ht="2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5"/>
      <c r="L2" s="5"/>
      <c r="M2" s="5"/>
    </row>
    <row r="3" customFormat="1" ht="3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16" t="s">
        <v>10</v>
      </c>
      <c r="J3" s="8" t="s">
        <v>11</v>
      </c>
      <c r="K3" s="17" t="s">
        <v>12</v>
      </c>
      <c r="L3" s="16" t="s">
        <v>13</v>
      </c>
      <c r="M3" s="16" t="s">
        <v>14</v>
      </c>
    </row>
    <row r="4" customFormat="1" ht="27" spans="1:13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60.4</v>
      </c>
      <c r="G4" s="10">
        <f t="shared" ref="G4:G39" si="0">F4*0.4</f>
        <v>24.16</v>
      </c>
      <c r="H4" s="11">
        <v>30</v>
      </c>
      <c r="I4" s="9">
        <v>82.6</v>
      </c>
      <c r="J4" s="11">
        <f t="shared" ref="J4:J39" si="1">I4*0.6</f>
        <v>49.56</v>
      </c>
      <c r="K4" s="18">
        <f t="shared" ref="K4:K39" si="2">G4+J4</f>
        <v>73.72</v>
      </c>
      <c r="L4" s="9">
        <v>1</v>
      </c>
      <c r="M4" s="7" t="s">
        <v>19</v>
      </c>
    </row>
    <row r="5" customFormat="1" ht="27" spans="1:13">
      <c r="A5" s="9">
        <v>2</v>
      </c>
      <c r="B5" s="9" t="s">
        <v>20</v>
      </c>
      <c r="C5" s="9" t="s">
        <v>16</v>
      </c>
      <c r="D5" s="9" t="s">
        <v>21</v>
      </c>
      <c r="E5" s="9" t="s">
        <v>18</v>
      </c>
      <c r="F5" s="9">
        <v>57.3</v>
      </c>
      <c r="G5" s="10">
        <f t="shared" si="0"/>
        <v>22.92</v>
      </c>
      <c r="H5" s="11">
        <v>11</v>
      </c>
      <c r="I5" s="9">
        <v>84.4</v>
      </c>
      <c r="J5" s="11">
        <f t="shared" si="1"/>
        <v>50.64</v>
      </c>
      <c r="K5" s="18">
        <f t="shared" si="2"/>
        <v>73.56</v>
      </c>
      <c r="L5" s="9">
        <v>2</v>
      </c>
      <c r="M5" s="7" t="s">
        <v>19</v>
      </c>
    </row>
    <row r="6" customFormat="1" ht="27" spans="1:13">
      <c r="A6" s="9">
        <v>3</v>
      </c>
      <c r="B6" s="9" t="s">
        <v>22</v>
      </c>
      <c r="C6" s="9" t="s">
        <v>16</v>
      </c>
      <c r="D6" s="9" t="s">
        <v>23</v>
      </c>
      <c r="E6" s="9" t="s">
        <v>18</v>
      </c>
      <c r="F6" s="9">
        <v>58.5</v>
      </c>
      <c r="G6" s="10">
        <f t="shared" si="0"/>
        <v>23.4</v>
      </c>
      <c r="H6" s="11">
        <v>24</v>
      </c>
      <c r="I6" s="9">
        <v>82.4</v>
      </c>
      <c r="J6" s="11">
        <f t="shared" si="1"/>
        <v>49.44</v>
      </c>
      <c r="K6" s="18">
        <f t="shared" si="2"/>
        <v>72.84</v>
      </c>
      <c r="L6" s="9">
        <v>3</v>
      </c>
      <c r="M6" s="7" t="s">
        <v>19</v>
      </c>
    </row>
    <row r="7" customFormat="1" ht="27" spans="1:13">
      <c r="A7" s="9">
        <v>4</v>
      </c>
      <c r="B7" s="9" t="s">
        <v>24</v>
      </c>
      <c r="C7" s="9" t="s">
        <v>16</v>
      </c>
      <c r="D7" s="9" t="s">
        <v>25</v>
      </c>
      <c r="E7" s="9" t="s">
        <v>18</v>
      </c>
      <c r="F7" s="9">
        <v>55.4</v>
      </c>
      <c r="G7" s="10">
        <f t="shared" si="0"/>
        <v>22.16</v>
      </c>
      <c r="H7" s="11">
        <v>16</v>
      </c>
      <c r="I7" s="9">
        <v>84</v>
      </c>
      <c r="J7" s="11">
        <f t="shared" si="1"/>
        <v>50.4</v>
      </c>
      <c r="K7" s="18">
        <f t="shared" si="2"/>
        <v>72.56</v>
      </c>
      <c r="L7" s="9">
        <v>4</v>
      </c>
      <c r="M7" s="7" t="s">
        <v>19</v>
      </c>
    </row>
    <row r="8" customFormat="1" ht="27" spans="1:13">
      <c r="A8" s="9">
        <v>5</v>
      </c>
      <c r="B8" s="9" t="s">
        <v>26</v>
      </c>
      <c r="C8" s="9" t="s">
        <v>16</v>
      </c>
      <c r="D8" s="9" t="s">
        <v>27</v>
      </c>
      <c r="E8" s="9" t="s">
        <v>18</v>
      </c>
      <c r="F8" s="9">
        <v>54.2</v>
      </c>
      <c r="G8" s="10">
        <f t="shared" si="0"/>
        <v>21.68</v>
      </c>
      <c r="H8" s="11">
        <v>36</v>
      </c>
      <c r="I8" s="9">
        <v>84</v>
      </c>
      <c r="J8" s="11">
        <f t="shared" si="1"/>
        <v>50.4</v>
      </c>
      <c r="K8" s="18">
        <f t="shared" si="2"/>
        <v>72.08</v>
      </c>
      <c r="L8" s="9">
        <v>5</v>
      </c>
      <c r="M8" s="7" t="s">
        <v>19</v>
      </c>
    </row>
    <row r="9" customFormat="1" ht="27" spans="1:13">
      <c r="A9" s="9">
        <v>6</v>
      </c>
      <c r="B9" s="9" t="s">
        <v>28</v>
      </c>
      <c r="C9" s="9" t="s">
        <v>16</v>
      </c>
      <c r="D9" s="9" t="s">
        <v>29</v>
      </c>
      <c r="E9" s="9" t="s">
        <v>18</v>
      </c>
      <c r="F9" s="9">
        <v>56.7</v>
      </c>
      <c r="G9" s="10">
        <f t="shared" si="0"/>
        <v>22.68</v>
      </c>
      <c r="H9" s="11">
        <v>29</v>
      </c>
      <c r="I9" s="9">
        <v>81.8</v>
      </c>
      <c r="J9" s="11">
        <f t="shared" si="1"/>
        <v>49.08</v>
      </c>
      <c r="K9" s="18">
        <f t="shared" si="2"/>
        <v>71.76</v>
      </c>
      <c r="L9" s="9">
        <v>6</v>
      </c>
      <c r="M9" s="7" t="s">
        <v>19</v>
      </c>
    </row>
    <row r="10" customFormat="1" ht="27" spans="1:13">
      <c r="A10" s="9">
        <v>7</v>
      </c>
      <c r="B10" s="9" t="s">
        <v>30</v>
      </c>
      <c r="C10" s="9" t="s">
        <v>16</v>
      </c>
      <c r="D10" s="9" t="s">
        <v>31</v>
      </c>
      <c r="E10" s="9" t="s">
        <v>18</v>
      </c>
      <c r="F10" s="9">
        <v>50.3</v>
      </c>
      <c r="G10" s="10">
        <f t="shared" si="0"/>
        <v>20.12</v>
      </c>
      <c r="H10" s="11">
        <v>19</v>
      </c>
      <c r="I10" s="9">
        <v>85</v>
      </c>
      <c r="J10" s="11">
        <f t="shared" si="1"/>
        <v>51</v>
      </c>
      <c r="K10" s="18">
        <f t="shared" si="2"/>
        <v>71.12</v>
      </c>
      <c r="L10" s="9">
        <v>7</v>
      </c>
      <c r="M10" s="7" t="s">
        <v>19</v>
      </c>
    </row>
    <row r="11" customFormat="1" ht="27" spans="1:13">
      <c r="A11" s="9">
        <v>8</v>
      </c>
      <c r="B11" s="9" t="s">
        <v>32</v>
      </c>
      <c r="C11" s="9" t="s">
        <v>16</v>
      </c>
      <c r="D11" s="9" t="s">
        <v>33</v>
      </c>
      <c r="E11" s="9" t="s">
        <v>18</v>
      </c>
      <c r="F11" s="9">
        <v>53.2</v>
      </c>
      <c r="G11" s="10">
        <f t="shared" si="0"/>
        <v>21.28</v>
      </c>
      <c r="H11" s="11">
        <v>9</v>
      </c>
      <c r="I11" s="9">
        <v>83</v>
      </c>
      <c r="J11" s="11">
        <f t="shared" si="1"/>
        <v>49.8</v>
      </c>
      <c r="K11" s="18">
        <f t="shared" si="2"/>
        <v>71.08</v>
      </c>
      <c r="L11" s="9">
        <v>8</v>
      </c>
      <c r="M11" s="7" t="s">
        <v>19</v>
      </c>
    </row>
    <row r="12" customFormat="1" ht="27" spans="1:13">
      <c r="A12" s="9">
        <v>9</v>
      </c>
      <c r="B12" s="9" t="s">
        <v>34</v>
      </c>
      <c r="C12" s="9" t="s">
        <v>16</v>
      </c>
      <c r="D12" s="9" t="s">
        <v>35</v>
      </c>
      <c r="E12" s="9" t="s">
        <v>18</v>
      </c>
      <c r="F12" s="9">
        <v>53.4</v>
      </c>
      <c r="G12" s="10">
        <f t="shared" si="0"/>
        <v>21.36</v>
      </c>
      <c r="H12" s="11">
        <v>3</v>
      </c>
      <c r="I12" s="9">
        <v>82.4</v>
      </c>
      <c r="J12" s="11">
        <f t="shared" si="1"/>
        <v>49.44</v>
      </c>
      <c r="K12" s="18">
        <f t="shared" si="2"/>
        <v>70.8</v>
      </c>
      <c r="L12" s="9">
        <v>9</v>
      </c>
      <c r="M12" s="7" t="s">
        <v>19</v>
      </c>
    </row>
    <row r="13" customFormat="1" ht="27" spans="1:13">
      <c r="A13" s="9">
        <v>10</v>
      </c>
      <c r="B13" s="9" t="s">
        <v>36</v>
      </c>
      <c r="C13" s="9" t="s">
        <v>16</v>
      </c>
      <c r="D13" s="9" t="s">
        <v>37</v>
      </c>
      <c r="E13" s="9" t="s">
        <v>18</v>
      </c>
      <c r="F13" s="9">
        <v>47.5</v>
      </c>
      <c r="G13" s="10">
        <f t="shared" si="0"/>
        <v>19</v>
      </c>
      <c r="H13" s="11">
        <v>31</v>
      </c>
      <c r="I13" s="9">
        <v>84.4</v>
      </c>
      <c r="J13" s="11">
        <f t="shared" si="1"/>
        <v>50.64</v>
      </c>
      <c r="K13" s="18">
        <f t="shared" si="2"/>
        <v>69.64</v>
      </c>
      <c r="L13" s="9">
        <v>10</v>
      </c>
      <c r="M13" s="7" t="s">
        <v>19</v>
      </c>
    </row>
    <row r="14" customFormat="1" ht="27" spans="1:13">
      <c r="A14" s="9">
        <v>11</v>
      </c>
      <c r="B14" s="9" t="s">
        <v>38</v>
      </c>
      <c r="C14" s="9" t="s">
        <v>16</v>
      </c>
      <c r="D14" s="9" t="s">
        <v>39</v>
      </c>
      <c r="E14" s="9" t="s">
        <v>18</v>
      </c>
      <c r="F14" s="9">
        <v>52.7</v>
      </c>
      <c r="G14" s="10">
        <f t="shared" si="0"/>
        <v>21.08</v>
      </c>
      <c r="H14" s="11">
        <v>23</v>
      </c>
      <c r="I14" s="9">
        <v>80.8</v>
      </c>
      <c r="J14" s="11">
        <f t="shared" si="1"/>
        <v>48.48</v>
      </c>
      <c r="K14" s="18">
        <f t="shared" si="2"/>
        <v>69.56</v>
      </c>
      <c r="L14" s="9">
        <v>11</v>
      </c>
      <c r="M14" s="7" t="s">
        <v>19</v>
      </c>
    </row>
    <row r="15" customFormat="1" ht="27" spans="1:13">
      <c r="A15" s="9">
        <v>12</v>
      </c>
      <c r="B15" s="9" t="s">
        <v>40</v>
      </c>
      <c r="C15" s="9" t="s">
        <v>16</v>
      </c>
      <c r="D15" s="9" t="s">
        <v>41</v>
      </c>
      <c r="E15" s="9" t="s">
        <v>18</v>
      </c>
      <c r="F15" s="9">
        <v>47.9</v>
      </c>
      <c r="G15" s="10">
        <f t="shared" si="0"/>
        <v>19.16</v>
      </c>
      <c r="H15" s="11">
        <v>15</v>
      </c>
      <c r="I15" s="9">
        <v>83.6</v>
      </c>
      <c r="J15" s="11">
        <f t="shared" si="1"/>
        <v>50.16</v>
      </c>
      <c r="K15" s="18">
        <f t="shared" si="2"/>
        <v>69.32</v>
      </c>
      <c r="L15" s="9">
        <v>12</v>
      </c>
      <c r="M15" s="7" t="s">
        <v>19</v>
      </c>
    </row>
    <row r="16" customFormat="1" ht="27" spans="1:13">
      <c r="A16" s="9">
        <v>13</v>
      </c>
      <c r="B16" s="9" t="s">
        <v>42</v>
      </c>
      <c r="C16" s="9" t="s">
        <v>16</v>
      </c>
      <c r="D16" s="9" t="s">
        <v>43</v>
      </c>
      <c r="E16" s="9" t="s">
        <v>18</v>
      </c>
      <c r="F16" s="9">
        <v>50.2</v>
      </c>
      <c r="G16" s="10">
        <f t="shared" si="0"/>
        <v>20.08</v>
      </c>
      <c r="H16" s="11">
        <v>18</v>
      </c>
      <c r="I16" s="9">
        <v>81.8</v>
      </c>
      <c r="J16" s="11">
        <f t="shared" si="1"/>
        <v>49.08</v>
      </c>
      <c r="K16" s="18">
        <f t="shared" si="2"/>
        <v>69.16</v>
      </c>
      <c r="L16" s="9">
        <v>13</v>
      </c>
      <c r="M16" s="7" t="s">
        <v>19</v>
      </c>
    </row>
    <row r="17" customFormat="1" ht="27" spans="1:13">
      <c r="A17" s="9">
        <v>14</v>
      </c>
      <c r="B17" s="9" t="s">
        <v>44</v>
      </c>
      <c r="C17" s="9" t="s">
        <v>16</v>
      </c>
      <c r="D17" s="9" t="s">
        <v>45</v>
      </c>
      <c r="E17" s="9" t="s">
        <v>18</v>
      </c>
      <c r="F17" s="9">
        <v>47</v>
      </c>
      <c r="G17" s="10">
        <f t="shared" si="0"/>
        <v>18.8</v>
      </c>
      <c r="H17" s="11">
        <v>12</v>
      </c>
      <c r="I17" s="9">
        <v>83.4</v>
      </c>
      <c r="J17" s="11">
        <f t="shared" si="1"/>
        <v>50.04</v>
      </c>
      <c r="K17" s="18">
        <f t="shared" si="2"/>
        <v>68.84</v>
      </c>
      <c r="L17" s="9">
        <v>14</v>
      </c>
      <c r="M17" s="7" t="s">
        <v>19</v>
      </c>
    </row>
    <row r="18" customFormat="1" ht="27" spans="1:13">
      <c r="A18" s="9">
        <v>15</v>
      </c>
      <c r="B18" s="9" t="s">
        <v>46</v>
      </c>
      <c r="C18" s="9" t="s">
        <v>16</v>
      </c>
      <c r="D18" s="9" t="s">
        <v>47</v>
      </c>
      <c r="E18" s="9" t="s">
        <v>18</v>
      </c>
      <c r="F18" s="9">
        <v>52.1</v>
      </c>
      <c r="G18" s="10">
        <f t="shared" si="0"/>
        <v>20.84</v>
      </c>
      <c r="H18" s="11">
        <v>6</v>
      </c>
      <c r="I18" s="9">
        <v>79.4</v>
      </c>
      <c r="J18" s="11">
        <f t="shared" si="1"/>
        <v>47.64</v>
      </c>
      <c r="K18" s="18">
        <f t="shared" si="2"/>
        <v>68.48</v>
      </c>
      <c r="L18" s="9">
        <v>15</v>
      </c>
      <c r="M18" s="7" t="s">
        <v>19</v>
      </c>
    </row>
    <row r="19" customFormat="1" ht="27" spans="1:13">
      <c r="A19" s="9">
        <v>16</v>
      </c>
      <c r="B19" s="9" t="s">
        <v>48</v>
      </c>
      <c r="C19" s="9" t="s">
        <v>16</v>
      </c>
      <c r="D19" s="9" t="s">
        <v>49</v>
      </c>
      <c r="E19" s="9" t="s">
        <v>18</v>
      </c>
      <c r="F19" s="9">
        <v>48.5</v>
      </c>
      <c r="G19" s="10">
        <f t="shared" si="0"/>
        <v>19.4</v>
      </c>
      <c r="H19" s="11">
        <v>32</v>
      </c>
      <c r="I19" s="9">
        <v>81.6</v>
      </c>
      <c r="J19" s="11">
        <f t="shared" si="1"/>
        <v>48.96</v>
      </c>
      <c r="K19" s="18">
        <f t="shared" si="2"/>
        <v>68.36</v>
      </c>
      <c r="L19" s="9">
        <v>16</v>
      </c>
      <c r="M19" s="7" t="s">
        <v>19</v>
      </c>
    </row>
    <row r="20" customFormat="1" ht="27" spans="1:13">
      <c r="A20" s="9">
        <v>17</v>
      </c>
      <c r="B20" s="9" t="s">
        <v>50</v>
      </c>
      <c r="C20" s="9" t="s">
        <v>16</v>
      </c>
      <c r="D20" s="9" t="s">
        <v>51</v>
      </c>
      <c r="E20" s="9" t="s">
        <v>18</v>
      </c>
      <c r="F20" s="9">
        <v>47.5</v>
      </c>
      <c r="G20" s="10">
        <f t="shared" si="0"/>
        <v>19</v>
      </c>
      <c r="H20" s="11">
        <v>25</v>
      </c>
      <c r="I20" s="9">
        <v>81.8</v>
      </c>
      <c r="J20" s="11">
        <f t="shared" si="1"/>
        <v>49.08</v>
      </c>
      <c r="K20" s="18">
        <f t="shared" si="2"/>
        <v>68.08</v>
      </c>
      <c r="L20" s="9">
        <v>17</v>
      </c>
      <c r="M20" s="7" t="s">
        <v>19</v>
      </c>
    </row>
    <row r="21" customFormat="1" ht="27" spans="1:13">
      <c r="A21" s="9">
        <v>18</v>
      </c>
      <c r="B21" s="9" t="s">
        <v>52</v>
      </c>
      <c r="C21" s="9" t="s">
        <v>16</v>
      </c>
      <c r="D21" s="9" t="s">
        <v>53</v>
      </c>
      <c r="E21" s="9" t="s">
        <v>18</v>
      </c>
      <c r="F21" s="9">
        <v>46.6</v>
      </c>
      <c r="G21" s="10">
        <f t="shared" si="0"/>
        <v>18.64</v>
      </c>
      <c r="H21" s="11">
        <v>22</v>
      </c>
      <c r="I21" s="9">
        <v>82</v>
      </c>
      <c r="J21" s="11">
        <f t="shared" si="1"/>
        <v>49.2</v>
      </c>
      <c r="K21" s="18">
        <f t="shared" si="2"/>
        <v>67.84</v>
      </c>
      <c r="L21" s="9">
        <v>18</v>
      </c>
      <c r="M21" s="7" t="s">
        <v>19</v>
      </c>
    </row>
    <row r="22" customFormat="1" ht="27" spans="1:13">
      <c r="A22" s="9">
        <v>19</v>
      </c>
      <c r="B22" s="9" t="s">
        <v>54</v>
      </c>
      <c r="C22" s="9" t="s">
        <v>16</v>
      </c>
      <c r="D22" s="9" t="s">
        <v>55</v>
      </c>
      <c r="E22" s="9" t="s">
        <v>18</v>
      </c>
      <c r="F22" s="9">
        <v>45.5</v>
      </c>
      <c r="G22" s="10">
        <f t="shared" si="0"/>
        <v>18.2</v>
      </c>
      <c r="H22" s="11">
        <v>10</v>
      </c>
      <c r="I22" s="9">
        <v>82.6</v>
      </c>
      <c r="J22" s="11">
        <f t="shared" si="1"/>
        <v>49.56</v>
      </c>
      <c r="K22" s="18">
        <f t="shared" si="2"/>
        <v>67.76</v>
      </c>
      <c r="L22" s="9"/>
      <c r="M22" s="9"/>
    </row>
    <row r="23" customFormat="1" ht="27" spans="1:13">
      <c r="A23" s="9">
        <v>20</v>
      </c>
      <c r="B23" s="9" t="s">
        <v>56</v>
      </c>
      <c r="C23" s="9" t="s">
        <v>16</v>
      </c>
      <c r="D23" s="9" t="s">
        <v>57</v>
      </c>
      <c r="E23" s="9" t="s">
        <v>18</v>
      </c>
      <c r="F23" s="9">
        <v>45.8</v>
      </c>
      <c r="G23" s="10">
        <f t="shared" si="0"/>
        <v>18.32</v>
      </c>
      <c r="H23" s="11">
        <v>21</v>
      </c>
      <c r="I23" s="9">
        <v>81.8</v>
      </c>
      <c r="J23" s="11">
        <f t="shared" si="1"/>
        <v>49.08</v>
      </c>
      <c r="K23" s="18">
        <f t="shared" si="2"/>
        <v>67.4</v>
      </c>
      <c r="L23" s="9"/>
      <c r="M23" s="9"/>
    </row>
    <row r="24" customFormat="1" ht="27" spans="1:13">
      <c r="A24" s="9">
        <v>21</v>
      </c>
      <c r="B24" s="9" t="s">
        <v>58</v>
      </c>
      <c r="C24" s="9" t="s">
        <v>16</v>
      </c>
      <c r="D24" s="9" t="s">
        <v>59</v>
      </c>
      <c r="E24" s="9" t="s">
        <v>18</v>
      </c>
      <c r="F24" s="9">
        <v>43.8</v>
      </c>
      <c r="G24" s="10">
        <f t="shared" si="0"/>
        <v>17.52</v>
      </c>
      <c r="H24" s="11">
        <v>8</v>
      </c>
      <c r="I24" s="9">
        <v>83</v>
      </c>
      <c r="J24" s="11">
        <f t="shared" si="1"/>
        <v>49.8</v>
      </c>
      <c r="K24" s="18">
        <f t="shared" si="2"/>
        <v>67.32</v>
      </c>
      <c r="L24" s="9"/>
      <c r="M24" s="9"/>
    </row>
    <row r="25" customFormat="1" ht="27" spans="1:13">
      <c r="A25" s="9">
        <v>22</v>
      </c>
      <c r="B25" s="9" t="s">
        <v>60</v>
      </c>
      <c r="C25" s="9" t="s">
        <v>16</v>
      </c>
      <c r="D25" s="9" t="s">
        <v>61</v>
      </c>
      <c r="E25" s="9" t="s">
        <v>18</v>
      </c>
      <c r="F25" s="9">
        <v>49.2</v>
      </c>
      <c r="G25" s="10">
        <f t="shared" si="0"/>
        <v>19.68</v>
      </c>
      <c r="H25" s="11">
        <v>28</v>
      </c>
      <c r="I25" s="9">
        <v>79.2</v>
      </c>
      <c r="J25" s="11">
        <f t="shared" si="1"/>
        <v>47.52</v>
      </c>
      <c r="K25" s="18">
        <f t="shared" si="2"/>
        <v>67.2</v>
      </c>
      <c r="L25" s="9"/>
      <c r="M25" s="9"/>
    </row>
    <row r="26" customFormat="1" ht="27" spans="1:13">
      <c r="A26" s="9">
        <v>23</v>
      </c>
      <c r="B26" s="9" t="s">
        <v>62</v>
      </c>
      <c r="C26" s="9" t="s">
        <v>16</v>
      </c>
      <c r="D26" s="9" t="s">
        <v>63</v>
      </c>
      <c r="E26" s="9" t="s">
        <v>18</v>
      </c>
      <c r="F26" s="9">
        <v>47.6</v>
      </c>
      <c r="G26" s="10">
        <f t="shared" si="0"/>
        <v>19.04</v>
      </c>
      <c r="H26" s="11">
        <v>4</v>
      </c>
      <c r="I26" s="9">
        <v>80.2</v>
      </c>
      <c r="J26" s="11">
        <f t="shared" si="1"/>
        <v>48.12</v>
      </c>
      <c r="K26" s="18">
        <f t="shared" si="2"/>
        <v>67.16</v>
      </c>
      <c r="L26" s="9"/>
      <c r="M26" s="9"/>
    </row>
    <row r="27" customFormat="1" ht="27" spans="1:13">
      <c r="A27" s="9">
        <v>24</v>
      </c>
      <c r="B27" s="9" t="s">
        <v>64</v>
      </c>
      <c r="C27" s="9" t="s">
        <v>16</v>
      </c>
      <c r="D27" s="9" t="s">
        <v>65</v>
      </c>
      <c r="E27" s="9" t="s">
        <v>18</v>
      </c>
      <c r="F27" s="9">
        <v>43.9</v>
      </c>
      <c r="G27" s="10">
        <f t="shared" si="0"/>
        <v>17.56</v>
      </c>
      <c r="H27" s="11">
        <v>2</v>
      </c>
      <c r="I27" s="9">
        <v>82.6</v>
      </c>
      <c r="J27" s="11">
        <f t="shared" si="1"/>
        <v>49.56</v>
      </c>
      <c r="K27" s="18">
        <f t="shared" si="2"/>
        <v>67.12</v>
      </c>
      <c r="L27" s="9"/>
      <c r="M27" s="9"/>
    </row>
    <row r="28" customFormat="1" ht="27" spans="1:13">
      <c r="A28" s="9">
        <v>25</v>
      </c>
      <c r="B28" s="9" t="s">
        <v>66</v>
      </c>
      <c r="C28" s="9" t="s">
        <v>16</v>
      </c>
      <c r="D28" s="9" t="s">
        <v>67</v>
      </c>
      <c r="E28" s="9" t="s">
        <v>18</v>
      </c>
      <c r="F28" s="9">
        <v>42.6</v>
      </c>
      <c r="G28" s="10">
        <f t="shared" si="0"/>
        <v>17.04</v>
      </c>
      <c r="H28" s="11">
        <v>26</v>
      </c>
      <c r="I28" s="9">
        <v>83.2</v>
      </c>
      <c r="J28" s="11">
        <f t="shared" si="1"/>
        <v>49.92</v>
      </c>
      <c r="K28" s="18">
        <f t="shared" si="2"/>
        <v>66.96</v>
      </c>
      <c r="L28" s="9"/>
      <c r="M28" s="9"/>
    </row>
    <row r="29" customFormat="1" ht="27" spans="1:13">
      <c r="A29" s="9">
        <v>26</v>
      </c>
      <c r="B29" s="9" t="s">
        <v>68</v>
      </c>
      <c r="C29" s="9" t="s">
        <v>16</v>
      </c>
      <c r="D29" s="9" t="s">
        <v>69</v>
      </c>
      <c r="E29" s="9" t="s">
        <v>18</v>
      </c>
      <c r="F29" s="9">
        <v>44.8</v>
      </c>
      <c r="G29" s="10">
        <f t="shared" si="0"/>
        <v>17.92</v>
      </c>
      <c r="H29" s="11">
        <v>34</v>
      </c>
      <c r="I29" s="9">
        <v>81.6</v>
      </c>
      <c r="J29" s="11">
        <f t="shared" si="1"/>
        <v>48.96</v>
      </c>
      <c r="K29" s="18">
        <f t="shared" si="2"/>
        <v>66.88</v>
      </c>
      <c r="L29" s="9"/>
      <c r="M29" s="9"/>
    </row>
    <row r="30" customFormat="1" ht="27" spans="1:13">
      <c r="A30" s="9">
        <v>27</v>
      </c>
      <c r="B30" s="9" t="s">
        <v>70</v>
      </c>
      <c r="C30" s="9" t="s">
        <v>16</v>
      </c>
      <c r="D30" s="9" t="s">
        <v>71</v>
      </c>
      <c r="E30" s="9" t="s">
        <v>18</v>
      </c>
      <c r="F30" s="9">
        <v>44.7</v>
      </c>
      <c r="G30" s="10">
        <f t="shared" si="0"/>
        <v>17.88</v>
      </c>
      <c r="H30" s="11">
        <v>17</v>
      </c>
      <c r="I30" s="9">
        <v>81</v>
      </c>
      <c r="J30" s="11">
        <f t="shared" si="1"/>
        <v>48.6</v>
      </c>
      <c r="K30" s="18">
        <f t="shared" si="2"/>
        <v>66.48</v>
      </c>
      <c r="L30" s="9"/>
      <c r="M30" s="9"/>
    </row>
    <row r="31" customFormat="1" ht="27" spans="1:13">
      <c r="A31" s="9">
        <v>28</v>
      </c>
      <c r="B31" s="9" t="s">
        <v>72</v>
      </c>
      <c r="C31" s="9" t="s">
        <v>16</v>
      </c>
      <c r="D31" s="9" t="s">
        <v>73</v>
      </c>
      <c r="E31" s="9" t="s">
        <v>18</v>
      </c>
      <c r="F31" s="9">
        <v>44.5</v>
      </c>
      <c r="G31" s="10">
        <f t="shared" si="0"/>
        <v>17.8</v>
      </c>
      <c r="H31" s="11">
        <v>27</v>
      </c>
      <c r="I31" s="9">
        <v>81</v>
      </c>
      <c r="J31" s="11">
        <f t="shared" si="1"/>
        <v>48.6</v>
      </c>
      <c r="K31" s="18">
        <f t="shared" si="2"/>
        <v>66.4</v>
      </c>
      <c r="L31" s="9"/>
      <c r="M31" s="9"/>
    </row>
    <row r="32" customFormat="1" ht="27" spans="1:13">
      <c r="A32" s="9">
        <v>29</v>
      </c>
      <c r="B32" s="9" t="s">
        <v>74</v>
      </c>
      <c r="C32" s="9" t="s">
        <v>16</v>
      </c>
      <c r="D32" s="9" t="s">
        <v>75</v>
      </c>
      <c r="E32" s="9" t="s">
        <v>18</v>
      </c>
      <c r="F32" s="9">
        <v>42.8</v>
      </c>
      <c r="G32" s="10">
        <f t="shared" si="0"/>
        <v>17.12</v>
      </c>
      <c r="H32" s="11">
        <v>33</v>
      </c>
      <c r="I32" s="9">
        <v>82</v>
      </c>
      <c r="J32" s="11">
        <f t="shared" si="1"/>
        <v>49.2</v>
      </c>
      <c r="K32" s="18">
        <f t="shared" si="2"/>
        <v>66.32</v>
      </c>
      <c r="L32" s="9"/>
      <c r="M32" s="9"/>
    </row>
    <row r="33" customFormat="1" ht="27" spans="1:13">
      <c r="A33" s="9">
        <v>30</v>
      </c>
      <c r="B33" s="9" t="s">
        <v>76</v>
      </c>
      <c r="C33" s="9" t="s">
        <v>16</v>
      </c>
      <c r="D33" s="9" t="s">
        <v>77</v>
      </c>
      <c r="E33" s="9" t="s">
        <v>18</v>
      </c>
      <c r="F33" s="9">
        <v>42.9</v>
      </c>
      <c r="G33" s="10">
        <f t="shared" si="0"/>
        <v>17.16</v>
      </c>
      <c r="H33" s="11">
        <v>20</v>
      </c>
      <c r="I33" s="9">
        <v>81.6</v>
      </c>
      <c r="J33" s="11">
        <f t="shared" si="1"/>
        <v>48.96</v>
      </c>
      <c r="K33" s="18">
        <f t="shared" si="2"/>
        <v>66.12</v>
      </c>
      <c r="L33" s="9"/>
      <c r="M33" s="9"/>
    </row>
    <row r="34" customFormat="1" ht="27" spans="1:13">
      <c r="A34" s="9">
        <v>31</v>
      </c>
      <c r="B34" s="9" t="s">
        <v>78</v>
      </c>
      <c r="C34" s="9" t="s">
        <v>16</v>
      </c>
      <c r="D34" s="9" t="s">
        <v>79</v>
      </c>
      <c r="E34" s="9" t="s">
        <v>18</v>
      </c>
      <c r="F34" s="9">
        <v>44.8</v>
      </c>
      <c r="G34" s="10">
        <f t="shared" si="0"/>
        <v>17.92</v>
      </c>
      <c r="H34" s="11">
        <v>5</v>
      </c>
      <c r="I34" s="9">
        <v>80</v>
      </c>
      <c r="J34" s="11">
        <f t="shared" si="1"/>
        <v>48</v>
      </c>
      <c r="K34" s="18">
        <f t="shared" si="2"/>
        <v>65.92</v>
      </c>
      <c r="L34" s="9"/>
      <c r="M34" s="9"/>
    </row>
    <row r="35" customFormat="1" ht="27" spans="1:13">
      <c r="A35" s="9">
        <v>32</v>
      </c>
      <c r="B35" s="9" t="s">
        <v>80</v>
      </c>
      <c r="C35" s="9" t="s">
        <v>16</v>
      </c>
      <c r="D35" s="9" t="s">
        <v>81</v>
      </c>
      <c r="E35" s="9" t="s">
        <v>18</v>
      </c>
      <c r="F35" s="9">
        <v>47.5</v>
      </c>
      <c r="G35" s="10">
        <f t="shared" si="0"/>
        <v>19</v>
      </c>
      <c r="H35" s="11">
        <v>1</v>
      </c>
      <c r="I35" s="9">
        <v>78</v>
      </c>
      <c r="J35" s="11">
        <f t="shared" si="1"/>
        <v>46.8</v>
      </c>
      <c r="K35" s="18">
        <f t="shared" si="2"/>
        <v>65.8</v>
      </c>
      <c r="L35" s="9"/>
      <c r="M35" s="9"/>
    </row>
    <row r="36" customFormat="1" ht="27" spans="1:13">
      <c r="A36" s="9">
        <v>33</v>
      </c>
      <c r="B36" s="9" t="s">
        <v>82</v>
      </c>
      <c r="C36" s="9" t="s">
        <v>16</v>
      </c>
      <c r="D36" s="9" t="s">
        <v>83</v>
      </c>
      <c r="E36" s="9" t="s">
        <v>18</v>
      </c>
      <c r="F36" s="9">
        <v>43.6</v>
      </c>
      <c r="G36" s="10">
        <f t="shared" si="0"/>
        <v>17.44</v>
      </c>
      <c r="H36" s="11">
        <v>35</v>
      </c>
      <c r="I36" s="9">
        <v>80.6</v>
      </c>
      <c r="J36" s="11">
        <f t="shared" si="1"/>
        <v>48.36</v>
      </c>
      <c r="K36" s="18">
        <f t="shared" si="2"/>
        <v>65.8</v>
      </c>
      <c r="L36" s="9"/>
      <c r="M36" s="9"/>
    </row>
    <row r="37" customFormat="1" ht="27" spans="1:13">
      <c r="A37" s="9">
        <v>34</v>
      </c>
      <c r="B37" s="9" t="s">
        <v>84</v>
      </c>
      <c r="C37" s="9" t="s">
        <v>16</v>
      </c>
      <c r="D37" s="9" t="s">
        <v>85</v>
      </c>
      <c r="E37" s="9" t="s">
        <v>18</v>
      </c>
      <c r="F37" s="9">
        <v>44.9</v>
      </c>
      <c r="G37" s="10">
        <f t="shared" si="0"/>
        <v>17.96</v>
      </c>
      <c r="H37" s="11">
        <v>14</v>
      </c>
      <c r="I37" s="9">
        <v>79.4</v>
      </c>
      <c r="J37" s="11">
        <f t="shared" si="1"/>
        <v>47.64</v>
      </c>
      <c r="K37" s="18">
        <f t="shared" si="2"/>
        <v>65.6</v>
      </c>
      <c r="L37" s="9"/>
      <c r="M37" s="9"/>
    </row>
    <row r="38" customFormat="1" ht="27" spans="1:13">
      <c r="A38" s="9">
        <v>35</v>
      </c>
      <c r="B38" s="9" t="s">
        <v>86</v>
      </c>
      <c r="C38" s="9" t="s">
        <v>16</v>
      </c>
      <c r="D38" s="9" t="s">
        <v>87</v>
      </c>
      <c r="E38" s="9" t="s">
        <v>18</v>
      </c>
      <c r="F38" s="9">
        <v>45.3</v>
      </c>
      <c r="G38" s="10">
        <f t="shared" si="0"/>
        <v>18.12</v>
      </c>
      <c r="H38" s="11">
        <v>13</v>
      </c>
      <c r="I38" s="9">
        <v>77.2</v>
      </c>
      <c r="J38" s="11">
        <f t="shared" si="1"/>
        <v>46.32</v>
      </c>
      <c r="K38" s="18">
        <f t="shared" si="2"/>
        <v>64.44</v>
      </c>
      <c r="L38" s="9"/>
      <c r="M38" s="9"/>
    </row>
    <row r="39" customFormat="1" ht="27" spans="1:13">
      <c r="A39" s="9">
        <v>36</v>
      </c>
      <c r="B39" s="9" t="s">
        <v>88</v>
      </c>
      <c r="C39" s="9" t="s">
        <v>16</v>
      </c>
      <c r="D39" s="9" t="s">
        <v>89</v>
      </c>
      <c r="E39" s="9" t="s">
        <v>18</v>
      </c>
      <c r="F39" s="9">
        <v>42.4</v>
      </c>
      <c r="G39" s="10">
        <f t="shared" si="0"/>
        <v>16.96</v>
      </c>
      <c r="H39" s="11">
        <v>7</v>
      </c>
      <c r="I39" s="9">
        <v>78.4</v>
      </c>
      <c r="J39" s="11">
        <f t="shared" si="1"/>
        <v>47.04</v>
      </c>
      <c r="K39" s="18">
        <f t="shared" si="2"/>
        <v>64</v>
      </c>
      <c r="L39" s="9"/>
      <c r="M39" s="9"/>
    </row>
    <row r="40" ht="24" customHeight="1" spans="1:13">
      <c r="A40" s="5" t="s">
        <v>90</v>
      </c>
      <c r="B40" s="5"/>
      <c r="C40" s="5"/>
      <c r="D40" s="5"/>
      <c r="E40" s="5"/>
      <c r="F40" s="5"/>
      <c r="G40" s="5"/>
      <c r="H40" s="5"/>
      <c r="I40" s="5"/>
      <c r="J40" s="15"/>
      <c r="K40" s="5"/>
      <c r="L40" s="5"/>
      <c r="M40" s="5"/>
    </row>
    <row r="41" customFormat="1" ht="30" customHeight="1" spans="1:13">
      <c r="A41" s="6" t="s">
        <v>2</v>
      </c>
      <c r="B41" s="6" t="s">
        <v>3</v>
      </c>
      <c r="C41" s="6" t="s">
        <v>4</v>
      </c>
      <c r="D41" s="6" t="s">
        <v>5</v>
      </c>
      <c r="E41" s="6" t="s">
        <v>6</v>
      </c>
      <c r="F41" s="6" t="s">
        <v>7</v>
      </c>
      <c r="G41" s="7" t="s">
        <v>8</v>
      </c>
      <c r="H41" s="8" t="s">
        <v>9</v>
      </c>
      <c r="I41" s="16" t="s">
        <v>10</v>
      </c>
      <c r="J41" s="8" t="s">
        <v>11</v>
      </c>
      <c r="K41" s="17" t="s">
        <v>12</v>
      </c>
      <c r="L41" s="16" t="s">
        <v>13</v>
      </c>
      <c r="M41" s="16" t="s">
        <v>14</v>
      </c>
    </row>
    <row r="42" customFormat="1" ht="24.75" customHeight="1" spans="1:13">
      <c r="A42" s="9">
        <v>1</v>
      </c>
      <c r="B42" s="9" t="s">
        <v>91</v>
      </c>
      <c r="C42" s="9" t="s">
        <v>16</v>
      </c>
      <c r="D42" s="9" t="s">
        <v>92</v>
      </c>
      <c r="E42" s="9" t="s">
        <v>93</v>
      </c>
      <c r="F42" s="9">
        <v>54.4</v>
      </c>
      <c r="G42" s="9">
        <f t="shared" ref="G42:G55" si="3">F42*0.4</f>
        <v>21.76</v>
      </c>
      <c r="H42" s="11">
        <v>10</v>
      </c>
      <c r="I42" s="9">
        <v>84</v>
      </c>
      <c r="J42" s="11">
        <f t="shared" ref="J42:J55" si="4">I42*0.6</f>
        <v>50.4</v>
      </c>
      <c r="K42" s="18">
        <f t="shared" ref="K42:K55" si="5">G42+J42</f>
        <v>72.16</v>
      </c>
      <c r="L42" s="9">
        <v>1</v>
      </c>
      <c r="M42" s="16" t="s">
        <v>19</v>
      </c>
    </row>
    <row r="43" customFormat="1" ht="24.75" customHeight="1" spans="1:13">
      <c r="A43" s="9">
        <v>2</v>
      </c>
      <c r="B43" s="9" t="s">
        <v>94</v>
      </c>
      <c r="C43" s="9" t="s">
        <v>16</v>
      </c>
      <c r="D43" s="9" t="s">
        <v>95</v>
      </c>
      <c r="E43" s="9" t="s">
        <v>93</v>
      </c>
      <c r="F43" s="9">
        <v>53.2</v>
      </c>
      <c r="G43" s="9">
        <f t="shared" si="3"/>
        <v>21.28</v>
      </c>
      <c r="H43" s="11">
        <v>14</v>
      </c>
      <c r="I43" s="9">
        <v>84.2</v>
      </c>
      <c r="J43" s="11">
        <f t="shared" si="4"/>
        <v>50.52</v>
      </c>
      <c r="K43" s="18">
        <f t="shared" si="5"/>
        <v>71.8</v>
      </c>
      <c r="L43" s="9">
        <v>2</v>
      </c>
      <c r="M43" s="16" t="s">
        <v>19</v>
      </c>
    </row>
    <row r="44" customFormat="1" ht="24.75" customHeight="1" spans="1:13">
      <c r="A44" s="9">
        <v>3</v>
      </c>
      <c r="B44" s="9" t="s">
        <v>96</v>
      </c>
      <c r="C44" s="9" t="s">
        <v>16</v>
      </c>
      <c r="D44" s="9" t="s">
        <v>97</v>
      </c>
      <c r="E44" s="9" t="s">
        <v>93</v>
      </c>
      <c r="F44" s="9">
        <v>53.5</v>
      </c>
      <c r="G44" s="9">
        <f t="shared" si="3"/>
        <v>21.4</v>
      </c>
      <c r="H44" s="11">
        <v>12</v>
      </c>
      <c r="I44" s="9">
        <v>83.8</v>
      </c>
      <c r="J44" s="11">
        <f t="shared" si="4"/>
        <v>50.28</v>
      </c>
      <c r="K44" s="18">
        <f t="shared" si="5"/>
        <v>71.68</v>
      </c>
      <c r="L44" s="9">
        <v>3</v>
      </c>
      <c r="M44" s="16" t="s">
        <v>19</v>
      </c>
    </row>
    <row r="45" customFormat="1" ht="24.75" customHeight="1" spans="1:13">
      <c r="A45" s="9">
        <v>4</v>
      </c>
      <c r="B45" s="9" t="s">
        <v>98</v>
      </c>
      <c r="C45" s="9" t="s">
        <v>16</v>
      </c>
      <c r="D45" s="9" t="s">
        <v>99</v>
      </c>
      <c r="E45" s="9" t="s">
        <v>93</v>
      </c>
      <c r="F45" s="9">
        <v>56</v>
      </c>
      <c r="G45" s="9">
        <f t="shared" si="3"/>
        <v>22.4</v>
      </c>
      <c r="H45" s="11">
        <v>2</v>
      </c>
      <c r="I45" s="9">
        <v>81.6</v>
      </c>
      <c r="J45" s="11">
        <f t="shared" si="4"/>
        <v>48.96</v>
      </c>
      <c r="K45" s="18">
        <f t="shared" si="5"/>
        <v>71.36</v>
      </c>
      <c r="L45" s="9">
        <v>4</v>
      </c>
      <c r="M45" s="16" t="s">
        <v>19</v>
      </c>
    </row>
    <row r="46" customFormat="1" ht="24.75" customHeight="1" spans="1:13">
      <c r="A46" s="9">
        <v>5</v>
      </c>
      <c r="B46" s="9" t="s">
        <v>100</v>
      </c>
      <c r="C46" s="9" t="s">
        <v>16</v>
      </c>
      <c r="D46" s="9" t="s">
        <v>101</v>
      </c>
      <c r="E46" s="9" t="s">
        <v>93</v>
      </c>
      <c r="F46" s="9">
        <v>55.6</v>
      </c>
      <c r="G46" s="9">
        <f t="shared" si="3"/>
        <v>22.24</v>
      </c>
      <c r="H46" s="11">
        <v>8</v>
      </c>
      <c r="I46" s="9">
        <v>81.8</v>
      </c>
      <c r="J46" s="11">
        <f t="shared" si="4"/>
        <v>49.08</v>
      </c>
      <c r="K46" s="18">
        <f t="shared" si="5"/>
        <v>71.32</v>
      </c>
      <c r="L46" s="9">
        <v>5</v>
      </c>
      <c r="M46" s="16" t="s">
        <v>19</v>
      </c>
    </row>
    <row r="47" customFormat="1" ht="24.75" customHeight="1" spans="1:13">
      <c r="A47" s="9">
        <v>6</v>
      </c>
      <c r="B47" s="9" t="s">
        <v>102</v>
      </c>
      <c r="C47" s="9" t="s">
        <v>16</v>
      </c>
      <c r="D47" s="9" t="s">
        <v>103</v>
      </c>
      <c r="E47" s="9" t="s">
        <v>93</v>
      </c>
      <c r="F47" s="9">
        <v>55.3</v>
      </c>
      <c r="G47" s="9">
        <f t="shared" si="3"/>
        <v>22.12</v>
      </c>
      <c r="H47" s="11">
        <v>9</v>
      </c>
      <c r="I47" s="9">
        <v>82</v>
      </c>
      <c r="J47" s="11">
        <f t="shared" si="4"/>
        <v>49.2</v>
      </c>
      <c r="K47" s="18">
        <f t="shared" si="5"/>
        <v>71.32</v>
      </c>
      <c r="L47" s="9">
        <v>5</v>
      </c>
      <c r="M47" s="16" t="s">
        <v>19</v>
      </c>
    </row>
    <row r="48" customFormat="1" ht="24.75" customHeight="1" spans="1:13">
      <c r="A48" s="9">
        <v>7</v>
      </c>
      <c r="B48" s="9" t="s">
        <v>104</v>
      </c>
      <c r="C48" s="9" t="s">
        <v>16</v>
      </c>
      <c r="D48" s="9" t="s">
        <v>105</v>
      </c>
      <c r="E48" s="9" t="s">
        <v>93</v>
      </c>
      <c r="F48" s="9">
        <v>54.4</v>
      </c>
      <c r="G48" s="9">
        <f t="shared" si="3"/>
        <v>21.76</v>
      </c>
      <c r="H48" s="11">
        <v>5</v>
      </c>
      <c r="I48" s="9">
        <v>81.4</v>
      </c>
      <c r="J48" s="11">
        <f t="shared" si="4"/>
        <v>48.84</v>
      </c>
      <c r="K48" s="18">
        <f t="shared" si="5"/>
        <v>70.6</v>
      </c>
      <c r="L48" s="9">
        <v>7</v>
      </c>
      <c r="M48" s="16" t="s">
        <v>19</v>
      </c>
    </row>
    <row r="49" customFormat="1" ht="27" spans="1:13">
      <c r="A49" s="9">
        <v>8</v>
      </c>
      <c r="B49" s="9" t="s">
        <v>106</v>
      </c>
      <c r="C49" s="9" t="s">
        <v>16</v>
      </c>
      <c r="D49" s="9" t="s">
        <v>107</v>
      </c>
      <c r="E49" s="9" t="s">
        <v>93</v>
      </c>
      <c r="F49" s="9">
        <v>51.3</v>
      </c>
      <c r="G49" s="9">
        <f t="shared" si="3"/>
        <v>20.52</v>
      </c>
      <c r="H49" s="11">
        <v>13</v>
      </c>
      <c r="I49" s="9">
        <v>78.2</v>
      </c>
      <c r="J49" s="11">
        <f t="shared" si="4"/>
        <v>46.92</v>
      </c>
      <c r="K49" s="18">
        <f t="shared" si="5"/>
        <v>67.44</v>
      </c>
      <c r="L49" s="9"/>
      <c r="M49" s="9"/>
    </row>
    <row r="50" customFormat="1" ht="27" spans="1:13">
      <c r="A50" s="9">
        <v>9</v>
      </c>
      <c r="B50" s="9" t="s">
        <v>108</v>
      </c>
      <c r="C50" s="9" t="s">
        <v>16</v>
      </c>
      <c r="D50" s="9" t="s">
        <v>109</v>
      </c>
      <c r="E50" s="9" t="s">
        <v>93</v>
      </c>
      <c r="F50" s="9">
        <v>49.3</v>
      </c>
      <c r="G50" s="9">
        <f t="shared" si="3"/>
        <v>19.72</v>
      </c>
      <c r="H50" s="11">
        <v>6</v>
      </c>
      <c r="I50" s="9">
        <v>81.6</v>
      </c>
      <c r="J50" s="11">
        <f t="shared" si="4"/>
        <v>48.96</v>
      </c>
      <c r="K50" s="18">
        <f t="shared" si="5"/>
        <v>68.68</v>
      </c>
      <c r="L50" s="9"/>
      <c r="M50" s="9"/>
    </row>
    <row r="51" customFormat="1" ht="27" spans="1:13">
      <c r="A51" s="9">
        <v>10</v>
      </c>
      <c r="B51" s="9" t="s">
        <v>110</v>
      </c>
      <c r="C51" s="9" t="s">
        <v>16</v>
      </c>
      <c r="D51" s="9" t="s">
        <v>111</v>
      </c>
      <c r="E51" s="9" t="s">
        <v>93</v>
      </c>
      <c r="F51" s="9">
        <v>47.7</v>
      </c>
      <c r="G51" s="9">
        <f t="shared" si="3"/>
        <v>19.08</v>
      </c>
      <c r="H51" s="11">
        <v>7</v>
      </c>
      <c r="I51" s="9">
        <v>80.4</v>
      </c>
      <c r="J51" s="11">
        <f t="shared" si="4"/>
        <v>48.24</v>
      </c>
      <c r="K51" s="18">
        <f t="shared" si="5"/>
        <v>67.32</v>
      </c>
      <c r="L51" s="9"/>
      <c r="M51" s="9"/>
    </row>
    <row r="52" customFormat="1" ht="27" spans="1:13">
      <c r="A52" s="9">
        <v>11</v>
      </c>
      <c r="B52" s="9" t="s">
        <v>112</v>
      </c>
      <c r="C52" s="9" t="s">
        <v>16</v>
      </c>
      <c r="D52" s="9" t="s">
        <v>113</v>
      </c>
      <c r="E52" s="9" t="s">
        <v>93</v>
      </c>
      <c r="F52" s="9">
        <v>47.3</v>
      </c>
      <c r="G52" s="9">
        <f t="shared" si="3"/>
        <v>18.92</v>
      </c>
      <c r="H52" s="11">
        <v>11</v>
      </c>
      <c r="I52" s="9">
        <v>83.4</v>
      </c>
      <c r="J52" s="11">
        <f t="shared" si="4"/>
        <v>50.04</v>
      </c>
      <c r="K52" s="18">
        <f t="shared" si="5"/>
        <v>68.96</v>
      </c>
      <c r="L52" s="9"/>
      <c r="M52" s="9"/>
    </row>
    <row r="53" customFormat="1" ht="27" spans="1:13">
      <c r="A53" s="9">
        <v>12</v>
      </c>
      <c r="B53" s="9" t="s">
        <v>114</v>
      </c>
      <c r="C53" s="9" t="s">
        <v>16</v>
      </c>
      <c r="D53" s="9" t="s">
        <v>115</v>
      </c>
      <c r="E53" s="9" t="s">
        <v>93</v>
      </c>
      <c r="F53" s="9">
        <v>46.6</v>
      </c>
      <c r="G53" s="9">
        <f t="shared" si="3"/>
        <v>18.64</v>
      </c>
      <c r="H53" s="11">
        <v>3</v>
      </c>
      <c r="I53" s="9">
        <v>78</v>
      </c>
      <c r="J53" s="11">
        <f t="shared" si="4"/>
        <v>46.8</v>
      </c>
      <c r="K53" s="18">
        <f t="shared" si="5"/>
        <v>65.44</v>
      </c>
      <c r="L53" s="9"/>
      <c r="M53" s="9"/>
    </row>
    <row r="54" customFormat="1" ht="27" spans="1:13">
      <c r="A54" s="9">
        <v>13</v>
      </c>
      <c r="B54" s="9" t="s">
        <v>116</v>
      </c>
      <c r="C54" s="9" t="s">
        <v>16</v>
      </c>
      <c r="D54" s="9" t="s">
        <v>117</v>
      </c>
      <c r="E54" s="9" t="s">
        <v>93</v>
      </c>
      <c r="F54" s="9">
        <v>46.3</v>
      </c>
      <c r="G54" s="9">
        <f t="shared" si="3"/>
        <v>18.52</v>
      </c>
      <c r="H54" s="11">
        <v>4</v>
      </c>
      <c r="I54" s="9">
        <v>80.2</v>
      </c>
      <c r="J54" s="11">
        <f t="shared" si="4"/>
        <v>48.12</v>
      </c>
      <c r="K54" s="18">
        <f t="shared" si="5"/>
        <v>66.64</v>
      </c>
      <c r="L54" s="9"/>
      <c r="M54" s="9"/>
    </row>
    <row r="55" customFormat="1" ht="27" spans="1:13">
      <c r="A55" s="9">
        <v>14</v>
      </c>
      <c r="B55" s="9" t="s">
        <v>118</v>
      </c>
      <c r="C55" s="9" t="s">
        <v>16</v>
      </c>
      <c r="D55" s="9" t="s">
        <v>119</v>
      </c>
      <c r="E55" s="9" t="s">
        <v>93</v>
      </c>
      <c r="F55" s="9">
        <v>46.2</v>
      </c>
      <c r="G55" s="9">
        <f t="shared" si="3"/>
        <v>18.48</v>
      </c>
      <c r="H55" s="11">
        <v>1</v>
      </c>
      <c r="I55" s="9">
        <v>81</v>
      </c>
      <c r="J55" s="11">
        <f t="shared" si="4"/>
        <v>48.6</v>
      </c>
      <c r="K55" s="18">
        <f t="shared" si="5"/>
        <v>67.08</v>
      </c>
      <c r="L55" s="9"/>
      <c r="M55" s="9"/>
    </row>
    <row r="56" ht="24" customHeight="1" spans="1:13">
      <c r="A56" s="5" t="s">
        <v>120</v>
      </c>
      <c r="B56" s="5"/>
      <c r="C56" s="5"/>
      <c r="D56" s="5"/>
      <c r="E56" s="5"/>
      <c r="F56" s="5"/>
      <c r="G56" s="5"/>
      <c r="H56" s="5"/>
      <c r="I56" s="5"/>
      <c r="J56" s="15"/>
      <c r="K56" s="5"/>
      <c r="L56" s="5"/>
      <c r="M56" s="5"/>
    </row>
    <row r="57" customFormat="1" ht="30" customHeight="1" spans="1:13">
      <c r="A57" s="6" t="s">
        <v>2</v>
      </c>
      <c r="B57" s="6" t="s">
        <v>3</v>
      </c>
      <c r="C57" s="6" t="s">
        <v>4</v>
      </c>
      <c r="D57" s="6" t="s">
        <v>5</v>
      </c>
      <c r="E57" s="6" t="s">
        <v>6</v>
      </c>
      <c r="F57" s="6" t="s">
        <v>7</v>
      </c>
      <c r="G57" s="7" t="s">
        <v>8</v>
      </c>
      <c r="H57" s="8" t="s">
        <v>9</v>
      </c>
      <c r="I57" s="16" t="s">
        <v>10</v>
      </c>
      <c r="J57" s="8" t="s">
        <v>11</v>
      </c>
      <c r="K57" s="17" t="s">
        <v>12</v>
      </c>
      <c r="L57" s="16" t="s">
        <v>13</v>
      </c>
      <c r="M57" s="16" t="s">
        <v>14</v>
      </c>
    </row>
    <row r="58" customFormat="1" ht="27" spans="1:13">
      <c r="A58" s="11">
        <v>1</v>
      </c>
      <c r="B58" s="9" t="s">
        <v>121</v>
      </c>
      <c r="C58" s="9" t="s">
        <v>16</v>
      </c>
      <c r="D58" s="9" t="s">
        <v>122</v>
      </c>
      <c r="E58" s="9" t="s">
        <v>123</v>
      </c>
      <c r="F58" s="9">
        <v>40.8</v>
      </c>
      <c r="G58" s="12">
        <f>F58*40%</f>
        <v>16.32</v>
      </c>
      <c r="H58" s="13">
        <v>3</v>
      </c>
      <c r="I58" s="10">
        <v>80.6</v>
      </c>
      <c r="J58" s="13">
        <f>I58*60%</f>
        <v>48.36</v>
      </c>
      <c r="K58" s="19">
        <f>G58+J58</f>
        <v>64.68</v>
      </c>
      <c r="L58" s="10">
        <v>1</v>
      </c>
      <c r="M58" s="7" t="s">
        <v>19</v>
      </c>
    </row>
    <row r="59" customFormat="1" ht="27" spans="1:13">
      <c r="A59" s="11">
        <v>2</v>
      </c>
      <c r="B59" s="9" t="s">
        <v>124</v>
      </c>
      <c r="C59" s="9" t="s">
        <v>16</v>
      </c>
      <c r="D59" s="9" t="s">
        <v>125</v>
      </c>
      <c r="E59" s="9" t="s">
        <v>123</v>
      </c>
      <c r="F59" s="9">
        <v>36.7</v>
      </c>
      <c r="G59" s="10">
        <f>F59*40%</f>
        <v>14.68</v>
      </c>
      <c r="H59" s="13">
        <v>7</v>
      </c>
      <c r="I59" s="10">
        <v>82</v>
      </c>
      <c r="J59" s="20">
        <f>I59*60%</f>
        <v>49.2</v>
      </c>
      <c r="K59" s="19">
        <f>G59+J59</f>
        <v>63.88</v>
      </c>
      <c r="L59" s="10">
        <v>2</v>
      </c>
      <c r="M59" s="10"/>
    </row>
    <row r="60" ht="24" customHeight="1" spans="1:13">
      <c r="A60" s="5" t="s">
        <v>126</v>
      </c>
      <c r="B60" s="5"/>
      <c r="C60" s="5"/>
      <c r="D60" s="5"/>
      <c r="E60" s="5"/>
      <c r="F60" s="5"/>
      <c r="G60" s="5"/>
      <c r="H60" s="5"/>
      <c r="I60" s="5"/>
      <c r="J60" s="15"/>
      <c r="K60" s="5"/>
      <c r="L60" s="5"/>
      <c r="M60" s="5"/>
    </row>
    <row r="61" customFormat="1" ht="30" customHeight="1" spans="1:13">
      <c r="A61" s="6" t="s">
        <v>2</v>
      </c>
      <c r="B61" s="6" t="s">
        <v>3</v>
      </c>
      <c r="C61" s="6" t="s">
        <v>4</v>
      </c>
      <c r="D61" s="6" t="s">
        <v>5</v>
      </c>
      <c r="E61" s="6" t="s">
        <v>6</v>
      </c>
      <c r="F61" s="6" t="s">
        <v>7</v>
      </c>
      <c r="G61" s="7" t="s">
        <v>8</v>
      </c>
      <c r="H61" s="8" t="s">
        <v>9</v>
      </c>
      <c r="I61" s="16" t="s">
        <v>10</v>
      </c>
      <c r="J61" s="8" t="s">
        <v>11</v>
      </c>
      <c r="K61" s="17" t="s">
        <v>12</v>
      </c>
      <c r="L61" s="16" t="s">
        <v>13</v>
      </c>
      <c r="M61" s="16" t="s">
        <v>14</v>
      </c>
    </row>
    <row r="62" customFormat="1" ht="27" spans="1:13">
      <c r="A62" s="11">
        <v>1</v>
      </c>
      <c r="B62" s="9" t="s">
        <v>127</v>
      </c>
      <c r="C62" s="9" t="s">
        <v>16</v>
      </c>
      <c r="D62" s="9" t="s">
        <v>128</v>
      </c>
      <c r="E62" s="9" t="s">
        <v>129</v>
      </c>
      <c r="F62" s="9">
        <v>41</v>
      </c>
      <c r="G62" s="12">
        <f>F62*40%</f>
        <v>16.4</v>
      </c>
      <c r="H62" s="13">
        <v>5</v>
      </c>
      <c r="I62" s="10">
        <v>81.4</v>
      </c>
      <c r="J62" s="13">
        <f>I62*60%</f>
        <v>48.84</v>
      </c>
      <c r="K62" s="19">
        <f>G62+J62</f>
        <v>65.24</v>
      </c>
      <c r="L62" s="10">
        <v>1</v>
      </c>
      <c r="M62" s="7" t="s">
        <v>19</v>
      </c>
    </row>
    <row r="63" customFormat="1" ht="27" spans="1:13">
      <c r="A63" s="11">
        <v>2</v>
      </c>
      <c r="B63" s="9" t="s">
        <v>130</v>
      </c>
      <c r="C63" s="9" t="s">
        <v>131</v>
      </c>
      <c r="D63" s="9" t="s">
        <v>132</v>
      </c>
      <c r="E63" s="9" t="s">
        <v>129</v>
      </c>
      <c r="F63" s="9">
        <v>37.6</v>
      </c>
      <c r="G63" s="10">
        <f>F63*40%</f>
        <v>15.04</v>
      </c>
      <c r="H63" s="13">
        <v>8</v>
      </c>
      <c r="I63" s="10">
        <v>80.6</v>
      </c>
      <c r="J63" s="13">
        <f>I63*60%</f>
        <v>48.36</v>
      </c>
      <c r="K63" s="19">
        <f>G63+J63</f>
        <v>63.4</v>
      </c>
      <c r="L63" s="10">
        <v>2</v>
      </c>
      <c r="M63" s="10"/>
    </row>
    <row r="64" ht="24" customHeight="1" spans="1:13">
      <c r="A64" s="5" t="s">
        <v>133</v>
      </c>
      <c r="B64" s="5"/>
      <c r="C64" s="5"/>
      <c r="D64" s="5"/>
      <c r="E64" s="5"/>
      <c r="F64" s="5"/>
      <c r="G64" s="5"/>
      <c r="H64" s="5"/>
      <c r="I64" s="5"/>
      <c r="J64" s="15"/>
      <c r="K64" s="5"/>
      <c r="L64" s="5"/>
      <c r="M64" s="5"/>
    </row>
    <row r="65" customFormat="1" ht="30" customHeight="1" spans="1:13">
      <c r="A65" s="6" t="s">
        <v>2</v>
      </c>
      <c r="B65" s="6" t="s">
        <v>3</v>
      </c>
      <c r="C65" s="6" t="s">
        <v>4</v>
      </c>
      <c r="D65" s="6" t="s">
        <v>5</v>
      </c>
      <c r="E65" s="6" t="s">
        <v>6</v>
      </c>
      <c r="F65" s="6" t="s">
        <v>7</v>
      </c>
      <c r="G65" s="7" t="s">
        <v>8</v>
      </c>
      <c r="H65" s="8" t="s">
        <v>9</v>
      </c>
      <c r="I65" s="16" t="s">
        <v>10</v>
      </c>
      <c r="J65" s="8" t="s">
        <v>11</v>
      </c>
      <c r="K65" s="17" t="s">
        <v>12</v>
      </c>
      <c r="L65" s="16" t="s">
        <v>13</v>
      </c>
      <c r="M65" s="16" t="s">
        <v>14</v>
      </c>
    </row>
    <row r="66" customFormat="1" ht="27" spans="1:13">
      <c r="A66" s="11">
        <v>1</v>
      </c>
      <c r="B66" s="9" t="s">
        <v>134</v>
      </c>
      <c r="C66" s="9" t="s">
        <v>16</v>
      </c>
      <c r="D66" s="9" t="s">
        <v>135</v>
      </c>
      <c r="E66" s="9" t="s">
        <v>136</v>
      </c>
      <c r="F66" s="9">
        <v>40.8</v>
      </c>
      <c r="G66" s="10">
        <f>F66*40%</f>
        <v>16.32</v>
      </c>
      <c r="H66" s="13">
        <v>12</v>
      </c>
      <c r="I66" s="10">
        <v>82.2</v>
      </c>
      <c r="J66" s="13">
        <f>I66*60%</f>
        <v>49.32</v>
      </c>
      <c r="K66" s="19">
        <f>G66+J66</f>
        <v>65.64</v>
      </c>
      <c r="L66" s="10">
        <v>1</v>
      </c>
      <c r="M66" s="7" t="s">
        <v>19</v>
      </c>
    </row>
    <row r="67" customFormat="1" ht="27" spans="1:13">
      <c r="A67" s="11">
        <v>2</v>
      </c>
      <c r="B67" s="9" t="s">
        <v>137</v>
      </c>
      <c r="C67" s="9" t="s">
        <v>16</v>
      </c>
      <c r="D67" s="9" t="s">
        <v>138</v>
      </c>
      <c r="E67" s="9" t="s">
        <v>136</v>
      </c>
      <c r="F67" s="9">
        <v>36.4</v>
      </c>
      <c r="G67" s="10">
        <f>F67*40%</f>
        <v>14.56</v>
      </c>
      <c r="H67" s="13">
        <v>9</v>
      </c>
      <c r="I67" s="10">
        <v>82</v>
      </c>
      <c r="J67" s="20">
        <f>I67*60%</f>
        <v>49.2</v>
      </c>
      <c r="K67" s="19">
        <f>G67+J67</f>
        <v>63.76</v>
      </c>
      <c r="L67" s="10">
        <v>2</v>
      </c>
      <c r="M67" s="10"/>
    </row>
    <row r="68" ht="24" customHeight="1" spans="1:13">
      <c r="A68" s="5" t="s">
        <v>139</v>
      </c>
      <c r="B68" s="5"/>
      <c r="C68" s="5"/>
      <c r="D68" s="5"/>
      <c r="E68" s="5"/>
      <c r="F68" s="5"/>
      <c r="G68" s="5"/>
      <c r="H68" s="5"/>
      <c r="I68" s="5"/>
      <c r="J68" s="15"/>
      <c r="K68" s="5"/>
      <c r="L68" s="5"/>
      <c r="M68" s="5"/>
    </row>
    <row r="69" customFormat="1" ht="30" customHeight="1" spans="1:13">
      <c r="A69" s="6" t="s">
        <v>2</v>
      </c>
      <c r="B69" s="6" t="s">
        <v>3</v>
      </c>
      <c r="C69" s="6" t="s">
        <v>4</v>
      </c>
      <c r="D69" s="6" t="s">
        <v>5</v>
      </c>
      <c r="E69" s="6" t="s">
        <v>6</v>
      </c>
      <c r="F69" s="6" t="s">
        <v>7</v>
      </c>
      <c r="G69" s="7" t="s">
        <v>8</v>
      </c>
      <c r="H69" s="8" t="s">
        <v>9</v>
      </c>
      <c r="I69" s="16" t="s">
        <v>10</v>
      </c>
      <c r="J69" s="8" t="s">
        <v>11</v>
      </c>
      <c r="K69" s="17" t="s">
        <v>12</v>
      </c>
      <c r="L69" s="16" t="s">
        <v>13</v>
      </c>
      <c r="M69" s="16" t="s">
        <v>14</v>
      </c>
    </row>
    <row r="70" customFormat="1" ht="27" spans="1:13">
      <c r="A70" s="11">
        <v>1</v>
      </c>
      <c r="B70" s="9" t="s">
        <v>140</v>
      </c>
      <c r="C70" s="9" t="s">
        <v>131</v>
      </c>
      <c r="D70" s="9" t="s">
        <v>141</v>
      </c>
      <c r="E70" s="9" t="s">
        <v>142</v>
      </c>
      <c r="F70" s="9">
        <v>47.1</v>
      </c>
      <c r="G70" s="10">
        <f>F70*40%</f>
        <v>18.84</v>
      </c>
      <c r="H70" s="13">
        <v>13</v>
      </c>
      <c r="I70" s="10">
        <v>82.2</v>
      </c>
      <c r="J70" s="13">
        <f>I70*60%</f>
        <v>49.32</v>
      </c>
      <c r="K70" s="19">
        <f>G70+J70</f>
        <v>68.16</v>
      </c>
      <c r="L70" s="10">
        <v>1</v>
      </c>
      <c r="M70" s="7" t="s">
        <v>19</v>
      </c>
    </row>
    <row r="71" customFormat="1" ht="27" spans="1:13">
      <c r="A71" s="11">
        <v>2</v>
      </c>
      <c r="B71" s="9" t="s">
        <v>143</v>
      </c>
      <c r="C71" s="9" t="s">
        <v>131</v>
      </c>
      <c r="D71" s="9" t="s">
        <v>144</v>
      </c>
      <c r="E71" s="9" t="s">
        <v>142</v>
      </c>
      <c r="F71" s="9">
        <v>43.3</v>
      </c>
      <c r="G71" s="10">
        <f>F71*40%</f>
        <v>17.32</v>
      </c>
      <c r="H71" s="13">
        <v>14</v>
      </c>
      <c r="I71" s="10">
        <v>80.2</v>
      </c>
      <c r="J71" s="13">
        <f>I71*60%</f>
        <v>48.12</v>
      </c>
      <c r="K71" s="19">
        <f>G71+J71</f>
        <v>65.44</v>
      </c>
      <c r="L71" s="10">
        <v>2</v>
      </c>
      <c r="M71" s="10"/>
    </row>
    <row r="72" ht="24" customHeight="1" spans="1:13">
      <c r="A72" s="5" t="s">
        <v>145</v>
      </c>
      <c r="B72" s="5"/>
      <c r="C72" s="5"/>
      <c r="D72" s="5"/>
      <c r="E72" s="5"/>
      <c r="F72" s="5"/>
      <c r="G72" s="5"/>
      <c r="H72" s="5"/>
      <c r="I72" s="5"/>
      <c r="J72" s="15"/>
      <c r="K72" s="5"/>
      <c r="L72" s="5"/>
      <c r="M72" s="5"/>
    </row>
    <row r="73" customFormat="1" ht="30" customHeight="1" spans="1:13">
      <c r="A73" s="6" t="s">
        <v>2</v>
      </c>
      <c r="B73" s="6" t="s">
        <v>3</v>
      </c>
      <c r="C73" s="6" t="s">
        <v>4</v>
      </c>
      <c r="D73" s="6" t="s">
        <v>5</v>
      </c>
      <c r="E73" s="6" t="s">
        <v>6</v>
      </c>
      <c r="F73" s="6" t="s">
        <v>7</v>
      </c>
      <c r="G73" s="7" t="s">
        <v>8</v>
      </c>
      <c r="H73" s="8" t="s">
        <v>9</v>
      </c>
      <c r="I73" s="16" t="s">
        <v>10</v>
      </c>
      <c r="J73" s="8" t="s">
        <v>11</v>
      </c>
      <c r="K73" s="17" t="s">
        <v>12</v>
      </c>
      <c r="L73" s="16" t="s">
        <v>13</v>
      </c>
      <c r="M73" s="16" t="s">
        <v>14</v>
      </c>
    </row>
    <row r="74" customFormat="1" ht="27" spans="1:13">
      <c r="A74" s="11">
        <v>1</v>
      </c>
      <c r="B74" s="9" t="s">
        <v>146</v>
      </c>
      <c r="C74" s="9" t="s">
        <v>131</v>
      </c>
      <c r="D74" s="9" t="s">
        <v>147</v>
      </c>
      <c r="E74" s="9" t="s">
        <v>148</v>
      </c>
      <c r="F74" s="9">
        <v>52.4</v>
      </c>
      <c r="G74" s="10">
        <f>F74*40%</f>
        <v>20.96</v>
      </c>
      <c r="H74" s="13">
        <v>6</v>
      </c>
      <c r="I74" s="10">
        <v>83</v>
      </c>
      <c r="J74" s="20">
        <f>I74*60%</f>
        <v>49.8</v>
      </c>
      <c r="K74" s="19">
        <f>G74+J74</f>
        <v>70.76</v>
      </c>
      <c r="L74" s="10">
        <v>1</v>
      </c>
      <c r="M74" s="7" t="s">
        <v>19</v>
      </c>
    </row>
    <row r="75" customFormat="1" ht="27" spans="1:13">
      <c r="A75" s="11">
        <v>2</v>
      </c>
      <c r="B75" s="9" t="s">
        <v>149</v>
      </c>
      <c r="C75" s="9" t="s">
        <v>16</v>
      </c>
      <c r="D75" s="9" t="s">
        <v>150</v>
      </c>
      <c r="E75" s="9" t="s">
        <v>148</v>
      </c>
      <c r="F75" s="9">
        <v>49</v>
      </c>
      <c r="G75" s="12">
        <f>F75*40%</f>
        <v>19.6</v>
      </c>
      <c r="H75" s="13">
        <v>4</v>
      </c>
      <c r="I75" s="10">
        <v>80.8</v>
      </c>
      <c r="J75" s="13">
        <f>I75*60%</f>
        <v>48.48</v>
      </c>
      <c r="K75" s="19">
        <f>G75+J75</f>
        <v>68.08</v>
      </c>
      <c r="L75" s="10">
        <v>2</v>
      </c>
      <c r="M75" s="10"/>
    </row>
    <row r="76" ht="24" customHeight="1" spans="1:13">
      <c r="A76" s="5" t="s">
        <v>151</v>
      </c>
      <c r="B76" s="5"/>
      <c r="C76" s="5"/>
      <c r="D76" s="5"/>
      <c r="E76" s="5"/>
      <c r="F76" s="5"/>
      <c r="G76" s="5"/>
      <c r="H76" s="5"/>
      <c r="I76" s="5"/>
      <c r="J76" s="15"/>
      <c r="K76" s="5"/>
      <c r="L76" s="5"/>
      <c r="M76" s="5"/>
    </row>
    <row r="77" customFormat="1" ht="30" customHeight="1" spans="1:13">
      <c r="A77" s="6" t="s">
        <v>2</v>
      </c>
      <c r="B77" s="6" t="s">
        <v>3</v>
      </c>
      <c r="C77" s="6" t="s">
        <v>4</v>
      </c>
      <c r="D77" s="6" t="s">
        <v>5</v>
      </c>
      <c r="E77" s="6" t="s">
        <v>6</v>
      </c>
      <c r="F77" s="6" t="s">
        <v>7</v>
      </c>
      <c r="G77" s="7" t="s">
        <v>8</v>
      </c>
      <c r="H77" s="8" t="s">
        <v>9</v>
      </c>
      <c r="I77" s="16" t="s">
        <v>10</v>
      </c>
      <c r="J77" s="8" t="s">
        <v>11</v>
      </c>
      <c r="K77" s="17" t="s">
        <v>12</v>
      </c>
      <c r="L77" s="16" t="s">
        <v>13</v>
      </c>
      <c r="M77" s="16" t="s">
        <v>14</v>
      </c>
    </row>
    <row r="78" customFormat="1" ht="27" spans="1:13">
      <c r="A78" s="11">
        <v>1</v>
      </c>
      <c r="B78" s="9" t="s">
        <v>152</v>
      </c>
      <c r="C78" s="9" t="s">
        <v>16</v>
      </c>
      <c r="D78" s="9" t="s">
        <v>153</v>
      </c>
      <c r="E78" s="9" t="s">
        <v>154</v>
      </c>
      <c r="F78" s="9">
        <v>44.2</v>
      </c>
      <c r="G78" s="10">
        <f>F78*40%</f>
        <v>17.68</v>
      </c>
      <c r="H78" s="13">
        <v>11</v>
      </c>
      <c r="I78" s="10">
        <v>82.2</v>
      </c>
      <c r="J78" s="13">
        <f>I78*60%</f>
        <v>49.32</v>
      </c>
      <c r="K78" s="19">
        <f>G78+J78</f>
        <v>67</v>
      </c>
      <c r="L78" s="10">
        <v>1</v>
      </c>
      <c r="M78" s="7" t="s">
        <v>19</v>
      </c>
    </row>
    <row r="79" customFormat="1" ht="27" spans="1:13">
      <c r="A79" s="11">
        <v>2</v>
      </c>
      <c r="B79" s="9" t="s">
        <v>155</v>
      </c>
      <c r="C79" s="9" t="s">
        <v>131</v>
      </c>
      <c r="D79" s="9" t="s">
        <v>156</v>
      </c>
      <c r="E79" s="9" t="s">
        <v>154</v>
      </c>
      <c r="F79" s="9">
        <v>41.7</v>
      </c>
      <c r="G79" s="10">
        <f>F79*40%</f>
        <v>16.68</v>
      </c>
      <c r="H79" s="13">
        <v>10</v>
      </c>
      <c r="I79" s="10">
        <v>83</v>
      </c>
      <c r="J79" s="20">
        <f>I79*60%</f>
        <v>49.8</v>
      </c>
      <c r="K79" s="19">
        <f>G79+J79</f>
        <v>66.48</v>
      </c>
      <c r="L79" s="10">
        <v>2</v>
      </c>
      <c r="M79" s="10"/>
    </row>
    <row r="80" ht="24" customHeight="1" spans="1:13">
      <c r="A80" s="5" t="s">
        <v>157</v>
      </c>
      <c r="B80" s="5"/>
      <c r="C80" s="5"/>
      <c r="D80" s="5"/>
      <c r="E80" s="5"/>
      <c r="F80" s="5"/>
      <c r="G80" s="5"/>
      <c r="H80" s="5"/>
      <c r="I80" s="5"/>
      <c r="J80" s="15"/>
      <c r="K80" s="5"/>
      <c r="L80" s="5"/>
      <c r="M80" s="5"/>
    </row>
    <row r="81" customFormat="1" ht="30" customHeight="1" spans="1:13">
      <c r="A81" s="6" t="s">
        <v>2</v>
      </c>
      <c r="B81" s="6" t="s">
        <v>3</v>
      </c>
      <c r="C81" s="6" t="s">
        <v>4</v>
      </c>
      <c r="D81" s="6" t="s">
        <v>5</v>
      </c>
      <c r="E81" s="6" t="s">
        <v>6</v>
      </c>
      <c r="F81" s="6" t="s">
        <v>7</v>
      </c>
      <c r="G81" s="7" t="s">
        <v>8</v>
      </c>
      <c r="H81" s="8" t="s">
        <v>9</v>
      </c>
      <c r="I81" s="16" t="s">
        <v>10</v>
      </c>
      <c r="J81" s="8" t="s">
        <v>11</v>
      </c>
      <c r="K81" s="17" t="s">
        <v>12</v>
      </c>
      <c r="L81" s="16" t="s">
        <v>13</v>
      </c>
      <c r="M81" s="16" t="s">
        <v>14</v>
      </c>
    </row>
    <row r="82" customFormat="1" ht="27" spans="1:13">
      <c r="A82" s="11">
        <v>1</v>
      </c>
      <c r="B82" s="9" t="s">
        <v>158</v>
      </c>
      <c r="C82" s="9" t="s">
        <v>131</v>
      </c>
      <c r="D82" s="9" t="s">
        <v>159</v>
      </c>
      <c r="E82" s="9" t="s">
        <v>160</v>
      </c>
      <c r="F82" s="9">
        <v>35.7</v>
      </c>
      <c r="G82" s="10">
        <f>F82*40%</f>
        <v>14.28</v>
      </c>
      <c r="H82" s="13">
        <v>1</v>
      </c>
      <c r="I82" s="10">
        <v>82.8</v>
      </c>
      <c r="J82" s="13">
        <f>I82*60%</f>
        <v>49.68</v>
      </c>
      <c r="K82" s="19">
        <f>G82+J82</f>
        <v>63.96</v>
      </c>
      <c r="L82" s="10">
        <v>1</v>
      </c>
      <c r="M82" s="7" t="s">
        <v>19</v>
      </c>
    </row>
    <row r="83" customFormat="1" ht="27" spans="1:13">
      <c r="A83" s="11">
        <v>2</v>
      </c>
      <c r="B83" s="9" t="s">
        <v>161</v>
      </c>
      <c r="C83" s="9" t="s">
        <v>131</v>
      </c>
      <c r="D83" s="9" t="s">
        <v>162</v>
      </c>
      <c r="E83" s="9" t="s">
        <v>160</v>
      </c>
      <c r="F83" s="9">
        <v>35.4</v>
      </c>
      <c r="G83" s="10">
        <f>F83*40%</f>
        <v>14.16</v>
      </c>
      <c r="H83" s="13">
        <v>2</v>
      </c>
      <c r="I83" s="10">
        <v>80.6</v>
      </c>
      <c r="J83" s="13">
        <f>I83*60%</f>
        <v>48.36</v>
      </c>
      <c r="K83" s="19">
        <f>G83+J83</f>
        <v>62.52</v>
      </c>
      <c r="L83" s="10">
        <v>2</v>
      </c>
      <c r="M83" s="10"/>
    </row>
  </sheetData>
  <mergeCells count="10">
    <mergeCell ref="A1:M1"/>
    <mergeCell ref="A2:M2"/>
    <mergeCell ref="A40:M40"/>
    <mergeCell ref="A56:M56"/>
    <mergeCell ref="A60:M60"/>
    <mergeCell ref="A64:M64"/>
    <mergeCell ref="A68:M68"/>
    <mergeCell ref="A72:M72"/>
    <mergeCell ref="A76:M76"/>
    <mergeCell ref="A80:M80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zhaowenxiao</dc:creator>
  <cp:lastModifiedBy>乐淘淘</cp:lastModifiedBy>
  <dcterms:created xsi:type="dcterms:W3CDTF">2018-10-01T09:11:00Z</dcterms:created>
  <dcterms:modified xsi:type="dcterms:W3CDTF">2018-10-16T02:06:03Z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