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总成绩" sheetId="1" r:id="rId1"/>
    <sheet name="032" sheetId="2" r:id="rId2"/>
    <sheet name="031" sheetId="3" r:id="rId3"/>
    <sheet name="030" sheetId="4" r:id="rId4"/>
    <sheet name="029" sheetId="5" r:id="rId5"/>
    <sheet name="028" sheetId="6" r:id="rId6"/>
    <sheet name="027" sheetId="7" r:id="rId7"/>
    <sheet name="026" sheetId="8" r:id="rId8"/>
    <sheet name="025" sheetId="9" r:id="rId9"/>
    <sheet name="024" sheetId="10" r:id="rId10"/>
    <sheet name="023" sheetId="11" r:id="rId11"/>
    <sheet name="022" sheetId="12" r:id="rId12"/>
    <sheet name="021" sheetId="13" r:id="rId13"/>
    <sheet name="020" sheetId="14" r:id="rId14"/>
    <sheet name="019" sheetId="15" r:id="rId15"/>
    <sheet name="018" sheetId="16" r:id="rId16"/>
    <sheet name="017" sheetId="17" r:id="rId17"/>
    <sheet name="016" sheetId="18" r:id="rId18"/>
    <sheet name="015" sheetId="19" r:id="rId19"/>
    <sheet name="014" sheetId="20" r:id="rId20"/>
    <sheet name="013" sheetId="21" r:id="rId21"/>
    <sheet name="012" sheetId="22" r:id="rId22"/>
    <sheet name="011" sheetId="23" r:id="rId23"/>
    <sheet name="010" sheetId="24" r:id="rId24"/>
    <sheet name="009" sheetId="25" r:id="rId25"/>
    <sheet name="008" sheetId="26" r:id="rId26"/>
    <sheet name="007" sheetId="27" r:id="rId27"/>
    <sheet name="006" sheetId="28" r:id="rId28"/>
    <sheet name="005" sheetId="29" r:id="rId29"/>
    <sheet name="004" sheetId="30" r:id="rId30"/>
    <sheet name="003" sheetId="31" r:id="rId31"/>
    <sheet name="002" sheetId="32" r:id="rId32"/>
    <sheet name="001" sheetId="33" r:id="rId33"/>
    <sheet name="参照" sheetId="34" r:id="rId34"/>
  </sheets>
  <externalReferences>
    <externalReference r:id="rId37"/>
  </externalReferences>
  <definedNames>
    <definedName name="_xlnm.Print_Titles" localSheetId="33">'参照'!$1:$1</definedName>
    <definedName name="_xlnm.Print_Titles" localSheetId="0">'总成绩'!$1:$2</definedName>
  </definedNames>
  <calcPr fullCalcOnLoad="1"/>
</workbook>
</file>

<file path=xl/sharedStrings.xml><?xml version="1.0" encoding="utf-8"?>
<sst xmlns="http://schemas.openxmlformats.org/spreadsheetml/2006/main" count="1011" uniqueCount="210">
  <si>
    <r>
      <t xml:space="preserve">序 </t>
    </r>
    <r>
      <rPr>
        <sz val="12"/>
        <rFont val="宋体"/>
        <family val="0"/>
      </rPr>
      <t xml:space="preserve"> </t>
    </r>
    <r>
      <rPr>
        <sz val="12"/>
        <rFont val="宋体"/>
        <family val="0"/>
      </rPr>
      <t>号</t>
    </r>
  </si>
  <si>
    <r>
      <t xml:space="preserve">考 </t>
    </r>
    <r>
      <rPr>
        <sz val="12"/>
        <rFont val="宋体"/>
        <family val="0"/>
      </rPr>
      <t xml:space="preserve"> </t>
    </r>
    <r>
      <rPr>
        <sz val="12"/>
        <rFont val="宋体"/>
        <family val="0"/>
      </rPr>
      <t>官</t>
    </r>
    <r>
      <rPr>
        <sz val="12"/>
        <rFont val="宋体"/>
        <family val="0"/>
      </rPr>
      <t xml:space="preserve">  </t>
    </r>
    <r>
      <rPr>
        <sz val="12"/>
        <rFont val="宋体"/>
        <family val="0"/>
      </rPr>
      <t>姓</t>
    </r>
    <r>
      <rPr>
        <sz val="12"/>
        <rFont val="宋体"/>
        <family val="0"/>
      </rPr>
      <t xml:space="preserve">  </t>
    </r>
    <r>
      <rPr>
        <sz val="12"/>
        <rFont val="宋体"/>
        <family val="0"/>
      </rPr>
      <t>名</t>
    </r>
  </si>
  <si>
    <t>工作单位</t>
  </si>
  <si>
    <t>职务（职称）</t>
  </si>
  <si>
    <t>（计分员使用）</t>
  </si>
  <si>
    <r>
      <t xml:space="preserve"> </t>
    </r>
    <r>
      <rPr>
        <sz val="12"/>
        <rFont val="宋体"/>
        <family val="0"/>
      </rPr>
      <t xml:space="preserve">   </t>
    </r>
    <r>
      <rPr>
        <sz val="12"/>
        <rFont val="宋体"/>
        <family val="0"/>
      </rPr>
      <t>分</t>
    </r>
  </si>
  <si>
    <t>去掉一个最低分:</t>
  </si>
  <si>
    <r>
      <t xml:space="preserve">考 </t>
    </r>
    <r>
      <rPr>
        <sz val="12"/>
        <rFont val="宋体"/>
        <family val="0"/>
      </rPr>
      <t xml:space="preserve"> </t>
    </r>
    <r>
      <rPr>
        <sz val="12"/>
        <rFont val="宋体"/>
        <family val="0"/>
      </rPr>
      <t>官</t>
    </r>
  </si>
  <si>
    <t>考官现场评分</t>
  </si>
  <si>
    <t>去掉一个最高分:</t>
  </si>
  <si>
    <r>
      <t xml:space="preserve">总分 </t>
    </r>
    <r>
      <rPr>
        <sz val="12"/>
        <rFont val="宋体"/>
        <family val="0"/>
      </rPr>
      <t xml:space="preserve">      </t>
    </r>
    <r>
      <rPr>
        <sz val="12"/>
        <rFont val="宋体"/>
        <family val="0"/>
      </rPr>
      <t>（平均分）</t>
    </r>
  </si>
  <si>
    <t>分</t>
  </si>
  <si>
    <t>主考官签字：</t>
  </si>
  <si>
    <t>核分员签字：</t>
  </si>
  <si>
    <t>监督员签字：</t>
  </si>
  <si>
    <t xml:space="preserve">     面试成绩汇总表      </t>
  </si>
  <si>
    <t>考试序号</t>
  </si>
  <si>
    <t>姓名</t>
  </si>
  <si>
    <t>性别</t>
  </si>
  <si>
    <t>出生年月</t>
  </si>
  <si>
    <t>文化程度</t>
  </si>
  <si>
    <t>杨皓月</t>
  </si>
  <si>
    <t>乔丽</t>
  </si>
  <si>
    <t>谢婷婷</t>
  </si>
  <si>
    <t>尹鹏</t>
  </si>
  <si>
    <t>舒展</t>
  </si>
  <si>
    <t>蒋明昭</t>
  </si>
  <si>
    <t>孟捷</t>
  </si>
  <si>
    <t>尹梓齐</t>
  </si>
  <si>
    <t>牛振国</t>
  </si>
  <si>
    <t>赵卷雯</t>
  </si>
  <si>
    <t>宫兆丰</t>
  </si>
  <si>
    <t>张博雅</t>
  </si>
  <si>
    <t>李桂花</t>
  </si>
  <si>
    <t>啜释文</t>
  </si>
  <si>
    <t>陈立志</t>
  </si>
  <si>
    <t>孙唤起</t>
  </si>
  <si>
    <t>史宇虹</t>
  </si>
  <si>
    <t>包平</t>
  </si>
  <si>
    <t>吴野</t>
  </si>
  <si>
    <t>郭伟</t>
  </si>
  <si>
    <t>康蓝月</t>
  </si>
  <si>
    <t>核分员签字：</t>
  </si>
  <si>
    <t>主考官签字：</t>
  </si>
  <si>
    <t>监督员签字：</t>
  </si>
  <si>
    <t>女</t>
  </si>
  <si>
    <t>大学</t>
  </si>
  <si>
    <t>硕士研究生</t>
  </si>
  <si>
    <t>男</t>
  </si>
  <si>
    <t>研究生</t>
  </si>
  <si>
    <t>大专</t>
  </si>
  <si>
    <t xml:space="preserve">     面试成绩汇总表      </t>
  </si>
  <si>
    <t>（计分员使用）</t>
  </si>
  <si>
    <t>2017  年</t>
  </si>
  <si>
    <t xml:space="preserve"> 5 月 23  日</t>
  </si>
  <si>
    <r>
      <t xml:space="preserve">序 </t>
    </r>
    <r>
      <rPr>
        <sz val="12"/>
        <rFont val="宋体"/>
        <family val="0"/>
      </rPr>
      <t xml:space="preserve"> </t>
    </r>
    <r>
      <rPr>
        <sz val="12"/>
        <rFont val="宋体"/>
        <family val="0"/>
      </rPr>
      <t>号</t>
    </r>
  </si>
  <si>
    <r>
      <t xml:space="preserve">考 </t>
    </r>
    <r>
      <rPr>
        <sz val="12"/>
        <rFont val="宋体"/>
        <family val="0"/>
      </rPr>
      <t xml:space="preserve"> </t>
    </r>
    <r>
      <rPr>
        <sz val="12"/>
        <rFont val="宋体"/>
        <family val="0"/>
      </rPr>
      <t>官</t>
    </r>
  </si>
  <si>
    <r>
      <t xml:space="preserve">考 </t>
    </r>
    <r>
      <rPr>
        <sz val="12"/>
        <rFont val="宋体"/>
        <family val="0"/>
      </rPr>
      <t xml:space="preserve"> </t>
    </r>
    <r>
      <rPr>
        <sz val="12"/>
        <rFont val="宋体"/>
        <family val="0"/>
      </rPr>
      <t>官</t>
    </r>
    <r>
      <rPr>
        <sz val="12"/>
        <rFont val="宋体"/>
        <family val="0"/>
      </rPr>
      <t xml:space="preserve">  </t>
    </r>
    <r>
      <rPr>
        <sz val="12"/>
        <rFont val="宋体"/>
        <family val="0"/>
      </rPr>
      <t>姓</t>
    </r>
    <r>
      <rPr>
        <sz val="12"/>
        <rFont val="宋体"/>
        <family val="0"/>
      </rPr>
      <t xml:space="preserve">  </t>
    </r>
    <r>
      <rPr>
        <sz val="12"/>
        <rFont val="宋体"/>
        <family val="0"/>
      </rPr>
      <t>名</t>
    </r>
  </si>
  <si>
    <t>工作单位</t>
  </si>
  <si>
    <t>考官现场评分</t>
  </si>
  <si>
    <t>去掉一个最高分:</t>
  </si>
  <si>
    <r>
      <t xml:space="preserve"> </t>
    </r>
    <r>
      <rPr>
        <sz val="12"/>
        <rFont val="宋体"/>
        <family val="0"/>
      </rPr>
      <t xml:space="preserve">   </t>
    </r>
    <r>
      <rPr>
        <sz val="12"/>
        <rFont val="宋体"/>
        <family val="0"/>
      </rPr>
      <t>分</t>
    </r>
  </si>
  <si>
    <r>
      <t xml:space="preserve">总分 </t>
    </r>
    <r>
      <rPr>
        <sz val="12"/>
        <rFont val="宋体"/>
        <family val="0"/>
      </rPr>
      <t xml:space="preserve">      </t>
    </r>
    <r>
      <rPr>
        <sz val="12"/>
        <rFont val="宋体"/>
        <family val="0"/>
      </rPr>
      <t>（平均分）</t>
    </r>
  </si>
  <si>
    <t>分</t>
  </si>
  <si>
    <t>去掉一个最低分:</t>
  </si>
  <si>
    <t>考生签字：</t>
  </si>
  <si>
    <t>主考官签字：</t>
  </si>
  <si>
    <t>核分员签字：</t>
  </si>
  <si>
    <t>监督员签字：</t>
  </si>
  <si>
    <t>姓名</t>
  </si>
  <si>
    <t>面试成绩</t>
  </si>
  <si>
    <t>报考单位及职位</t>
  </si>
  <si>
    <t>面试序号</t>
  </si>
  <si>
    <r>
      <t>考</t>
    </r>
    <r>
      <rPr>
        <sz val="12"/>
        <rFont val="宋体"/>
        <family val="0"/>
      </rPr>
      <t>生姓名</t>
    </r>
  </si>
  <si>
    <t>市人防办信保中心报务员</t>
  </si>
  <si>
    <t xml:space="preserve">     面试成绩汇总表      </t>
  </si>
  <si>
    <t>（计分员使用）</t>
  </si>
  <si>
    <t>2017  年</t>
  </si>
  <si>
    <t xml:space="preserve"> 5 月 23  日</t>
  </si>
  <si>
    <t>面试序号</t>
  </si>
  <si>
    <r>
      <t>考</t>
    </r>
    <r>
      <rPr>
        <sz val="12"/>
        <rFont val="宋体"/>
        <family val="0"/>
      </rPr>
      <t>生姓名</t>
    </r>
  </si>
  <si>
    <t>报考单位及职位</t>
  </si>
  <si>
    <t>市人防办信保中心报务员</t>
  </si>
  <si>
    <r>
      <t xml:space="preserve">考 </t>
    </r>
    <r>
      <rPr>
        <sz val="12"/>
        <rFont val="宋体"/>
        <family val="0"/>
      </rPr>
      <t xml:space="preserve"> </t>
    </r>
    <r>
      <rPr>
        <sz val="12"/>
        <rFont val="宋体"/>
        <family val="0"/>
      </rPr>
      <t>官</t>
    </r>
  </si>
  <si>
    <r>
      <t xml:space="preserve">考 </t>
    </r>
    <r>
      <rPr>
        <sz val="12"/>
        <rFont val="宋体"/>
        <family val="0"/>
      </rPr>
      <t xml:space="preserve"> </t>
    </r>
    <r>
      <rPr>
        <sz val="12"/>
        <rFont val="宋体"/>
        <family val="0"/>
      </rPr>
      <t>官</t>
    </r>
    <r>
      <rPr>
        <sz val="12"/>
        <rFont val="宋体"/>
        <family val="0"/>
      </rPr>
      <t xml:space="preserve">  </t>
    </r>
    <r>
      <rPr>
        <sz val="12"/>
        <rFont val="宋体"/>
        <family val="0"/>
      </rPr>
      <t>姓</t>
    </r>
    <r>
      <rPr>
        <sz val="12"/>
        <rFont val="宋体"/>
        <family val="0"/>
      </rPr>
      <t xml:space="preserve">  </t>
    </r>
    <r>
      <rPr>
        <sz val="12"/>
        <rFont val="宋体"/>
        <family val="0"/>
      </rPr>
      <t>名</t>
    </r>
  </si>
  <si>
    <t>工作单位</t>
  </si>
  <si>
    <t>职务（职称）</t>
  </si>
  <si>
    <t>考官现场评分</t>
  </si>
  <si>
    <r>
      <t xml:space="preserve">序 </t>
    </r>
    <r>
      <rPr>
        <sz val="12"/>
        <rFont val="宋体"/>
        <family val="0"/>
      </rPr>
      <t xml:space="preserve"> </t>
    </r>
    <r>
      <rPr>
        <sz val="12"/>
        <rFont val="宋体"/>
        <family val="0"/>
      </rPr>
      <t>号</t>
    </r>
  </si>
  <si>
    <t>去掉一个最高分:</t>
  </si>
  <si>
    <r>
      <t xml:space="preserve"> </t>
    </r>
    <r>
      <rPr>
        <sz val="12"/>
        <rFont val="宋体"/>
        <family val="0"/>
      </rPr>
      <t xml:space="preserve">   </t>
    </r>
    <r>
      <rPr>
        <sz val="12"/>
        <rFont val="宋体"/>
        <family val="0"/>
      </rPr>
      <t>分</t>
    </r>
  </si>
  <si>
    <r>
      <t xml:space="preserve">总分 </t>
    </r>
    <r>
      <rPr>
        <sz val="12"/>
        <rFont val="宋体"/>
        <family val="0"/>
      </rPr>
      <t xml:space="preserve">      </t>
    </r>
    <r>
      <rPr>
        <sz val="12"/>
        <rFont val="宋体"/>
        <family val="0"/>
      </rPr>
      <t>（平均分）</t>
    </r>
  </si>
  <si>
    <t>分</t>
  </si>
  <si>
    <t>去掉一个最低分:</t>
  </si>
  <si>
    <t>考生签字：</t>
  </si>
  <si>
    <t>主考官签字：</t>
  </si>
  <si>
    <t>核分员签字：</t>
  </si>
  <si>
    <t>监督员签字：</t>
  </si>
  <si>
    <t>2017  年</t>
  </si>
  <si>
    <t xml:space="preserve"> 5 月 23  日</t>
  </si>
  <si>
    <t>面试序号</t>
  </si>
  <si>
    <r>
      <t>考</t>
    </r>
    <r>
      <rPr>
        <sz val="12"/>
        <rFont val="宋体"/>
        <family val="0"/>
      </rPr>
      <t>生姓名</t>
    </r>
  </si>
  <si>
    <t>报考单位及职位</t>
  </si>
  <si>
    <t>考生签字：</t>
  </si>
  <si>
    <t xml:space="preserve">     面试成绩汇总表      </t>
  </si>
  <si>
    <t>（计分员使用）</t>
  </si>
  <si>
    <t>2017  年</t>
  </si>
  <si>
    <t xml:space="preserve"> 5 月 23  日</t>
  </si>
  <si>
    <t>面试序号</t>
  </si>
  <si>
    <r>
      <t>考</t>
    </r>
    <r>
      <rPr>
        <sz val="12"/>
        <rFont val="宋体"/>
        <family val="0"/>
      </rPr>
      <t>生姓名</t>
    </r>
  </si>
  <si>
    <t>报考单位及职位</t>
  </si>
  <si>
    <t>市人防办信保中心报务员</t>
  </si>
  <si>
    <r>
      <t xml:space="preserve">考 </t>
    </r>
    <r>
      <rPr>
        <sz val="12"/>
        <rFont val="宋体"/>
        <family val="0"/>
      </rPr>
      <t xml:space="preserve"> </t>
    </r>
    <r>
      <rPr>
        <sz val="12"/>
        <rFont val="宋体"/>
        <family val="0"/>
      </rPr>
      <t>官</t>
    </r>
  </si>
  <si>
    <r>
      <t xml:space="preserve">考 </t>
    </r>
    <r>
      <rPr>
        <sz val="12"/>
        <rFont val="宋体"/>
        <family val="0"/>
      </rPr>
      <t xml:space="preserve"> </t>
    </r>
    <r>
      <rPr>
        <sz val="12"/>
        <rFont val="宋体"/>
        <family val="0"/>
      </rPr>
      <t>官</t>
    </r>
    <r>
      <rPr>
        <sz val="12"/>
        <rFont val="宋体"/>
        <family val="0"/>
      </rPr>
      <t xml:space="preserve">  </t>
    </r>
    <r>
      <rPr>
        <sz val="12"/>
        <rFont val="宋体"/>
        <family val="0"/>
      </rPr>
      <t>姓</t>
    </r>
    <r>
      <rPr>
        <sz val="12"/>
        <rFont val="宋体"/>
        <family val="0"/>
      </rPr>
      <t xml:space="preserve">  </t>
    </r>
    <r>
      <rPr>
        <sz val="12"/>
        <rFont val="宋体"/>
        <family val="0"/>
      </rPr>
      <t>名</t>
    </r>
  </si>
  <si>
    <t>工作单位</t>
  </si>
  <si>
    <t>职务（职称）</t>
  </si>
  <si>
    <t>考官现场评分</t>
  </si>
  <si>
    <r>
      <t xml:space="preserve">序 </t>
    </r>
    <r>
      <rPr>
        <sz val="12"/>
        <rFont val="宋体"/>
        <family val="0"/>
      </rPr>
      <t xml:space="preserve"> </t>
    </r>
    <r>
      <rPr>
        <sz val="12"/>
        <rFont val="宋体"/>
        <family val="0"/>
      </rPr>
      <t>号</t>
    </r>
  </si>
  <si>
    <t>去掉一个最高分:</t>
  </si>
  <si>
    <r>
      <t xml:space="preserve"> </t>
    </r>
    <r>
      <rPr>
        <sz val="12"/>
        <rFont val="宋体"/>
        <family val="0"/>
      </rPr>
      <t xml:space="preserve">   </t>
    </r>
    <r>
      <rPr>
        <sz val="12"/>
        <rFont val="宋体"/>
        <family val="0"/>
      </rPr>
      <t>分</t>
    </r>
  </si>
  <si>
    <r>
      <t xml:space="preserve">总分 </t>
    </r>
    <r>
      <rPr>
        <sz val="12"/>
        <rFont val="宋体"/>
        <family val="0"/>
      </rPr>
      <t xml:space="preserve">      </t>
    </r>
    <r>
      <rPr>
        <sz val="12"/>
        <rFont val="宋体"/>
        <family val="0"/>
      </rPr>
      <t>（平均分）</t>
    </r>
  </si>
  <si>
    <t>分</t>
  </si>
  <si>
    <t>去掉一个最低分:</t>
  </si>
  <si>
    <t>考生签字：</t>
  </si>
  <si>
    <t>主考官签字：</t>
  </si>
  <si>
    <t>核分员签字：</t>
  </si>
  <si>
    <t>监督员签字：</t>
  </si>
  <si>
    <t xml:space="preserve">     面试成绩汇总表      </t>
  </si>
  <si>
    <t>（计分员使用）</t>
  </si>
  <si>
    <t>2017  年</t>
  </si>
  <si>
    <t xml:space="preserve"> 5 月 23  日</t>
  </si>
  <si>
    <t>面试序号</t>
  </si>
  <si>
    <r>
      <t>考</t>
    </r>
    <r>
      <rPr>
        <sz val="12"/>
        <rFont val="宋体"/>
        <family val="0"/>
      </rPr>
      <t>生姓名</t>
    </r>
  </si>
  <si>
    <t>报考单位及职位</t>
  </si>
  <si>
    <t>市人防办信保中心报务员</t>
  </si>
  <si>
    <r>
      <t xml:space="preserve">考 </t>
    </r>
    <r>
      <rPr>
        <sz val="12"/>
        <rFont val="宋体"/>
        <family val="0"/>
      </rPr>
      <t xml:space="preserve"> </t>
    </r>
    <r>
      <rPr>
        <sz val="12"/>
        <rFont val="宋体"/>
        <family val="0"/>
      </rPr>
      <t>官</t>
    </r>
  </si>
  <si>
    <r>
      <t xml:space="preserve">考 </t>
    </r>
    <r>
      <rPr>
        <sz val="12"/>
        <rFont val="宋体"/>
        <family val="0"/>
      </rPr>
      <t xml:space="preserve"> </t>
    </r>
    <r>
      <rPr>
        <sz val="12"/>
        <rFont val="宋体"/>
        <family val="0"/>
      </rPr>
      <t>官</t>
    </r>
    <r>
      <rPr>
        <sz val="12"/>
        <rFont val="宋体"/>
        <family val="0"/>
      </rPr>
      <t xml:space="preserve">  </t>
    </r>
    <r>
      <rPr>
        <sz val="12"/>
        <rFont val="宋体"/>
        <family val="0"/>
      </rPr>
      <t>姓</t>
    </r>
    <r>
      <rPr>
        <sz val="12"/>
        <rFont val="宋体"/>
        <family val="0"/>
      </rPr>
      <t xml:space="preserve">  </t>
    </r>
    <r>
      <rPr>
        <sz val="12"/>
        <rFont val="宋体"/>
        <family val="0"/>
      </rPr>
      <t>名</t>
    </r>
  </si>
  <si>
    <t>工作单位</t>
  </si>
  <si>
    <t>职务（职称）</t>
  </si>
  <si>
    <t>考官现场评分</t>
  </si>
  <si>
    <r>
      <t xml:space="preserve">序 </t>
    </r>
    <r>
      <rPr>
        <sz val="12"/>
        <rFont val="宋体"/>
        <family val="0"/>
      </rPr>
      <t xml:space="preserve"> </t>
    </r>
    <r>
      <rPr>
        <sz val="12"/>
        <rFont val="宋体"/>
        <family val="0"/>
      </rPr>
      <t>号</t>
    </r>
  </si>
  <si>
    <t>去掉一个最高分:</t>
  </si>
  <si>
    <r>
      <t xml:space="preserve"> </t>
    </r>
    <r>
      <rPr>
        <sz val="12"/>
        <rFont val="宋体"/>
        <family val="0"/>
      </rPr>
      <t xml:space="preserve">   </t>
    </r>
    <r>
      <rPr>
        <sz val="12"/>
        <rFont val="宋体"/>
        <family val="0"/>
      </rPr>
      <t>分</t>
    </r>
  </si>
  <si>
    <r>
      <t xml:space="preserve">总分 </t>
    </r>
    <r>
      <rPr>
        <sz val="12"/>
        <rFont val="宋体"/>
        <family val="0"/>
      </rPr>
      <t xml:space="preserve">      </t>
    </r>
    <r>
      <rPr>
        <sz val="12"/>
        <rFont val="宋体"/>
        <family val="0"/>
      </rPr>
      <t>（平均分）</t>
    </r>
  </si>
  <si>
    <t>分</t>
  </si>
  <si>
    <t>去掉一个最低分:</t>
  </si>
  <si>
    <t>考生签字：</t>
  </si>
  <si>
    <t>主考官签字：</t>
  </si>
  <si>
    <t>核分员签字：</t>
  </si>
  <si>
    <t>监督员签字：</t>
  </si>
  <si>
    <t xml:space="preserve">     面试成绩汇总表      </t>
  </si>
  <si>
    <t>（计分员使用）</t>
  </si>
  <si>
    <t>2017  年</t>
  </si>
  <si>
    <t xml:space="preserve"> 5 月 23  日</t>
  </si>
  <si>
    <t>面试序号</t>
  </si>
  <si>
    <r>
      <t>考</t>
    </r>
    <r>
      <rPr>
        <sz val="12"/>
        <rFont val="宋体"/>
        <family val="0"/>
      </rPr>
      <t>生姓名</t>
    </r>
  </si>
  <si>
    <t>报考单位及职位</t>
  </si>
  <si>
    <t>市人防办信保中心报务员</t>
  </si>
  <si>
    <r>
      <t xml:space="preserve">考 </t>
    </r>
    <r>
      <rPr>
        <sz val="12"/>
        <rFont val="宋体"/>
        <family val="0"/>
      </rPr>
      <t xml:space="preserve"> </t>
    </r>
    <r>
      <rPr>
        <sz val="12"/>
        <rFont val="宋体"/>
        <family val="0"/>
      </rPr>
      <t>官</t>
    </r>
  </si>
  <si>
    <r>
      <t xml:space="preserve">考 </t>
    </r>
    <r>
      <rPr>
        <sz val="12"/>
        <rFont val="宋体"/>
        <family val="0"/>
      </rPr>
      <t xml:space="preserve"> </t>
    </r>
    <r>
      <rPr>
        <sz val="12"/>
        <rFont val="宋体"/>
        <family val="0"/>
      </rPr>
      <t>官</t>
    </r>
    <r>
      <rPr>
        <sz val="12"/>
        <rFont val="宋体"/>
        <family val="0"/>
      </rPr>
      <t xml:space="preserve">  </t>
    </r>
    <r>
      <rPr>
        <sz val="12"/>
        <rFont val="宋体"/>
        <family val="0"/>
      </rPr>
      <t>姓</t>
    </r>
    <r>
      <rPr>
        <sz val="12"/>
        <rFont val="宋体"/>
        <family val="0"/>
      </rPr>
      <t xml:space="preserve">  </t>
    </r>
    <r>
      <rPr>
        <sz val="12"/>
        <rFont val="宋体"/>
        <family val="0"/>
      </rPr>
      <t>名</t>
    </r>
  </si>
  <si>
    <t>工作单位</t>
  </si>
  <si>
    <t>职务（职称）</t>
  </si>
  <si>
    <t>考官现场评分</t>
  </si>
  <si>
    <r>
      <t xml:space="preserve">序 </t>
    </r>
    <r>
      <rPr>
        <sz val="12"/>
        <rFont val="宋体"/>
        <family val="0"/>
      </rPr>
      <t xml:space="preserve"> </t>
    </r>
    <r>
      <rPr>
        <sz val="12"/>
        <rFont val="宋体"/>
        <family val="0"/>
      </rPr>
      <t>号</t>
    </r>
  </si>
  <si>
    <t>去掉一个最高分:</t>
  </si>
  <si>
    <r>
      <t xml:space="preserve"> </t>
    </r>
    <r>
      <rPr>
        <sz val="12"/>
        <rFont val="宋体"/>
        <family val="0"/>
      </rPr>
      <t xml:space="preserve">   </t>
    </r>
    <r>
      <rPr>
        <sz val="12"/>
        <rFont val="宋体"/>
        <family val="0"/>
      </rPr>
      <t>分</t>
    </r>
  </si>
  <si>
    <r>
      <t xml:space="preserve">总分 </t>
    </r>
    <r>
      <rPr>
        <sz val="12"/>
        <rFont val="宋体"/>
        <family val="0"/>
      </rPr>
      <t xml:space="preserve">      </t>
    </r>
    <r>
      <rPr>
        <sz val="12"/>
        <rFont val="宋体"/>
        <family val="0"/>
      </rPr>
      <t>（平均分）</t>
    </r>
  </si>
  <si>
    <t>分</t>
  </si>
  <si>
    <t>去掉一个最低分:</t>
  </si>
  <si>
    <t>考生签字：</t>
  </si>
  <si>
    <t>主考官签字：</t>
  </si>
  <si>
    <t>核分员签字：</t>
  </si>
  <si>
    <t>监督员签字：</t>
  </si>
  <si>
    <t xml:space="preserve">     面试成绩汇总表      </t>
  </si>
  <si>
    <t>（计分员使用）</t>
  </si>
  <si>
    <t>2017  年</t>
  </si>
  <si>
    <t xml:space="preserve"> 5 月 23  日</t>
  </si>
  <si>
    <t>面试序号</t>
  </si>
  <si>
    <r>
      <t>考</t>
    </r>
    <r>
      <rPr>
        <sz val="12"/>
        <rFont val="宋体"/>
        <family val="0"/>
      </rPr>
      <t>生姓名</t>
    </r>
  </si>
  <si>
    <t>报考单位及职位</t>
  </si>
  <si>
    <t>市人防办信保中心报务员</t>
  </si>
  <si>
    <r>
      <t xml:space="preserve">考 </t>
    </r>
    <r>
      <rPr>
        <sz val="12"/>
        <rFont val="宋体"/>
        <family val="0"/>
      </rPr>
      <t xml:space="preserve"> </t>
    </r>
    <r>
      <rPr>
        <sz val="12"/>
        <rFont val="宋体"/>
        <family val="0"/>
      </rPr>
      <t>官</t>
    </r>
  </si>
  <si>
    <r>
      <t xml:space="preserve">考 </t>
    </r>
    <r>
      <rPr>
        <sz val="12"/>
        <rFont val="宋体"/>
        <family val="0"/>
      </rPr>
      <t xml:space="preserve"> </t>
    </r>
    <r>
      <rPr>
        <sz val="12"/>
        <rFont val="宋体"/>
        <family val="0"/>
      </rPr>
      <t>官</t>
    </r>
    <r>
      <rPr>
        <sz val="12"/>
        <rFont val="宋体"/>
        <family val="0"/>
      </rPr>
      <t xml:space="preserve">  </t>
    </r>
    <r>
      <rPr>
        <sz val="12"/>
        <rFont val="宋体"/>
        <family val="0"/>
      </rPr>
      <t>姓</t>
    </r>
    <r>
      <rPr>
        <sz val="12"/>
        <rFont val="宋体"/>
        <family val="0"/>
      </rPr>
      <t xml:space="preserve">  </t>
    </r>
    <r>
      <rPr>
        <sz val="12"/>
        <rFont val="宋体"/>
        <family val="0"/>
      </rPr>
      <t>名</t>
    </r>
  </si>
  <si>
    <t>工作单位</t>
  </si>
  <si>
    <t>职务（职称）</t>
  </si>
  <si>
    <t>考官现场评分</t>
  </si>
  <si>
    <r>
      <t xml:space="preserve">序 </t>
    </r>
    <r>
      <rPr>
        <sz val="12"/>
        <rFont val="宋体"/>
        <family val="0"/>
      </rPr>
      <t xml:space="preserve"> </t>
    </r>
    <r>
      <rPr>
        <sz val="12"/>
        <rFont val="宋体"/>
        <family val="0"/>
      </rPr>
      <t>号</t>
    </r>
  </si>
  <si>
    <t>去掉一个最高分:</t>
  </si>
  <si>
    <r>
      <t xml:space="preserve"> </t>
    </r>
    <r>
      <rPr>
        <sz val="12"/>
        <rFont val="宋体"/>
        <family val="0"/>
      </rPr>
      <t xml:space="preserve">   </t>
    </r>
    <r>
      <rPr>
        <sz val="12"/>
        <rFont val="宋体"/>
        <family val="0"/>
      </rPr>
      <t>分</t>
    </r>
  </si>
  <si>
    <r>
      <t xml:space="preserve">总分 </t>
    </r>
    <r>
      <rPr>
        <sz val="12"/>
        <rFont val="宋体"/>
        <family val="0"/>
      </rPr>
      <t xml:space="preserve">      </t>
    </r>
    <r>
      <rPr>
        <sz val="12"/>
        <rFont val="宋体"/>
        <family val="0"/>
      </rPr>
      <t>（平均分）</t>
    </r>
  </si>
  <si>
    <t>分</t>
  </si>
  <si>
    <t>去掉一个最低分:</t>
  </si>
  <si>
    <t>考生签字：</t>
  </si>
  <si>
    <t>主考官签字：</t>
  </si>
  <si>
    <t>核分员签字：</t>
  </si>
  <si>
    <t>监督员签字：</t>
  </si>
  <si>
    <t>姜贺年</t>
  </si>
  <si>
    <t>孙雪剑</t>
  </si>
  <si>
    <t>刘兆俊</t>
  </si>
  <si>
    <t>郭天洋</t>
  </si>
  <si>
    <t>唐晓春</t>
  </si>
  <si>
    <t>崔宏</t>
  </si>
  <si>
    <t>杨雪松</t>
  </si>
  <si>
    <t>2017年哈尔滨市人民防空办公室所属事业单位公开招聘紧缺人才面试成绩单</t>
  </si>
  <si>
    <t>序号</t>
  </si>
  <si>
    <t>准考证考</t>
  </si>
  <si>
    <t>面试成绩</t>
  </si>
  <si>
    <t>备注</t>
  </si>
  <si>
    <t>拟进行体检、考核</t>
  </si>
  <si>
    <t>拟进行体检、考核</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</si>
</sst>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 "/>
    <numFmt numFmtId="185" formatCode="0.00_ "/>
    <numFmt numFmtId="186" formatCode="0.000_ "/>
    <numFmt numFmtId="187" formatCode="&quot;Yes&quot;;&quot;Yes&quot;;&quot;No&quot;"/>
    <numFmt numFmtId="188" formatCode="&quot;True&quot;;&quot;True&quot;;&quot;False&quot;"/>
    <numFmt numFmtId="189" formatCode="&quot;On&quot;;&quot;On&quot;;&quot;Off&quot;"/>
    <numFmt numFmtId="190" formatCode="[$€-2]\ #,##0.00_);[Red]\([$€-2]\ #,##0.00\)"/>
  </numFmts>
  <fonts count="27">
    <font>
      <sz val="12"/>
      <name val="宋体"/>
      <family val="0"/>
    </font>
    <font>
      <sz val="9"/>
      <name val="宋体"/>
      <family val="0"/>
    </font>
    <font>
      <sz val="12"/>
      <name val="楷体_GB2312"/>
      <family val="3"/>
    </font>
    <font>
      <u val="single"/>
      <sz val="20"/>
      <name val="宋体"/>
      <family val="0"/>
    </font>
    <font>
      <b/>
      <sz val="22"/>
      <name val="宋体"/>
      <family val="0"/>
    </font>
    <font>
      <b/>
      <sz val="12"/>
      <name val="宋体"/>
      <family val="0"/>
    </font>
    <font>
      <sz val="12"/>
      <name val="仿宋_GB2312"/>
      <family val="3"/>
    </font>
    <font>
      <sz val="10"/>
      <name val="仿宋_GB2312"/>
      <family val="3"/>
    </font>
    <font>
      <u val="single"/>
      <sz val="12"/>
      <color indexed="12"/>
      <name val="宋体"/>
      <family val="0"/>
    </font>
    <font>
      <u val="single"/>
      <sz val="12"/>
      <color indexed="36"/>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17"/>
      <name val="等线"/>
      <family val="0"/>
    </font>
    <font>
      <sz val="11"/>
      <color indexed="20"/>
      <name val="等线"/>
      <family val="0"/>
    </font>
    <font>
      <sz val="11"/>
      <color indexed="60"/>
      <name val="等线"/>
      <family val="0"/>
    </font>
    <font>
      <sz val="11"/>
      <color indexed="62"/>
      <name val="等线"/>
      <family val="0"/>
    </font>
    <font>
      <b/>
      <sz val="11"/>
      <color indexed="63"/>
      <name val="等线"/>
      <family val="0"/>
    </font>
    <font>
      <b/>
      <sz val="11"/>
      <color indexed="52"/>
      <name val="等线"/>
      <family val="0"/>
    </font>
    <font>
      <sz val="11"/>
      <color indexed="52"/>
      <name val="等线"/>
      <family val="0"/>
    </font>
    <font>
      <b/>
      <sz val="11"/>
      <color indexed="9"/>
      <name val="等线"/>
      <family val="0"/>
    </font>
    <font>
      <sz val="11"/>
      <color indexed="10"/>
      <name val="等线"/>
      <family val="0"/>
    </font>
    <font>
      <i/>
      <sz val="11"/>
      <color indexed="23"/>
      <name val="等线"/>
      <family val="0"/>
    </font>
    <font>
      <b/>
      <sz val="11"/>
      <color indexed="8"/>
      <name val="等线"/>
      <family val="0"/>
    </font>
    <font>
      <sz val="11"/>
      <color indexed="9"/>
      <name val="等线"/>
      <family val="0"/>
    </font>
    <font>
      <sz val="11"/>
      <color indexed="8"/>
      <name val="等线"/>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2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8" borderId="0" applyNumberFormat="0" applyBorder="0" applyAlignment="0" applyProtection="0"/>
    <xf numFmtId="0" fontId="26" fillId="10" borderId="0" applyNumberFormat="0" applyBorder="0" applyAlignment="0" applyProtection="0"/>
    <xf numFmtId="0" fontId="25" fillId="8" borderId="0" applyNumberFormat="0" applyBorder="0" applyAlignment="0" applyProtection="0"/>
    <xf numFmtId="0" fontId="25" fillId="3"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5" fillId="13" borderId="0" applyNumberFormat="0" applyBorder="0" applyAlignment="0" applyProtection="0"/>
    <xf numFmtId="0" fontId="8" fillId="0" borderId="0" applyNumberFormat="0" applyFill="0" applyBorder="0" applyAlignment="0" applyProtection="0"/>
    <xf numFmtId="0" fontId="14" fillId="7" borderId="0" applyNumberFormat="0" applyBorder="0" applyAlignment="0" applyProtection="0"/>
    <xf numFmtId="0" fontId="2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9" borderId="5" applyNumberFormat="0" applyAlignment="0" applyProtection="0"/>
    <xf numFmtId="0" fontId="21" fillId="14" borderId="6" applyNumberFormat="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6" fillId="10" borderId="0" applyNumberFormat="0" applyBorder="0" applyAlignment="0" applyProtection="0"/>
    <xf numFmtId="0" fontId="18" fillId="9" borderId="8" applyNumberFormat="0" applyAlignment="0" applyProtection="0"/>
    <xf numFmtId="0" fontId="17" fillId="3" borderId="5" applyNumberFormat="0" applyAlignment="0" applyProtection="0"/>
    <xf numFmtId="0" fontId="9" fillId="0" borderId="0" applyNumberFormat="0" applyFill="0" applyBorder="0" applyAlignment="0" applyProtection="0"/>
    <xf numFmtId="0" fontId="0" fillId="5" borderId="9" applyNumberFormat="0" applyFont="0" applyAlignment="0" applyProtection="0"/>
    <xf numFmtId="0" fontId="25" fillId="11" borderId="0" applyNumberFormat="0" applyBorder="0" applyAlignment="0" applyProtection="0"/>
    <xf numFmtId="0" fontId="25" fillId="15" borderId="0" applyNumberFormat="0" applyBorder="0" applyAlignment="0" applyProtection="0"/>
    <xf numFmtId="0" fontId="25" fillId="14"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2" borderId="0" applyNumberFormat="0" applyBorder="0" applyAlignment="0" applyProtection="0"/>
  </cellStyleXfs>
  <cellXfs count="74">
    <xf numFmtId="0" fontId="0" fillId="0" borderId="0" xfId="0" applyAlignment="1">
      <alignment/>
    </xf>
    <xf numFmtId="0" fontId="0" fillId="0" borderId="0" xfId="0" applyAlignment="1">
      <alignment horizontal="center" vertical="center"/>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1" xfId="0" applyFont="1" applyBorder="1" applyAlignment="1">
      <alignment horizontal="center" vertical="center"/>
    </xf>
    <xf numFmtId="0" fontId="0" fillId="0" borderId="12"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13" xfId="0" applyFont="1" applyBorder="1" applyAlignment="1">
      <alignment horizontal="center" vertical="center"/>
    </xf>
    <xf numFmtId="0" fontId="0" fillId="0" borderId="14" xfId="0" applyFont="1" applyBorder="1" applyAlignment="1">
      <alignment horizontal="center" vertical="center" shrinkToFit="1"/>
    </xf>
    <xf numFmtId="0" fontId="0" fillId="0" borderId="14" xfId="0" applyFont="1" applyBorder="1" applyAlignment="1">
      <alignment horizontal="center" vertical="center"/>
    </xf>
    <xf numFmtId="0" fontId="0" fillId="0" borderId="15" xfId="0" applyFont="1" applyBorder="1" applyAlignment="1">
      <alignment horizontal="center" vertical="center" shrinkToFit="1"/>
    </xf>
    <xf numFmtId="0" fontId="0" fillId="0" borderId="16" xfId="0" applyFont="1" applyBorder="1" applyAlignment="1">
      <alignment horizontal="center" vertical="center"/>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0" xfId="0" applyAlignment="1">
      <alignment horizontal="right" vertical="center"/>
    </xf>
    <xf numFmtId="0" fontId="0" fillId="0" borderId="11" xfId="0" applyFont="1" applyBorder="1" applyAlignment="1">
      <alignment vertical="center" shrinkToFit="1"/>
    </xf>
    <xf numFmtId="0" fontId="0" fillId="0" borderId="19" xfId="0" applyFont="1" applyBorder="1" applyAlignment="1">
      <alignment horizontal="left" vertical="center" shrinkToFit="1"/>
    </xf>
    <xf numFmtId="0" fontId="0" fillId="0" borderId="16" xfId="0" applyFont="1" applyBorder="1" applyAlignment="1">
      <alignment vertical="center" shrinkToFit="1"/>
    </xf>
    <xf numFmtId="0" fontId="0" fillId="0" borderId="20" xfId="0" applyFont="1" applyBorder="1" applyAlignment="1">
      <alignment horizontal="left" vertical="center" shrinkToFit="1"/>
    </xf>
    <xf numFmtId="0" fontId="0" fillId="0" borderId="19" xfId="0" applyFont="1" applyBorder="1" applyAlignment="1">
      <alignment/>
    </xf>
    <xf numFmtId="0" fontId="0" fillId="0" borderId="10" xfId="0" applyFont="1" applyBorder="1" applyAlignment="1">
      <alignment vertical="center"/>
    </xf>
    <xf numFmtId="185" fontId="0" fillId="0" borderId="12" xfId="0" applyNumberFormat="1" applyFont="1" applyBorder="1" applyAlignment="1">
      <alignment vertical="center"/>
    </xf>
    <xf numFmtId="0" fontId="0" fillId="0" borderId="21" xfId="0" applyFont="1" applyBorder="1" applyAlignment="1">
      <alignment vertical="center"/>
    </xf>
    <xf numFmtId="185" fontId="0" fillId="0" borderId="15" xfId="0" applyNumberFormat="1" applyFont="1" applyBorder="1" applyAlignment="1">
      <alignment/>
    </xf>
    <xf numFmtId="0" fontId="0" fillId="0" borderId="20" xfId="0" applyFont="1" applyBorder="1" applyAlignment="1">
      <alignment/>
    </xf>
    <xf numFmtId="0" fontId="2" fillId="0" borderId="14" xfId="0" applyFont="1" applyBorder="1" applyAlignment="1">
      <alignment horizontal="center" vertical="center"/>
    </xf>
    <xf numFmtId="0" fontId="0" fillId="0" borderId="15" xfId="0" applyFont="1" applyBorder="1" applyAlignment="1">
      <alignment vertical="center" shrinkToFit="1"/>
    </xf>
    <xf numFmtId="0" fontId="0" fillId="0" borderId="20" xfId="0" applyFont="1" applyBorder="1" applyAlignment="1">
      <alignment vertical="center" shrinkToFit="1"/>
    </xf>
    <xf numFmtId="0" fontId="5" fillId="0" borderId="14" xfId="0" applyFont="1" applyBorder="1" applyAlignment="1">
      <alignment horizontal="center" vertical="center" wrapText="1"/>
    </xf>
    <xf numFmtId="0" fontId="5" fillId="0" borderId="14" xfId="0" applyFont="1" applyBorder="1" applyAlignment="1">
      <alignment horizontal="center" vertical="center"/>
    </xf>
    <xf numFmtId="0" fontId="0" fillId="0" borderId="14" xfId="0" applyBorder="1" applyAlignment="1">
      <alignment horizontal="center" vertical="center"/>
    </xf>
    <xf numFmtId="0" fontId="6" fillId="0" borderId="14" xfId="0" applyFont="1" applyBorder="1" applyAlignment="1">
      <alignment horizontal="center" vertical="center"/>
    </xf>
    <xf numFmtId="0" fontId="7" fillId="0" borderId="14" xfId="0" applyFont="1" applyBorder="1" applyAlignment="1">
      <alignment horizontal="center" vertical="center"/>
    </xf>
    <xf numFmtId="0" fontId="0" fillId="0" borderId="14" xfId="0" applyBorder="1" applyAlignment="1">
      <alignment/>
    </xf>
    <xf numFmtId="0" fontId="0" fillId="0" borderId="0" xfId="0" applyFont="1" applyAlignment="1">
      <alignment/>
    </xf>
    <xf numFmtId="0" fontId="0" fillId="0" borderId="0" xfId="0" applyFont="1" applyFill="1" applyBorder="1" applyAlignment="1">
      <alignment horizontal="center" vertical="center"/>
    </xf>
    <xf numFmtId="0" fontId="6" fillId="0" borderId="14" xfId="0" applyFont="1" applyBorder="1" applyAlignment="1">
      <alignment horizontal="center" vertical="center" wrapText="1"/>
    </xf>
    <xf numFmtId="0" fontId="2" fillId="0" borderId="17" xfId="0" applyFont="1" applyBorder="1" applyAlignment="1">
      <alignment horizontal="center" vertical="center"/>
    </xf>
    <xf numFmtId="0" fontId="0" fillId="0" borderId="16" xfId="0" applyFont="1" applyBorder="1" applyAlignment="1">
      <alignment horizontal="center" vertical="center" wrapText="1"/>
    </xf>
    <xf numFmtId="0" fontId="0" fillId="0" borderId="14" xfId="40" applyFont="1" applyBorder="1" applyAlignment="1" applyProtection="1">
      <alignment horizontal="center" vertical="center"/>
      <protection/>
    </xf>
    <xf numFmtId="0" fontId="0" fillId="0" borderId="0" xfId="0" applyBorder="1" applyAlignment="1">
      <alignment horizontal="center" vertical="center"/>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5" xfId="0" applyFont="1" applyBorder="1" applyAlignment="1">
      <alignment horizontal="right" vertical="center" shrinkToFit="1"/>
    </xf>
    <xf numFmtId="0" fontId="0" fillId="0" borderId="16" xfId="0" applyFont="1" applyBorder="1" applyAlignment="1">
      <alignment horizontal="right" vertical="center" shrinkToFit="1"/>
    </xf>
    <xf numFmtId="0" fontId="2" fillId="0" borderId="14" xfId="0" applyFont="1" applyBorder="1" applyAlignment="1">
      <alignment horizontal="center" vertical="center" shrinkToFit="1"/>
    </xf>
    <xf numFmtId="0" fontId="0" fillId="0" borderId="13" xfId="0" applyFont="1" applyBorder="1" applyAlignment="1">
      <alignment horizontal="center"/>
    </xf>
    <xf numFmtId="0" fontId="0" fillId="0" borderId="21" xfId="0" applyFont="1" applyBorder="1" applyAlignment="1">
      <alignment horizontal="center"/>
    </xf>
    <xf numFmtId="0" fontId="0" fillId="0" borderId="11" xfId="0" applyFont="1" applyBorder="1" applyAlignment="1">
      <alignment horizontal="center"/>
    </xf>
    <xf numFmtId="0" fontId="0" fillId="0" borderId="19" xfId="0" applyFont="1" applyBorder="1" applyAlignment="1">
      <alignment horizontal="center"/>
    </xf>
    <xf numFmtId="0" fontId="0" fillId="0" borderId="14" xfId="0" applyFont="1" applyBorder="1" applyAlignment="1">
      <alignment horizontal="center" vertical="center" shrinkToFit="1"/>
    </xf>
    <xf numFmtId="0" fontId="0" fillId="0" borderId="10" xfId="0" applyFont="1" applyBorder="1" applyAlignment="1">
      <alignment horizontal="center"/>
    </xf>
    <xf numFmtId="0" fontId="0" fillId="0" borderId="15" xfId="0" applyFont="1" applyBorder="1" applyAlignment="1">
      <alignment horizontal="center"/>
    </xf>
    <xf numFmtId="0" fontId="0" fillId="0" borderId="20" xfId="0" applyFont="1" applyBorder="1" applyAlignment="1">
      <alignment horizontal="center"/>
    </xf>
    <xf numFmtId="0" fontId="0" fillId="0" borderId="10" xfId="0" applyFont="1" applyBorder="1" applyAlignment="1">
      <alignment horizontal="right" vertical="center" shrinkToFit="1"/>
    </xf>
    <xf numFmtId="0" fontId="0" fillId="0" borderId="11" xfId="0" applyFont="1" applyBorder="1" applyAlignment="1">
      <alignment horizontal="right" vertical="center" shrinkToFit="1"/>
    </xf>
    <xf numFmtId="0" fontId="3" fillId="0" borderId="0" xfId="0" applyFont="1" applyBorder="1" applyAlignment="1">
      <alignment horizontal="center" vertical="center"/>
    </xf>
    <xf numFmtId="0" fontId="0" fillId="0" borderId="13" xfId="0" applyBorder="1" applyAlignment="1">
      <alignment horizontal="center" vertical="center"/>
    </xf>
    <xf numFmtId="0" fontId="2" fillId="0" borderId="15"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14" xfId="0" applyFont="1" applyBorder="1" applyAlignment="1">
      <alignment horizontal="center" vertical="center"/>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5" xfId="0" applyFont="1" applyBorder="1" applyAlignment="1">
      <alignment horizontal="center" vertical="center"/>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21" xfId="0" applyFont="1" applyBorder="1" applyAlignment="1">
      <alignment horizontal="center" vertical="center"/>
    </xf>
    <xf numFmtId="0" fontId="6" fillId="0" borderId="0" xfId="0" applyFont="1" applyBorder="1" applyAlignment="1">
      <alignment horizontal="center" vertical="center"/>
    </xf>
    <xf numFmtId="0" fontId="0" fillId="0" borderId="0" xfId="40" applyFont="1" applyBorder="1" applyAlignment="1" applyProtection="1">
      <alignment horizontal="center" vertical="center"/>
      <protection/>
    </xf>
    <xf numFmtId="0" fontId="7" fillId="0" borderId="0" xfId="0" applyFont="1" applyBorder="1" applyAlignment="1">
      <alignment horizontal="center" vertical="center"/>
    </xf>
    <xf numFmtId="0" fontId="6" fillId="0" borderId="0" xfId="0" applyFont="1" applyBorder="1" applyAlignment="1">
      <alignment horizontal="center" vertical="center" wrapText="1"/>
    </xf>
    <xf numFmtId="0" fontId="0" fillId="0" borderId="0" xfId="0" applyBorder="1" applyAlignment="1">
      <alignment/>
    </xf>
    <xf numFmtId="0" fontId="4" fillId="0" borderId="13" xfId="0" applyFont="1" applyBorder="1" applyAlignment="1">
      <alignment horizontal="center" vertical="center" wrapText="1"/>
    </xf>
    <xf numFmtId="0" fontId="4" fillId="0" borderId="13"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注释" xfId="56"/>
    <cellStyle name="着色 1" xfId="57"/>
    <cellStyle name="着色 2" xfId="58"/>
    <cellStyle name="着色 3" xfId="59"/>
    <cellStyle name="着色 4" xfId="60"/>
    <cellStyle name="着色 5" xfId="61"/>
    <cellStyle name="着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7719;&#24635;&#21518;&#38754;&#35797;&#25104;&#32489;%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总成绩"/>
      <sheetName val="032"/>
      <sheetName val="031"/>
      <sheetName val="030"/>
      <sheetName val="029"/>
      <sheetName val="028"/>
      <sheetName val="027"/>
      <sheetName val="026"/>
      <sheetName val="025"/>
      <sheetName val="024"/>
      <sheetName val="023"/>
      <sheetName val="022"/>
      <sheetName val="021"/>
      <sheetName val="020"/>
      <sheetName val="019"/>
      <sheetName val="018"/>
      <sheetName val="017"/>
      <sheetName val="016"/>
      <sheetName val="015"/>
      <sheetName val="014"/>
      <sheetName val="013"/>
      <sheetName val="012"/>
      <sheetName val="011"/>
      <sheetName val="010"/>
      <sheetName val="009"/>
      <sheetName val="008"/>
      <sheetName val="007"/>
      <sheetName val="006"/>
      <sheetName val="005"/>
      <sheetName val="004"/>
      <sheetName val="003"/>
      <sheetName val="002"/>
      <sheetName val="001"/>
      <sheetName val="参照"/>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aidu.com/s?wd=vlookup&amp;tn=44039180_cpr&amp;fenlei=mv6quAkxTZn0IZRqIHckPjm4nH00T1YkrAF-Pj61m1PhmHwWPH-90ZwV5Hcvrjm3rH6sPfKWUMw85HfYnjn4nH6sgvPsT6KdThsqpZwYTjCEQLGCpyw9Uz4Bmy-bIi4WUvYETgN-TLwGUv3EPW6knHbLnWc3PjD3nHDLPHnz"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8"/>
  <sheetViews>
    <sheetView tabSelected="1" zoomScalePageLayoutView="0" workbookViewId="0" topLeftCell="A1">
      <selection activeCell="A1" sqref="A1:H1"/>
    </sheetView>
  </sheetViews>
  <sheetFormatPr defaultColWidth="9.00390625" defaultRowHeight="14.25"/>
  <cols>
    <col min="1" max="1" width="5.625" style="0" customWidth="1"/>
    <col min="2" max="2" width="10.375" style="0" customWidth="1"/>
    <col min="3" max="3" width="12.75390625" style="0" customWidth="1"/>
    <col min="4" max="4" width="7.625" style="0" customWidth="1"/>
    <col min="5" max="5" width="10.75390625" style="0" customWidth="1"/>
    <col min="6" max="6" width="6.375" style="0" customWidth="1"/>
    <col min="7" max="7" width="6.75390625" style="0" customWidth="1"/>
    <col min="8" max="8" width="16.625" style="0" customWidth="1"/>
  </cols>
  <sheetData>
    <row r="1" spans="1:8" ht="49.5" customHeight="1">
      <c r="A1" s="72" t="s">
        <v>203</v>
      </c>
      <c r="B1" s="73"/>
      <c r="C1" s="73"/>
      <c r="D1" s="73"/>
      <c r="E1" s="73"/>
      <c r="F1" s="73"/>
      <c r="G1" s="73"/>
      <c r="H1" s="73"/>
    </row>
    <row r="2" spans="1:8" ht="36.75" customHeight="1">
      <c r="A2" s="28" t="s">
        <v>204</v>
      </c>
      <c r="B2" s="29" t="s">
        <v>17</v>
      </c>
      <c r="C2" s="29" t="s">
        <v>205</v>
      </c>
      <c r="D2" s="29" t="s">
        <v>18</v>
      </c>
      <c r="E2" s="29" t="s">
        <v>19</v>
      </c>
      <c r="F2" s="28" t="s">
        <v>20</v>
      </c>
      <c r="G2" s="28" t="s">
        <v>206</v>
      </c>
      <c r="H2" s="29" t="s">
        <v>207</v>
      </c>
    </row>
    <row r="3" spans="1:8" ht="26.25" customHeight="1">
      <c r="A3" s="30">
        <v>1</v>
      </c>
      <c r="B3" s="31" t="s">
        <v>31</v>
      </c>
      <c r="C3" s="31">
        <v>20170101024</v>
      </c>
      <c r="D3" s="31" t="s">
        <v>48</v>
      </c>
      <c r="E3" s="31">
        <v>1993.01</v>
      </c>
      <c r="F3" s="31" t="s">
        <v>46</v>
      </c>
      <c r="G3" s="39">
        <v>86.2</v>
      </c>
      <c r="H3" s="31" t="s">
        <v>208</v>
      </c>
    </row>
    <row r="4" spans="1:8" ht="26.25" customHeight="1">
      <c r="A4" s="30">
        <v>2</v>
      </c>
      <c r="B4" s="31" t="s">
        <v>38</v>
      </c>
      <c r="C4" s="31">
        <v>20170101051</v>
      </c>
      <c r="D4" s="31" t="s">
        <v>45</v>
      </c>
      <c r="E4" s="31">
        <v>1993.12</v>
      </c>
      <c r="F4" s="31" t="s">
        <v>46</v>
      </c>
      <c r="G4" s="39">
        <v>81.2</v>
      </c>
      <c r="H4" s="31" t="s">
        <v>209</v>
      </c>
    </row>
    <row r="5" spans="1:8" ht="26.25" customHeight="1">
      <c r="A5" s="30">
        <v>3</v>
      </c>
      <c r="B5" s="31" t="s">
        <v>24</v>
      </c>
      <c r="C5" s="31">
        <v>20170101007</v>
      </c>
      <c r="D5" s="31" t="s">
        <v>45</v>
      </c>
      <c r="E5" s="31">
        <v>1993.04</v>
      </c>
      <c r="F5" s="31" t="s">
        <v>46</v>
      </c>
      <c r="G5" s="39">
        <v>69.8</v>
      </c>
      <c r="H5" s="31" t="s">
        <v>209</v>
      </c>
    </row>
    <row r="6" spans="1:8" ht="26.25" customHeight="1">
      <c r="A6" s="30">
        <v>4</v>
      </c>
      <c r="B6" s="31" t="s">
        <v>40</v>
      </c>
      <c r="C6" s="31">
        <v>20170101053</v>
      </c>
      <c r="D6" s="31" t="s">
        <v>45</v>
      </c>
      <c r="E6" s="31">
        <v>1982.11</v>
      </c>
      <c r="F6" s="31" t="s">
        <v>46</v>
      </c>
      <c r="G6" s="39">
        <v>52</v>
      </c>
      <c r="H6" s="31"/>
    </row>
    <row r="7" spans="1:8" ht="26.25" customHeight="1">
      <c r="A7" s="30">
        <v>5</v>
      </c>
      <c r="B7" s="31" t="s">
        <v>29</v>
      </c>
      <c r="C7" s="31">
        <v>20170101017</v>
      </c>
      <c r="D7" s="31" t="s">
        <v>48</v>
      </c>
      <c r="E7" s="31">
        <v>1988.05</v>
      </c>
      <c r="F7" s="31" t="s">
        <v>46</v>
      </c>
      <c r="G7" s="39">
        <v>37.6</v>
      </c>
      <c r="H7" s="31"/>
    </row>
    <row r="8" spans="1:8" ht="26.25" customHeight="1">
      <c r="A8" s="30">
        <v>6</v>
      </c>
      <c r="B8" s="31" t="s">
        <v>30</v>
      </c>
      <c r="C8" s="31">
        <v>20170101020</v>
      </c>
      <c r="D8" s="31" t="s">
        <v>45</v>
      </c>
      <c r="E8" s="31">
        <v>1992.06</v>
      </c>
      <c r="F8" s="31" t="s">
        <v>46</v>
      </c>
      <c r="G8" s="39">
        <v>17</v>
      </c>
      <c r="H8" s="31"/>
    </row>
    <row r="9" spans="1:8" ht="26.25" customHeight="1">
      <c r="A9" s="30">
        <v>7</v>
      </c>
      <c r="B9" s="31" t="s">
        <v>23</v>
      </c>
      <c r="C9" s="31">
        <v>20170101006</v>
      </c>
      <c r="D9" s="31" t="s">
        <v>45</v>
      </c>
      <c r="E9" s="31">
        <v>1992.03</v>
      </c>
      <c r="F9" s="31" t="s">
        <v>46</v>
      </c>
      <c r="G9" s="39">
        <v>15.4</v>
      </c>
      <c r="H9" s="31"/>
    </row>
    <row r="10" spans="1:8" ht="26.25" customHeight="1">
      <c r="A10" s="30">
        <v>8</v>
      </c>
      <c r="B10" s="31" t="s">
        <v>26</v>
      </c>
      <c r="C10" s="31">
        <v>20170101011</v>
      </c>
      <c r="D10" s="31" t="s">
        <v>48</v>
      </c>
      <c r="E10" s="31">
        <v>1991.07</v>
      </c>
      <c r="F10" s="31" t="s">
        <v>50</v>
      </c>
      <c r="G10" s="39">
        <v>15</v>
      </c>
      <c r="H10" s="31"/>
    </row>
    <row r="11" spans="1:8" ht="26.25" customHeight="1">
      <c r="A11" s="30">
        <v>9</v>
      </c>
      <c r="B11" s="31" t="s">
        <v>27</v>
      </c>
      <c r="C11" s="31">
        <v>20170101012</v>
      </c>
      <c r="D11" s="31" t="s">
        <v>45</v>
      </c>
      <c r="E11" s="31">
        <v>1987.07</v>
      </c>
      <c r="F11" s="31" t="s">
        <v>50</v>
      </c>
      <c r="G11" s="39">
        <v>15</v>
      </c>
      <c r="H11" s="31"/>
    </row>
    <row r="12" spans="1:8" ht="26.25" customHeight="1">
      <c r="A12" s="30">
        <v>10</v>
      </c>
      <c r="B12" s="31" t="s">
        <v>36</v>
      </c>
      <c r="C12" s="31">
        <v>20170101033</v>
      </c>
      <c r="D12" s="31" t="s">
        <v>48</v>
      </c>
      <c r="E12" s="31">
        <v>1989.07</v>
      </c>
      <c r="F12" s="31" t="s">
        <v>50</v>
      </c>
      <c r="G12" s="39">
        <v>14.8</v>
      </c>
      <c r="H12" s="31"/>
    </row>
    <row r="13" spans="1:8" ht="26.25" customHeight="1">
      <c r="A13" s="30">
        <v>11</v>
      </c>
      <c r="B13" s="31" t="s">
        <v>28</v>
      </c>
      <c r="C13" s="31">
        <v>20170101013</v>
      </c>
      <c r="D13" s="31" t="s">
        <v>48</v>
      </c>
      <c r="E13" s="31">
        <v>1989.06</v>
      </c>
      <c r="F13" s="31" t="s">
        <v>50</v>
      </c>
      <c r="G13" s="39">
        <v>14.6</v>
      </c>
      <c r="H13" s="31"/>
    </row>
    <row r="14" spans="1:8" ht="26.25" customHeight="1">
      <c r="A14" s="30">
        <v>12</v>
      </c>
      <c r="B14" s="31" t="s">
        <v>41</v>
      </c>
      <c r="C14" s="31">
        <v>20170101055</v>
      </c>
      <c r="D14" s="31" t="s">
        <v>45</v>
      </c>
      <c r="E14" s="31">
        <v>1991.01</v>
      </c>
      <c r="F14" s="31" t="s">
        <v>46</v>
      </c>
      <c r="G14" s="39">
        <v>14.6</v>
      </c>
      <c r="H14" s="31"/>
    </row>
    <row r="15" spans="1:8" ht="26.25" customHeight="1">
      <c r="A15" s="30">
        <v>13</v>
      </c>
      <c r="B15" s="31" t="s">
        <v>34</v>
      </c>
      <c r="C15" s="31">
        <v>20170101027</v>
      </c>
      <c r="D15" s="31" t="s">
        <v>45</v>
      </c>
      <c r="E15" s="31">
        <v>1992.07</v>
      </c>
      <c r="F15" s="31" t="s">
        <v>46</v>
      </c>
      <c r="G15" s="39">
        <v>14.4</v>
      </c>
      <c r="H15" s="31"/>
    </row>
    <row r="16" spans="1:8" ht="26.25" customHeight="1">
      <c r="A16" s="30">
        <v>14</v>
      </c>
      <c r="B16" s="31" t="s">
        <v>21</v>
      </c>
      <c r="C16" s="31">
        <v>20170101002</v>
      </c>
      <c r="D16" s="31" t="s">
        <v>45</v>
      </c>
      <c r="E16" s="31">
        <v>1995.03</v>
      </c>
      <c r="F16" s="31" t="s">
        <v>46</v>
      </c>
      <c r="G16" s="39">
        <v>13.8</v>
      </c>
      <c r="H16" s="31"/>
    </row>
    <row r="17" spans="1:8" ht="26.25" customHeight="1">
      <c r="A17" s="30">
        <v>15</v>
      </c>
      <c r="B17" s="31" t="s">
        <v>32</v>
      </c>
      <c r="C17" s="31">
        <v>20170101025</v>
      </c>
      <c r="D17" s="31" t="s">
        <v>45</v>
      </c>
      <c r="E17" s="31">
        <v>1992.05</v>
      </c>
      <c r="F17" s="31" t="s">
        <v>46</v>
      </c>
      <c r="G17" s="39">
        <v>13.8</v>
      </c>
      <c r="H17" s="31"/>
    </row>
    <row r="18" spans="1:8" ht="26.25" customHeight="1">
      <c r="A18" s="30">
        <v>16</v>
      </c>
      <c r="B18" s="31" t="s">
        <v>33</v>
      </c>
      <c r="C18" s="31">
        <v>20170101026</v>
      </c>
      <c r="D18" s="31" t="s">
        <v>45</v>
      </c>
      <c r="E18" s="31">
        <v>1992.08</v>
      </c>
      <c r="F18" s="31" t="s">
        <v>50</v>
      </c>
      <c r="G18" s="39">
        <v>12.8</v>
      </c>
      <c r="H18" s="31"/>
    </row>
    <row r="19" spans="1:8" ht="26.25" customHeight="1">
      <c r="A19" s="30">
        <v>17</v>
      </c>
      <c r="B19" s="31" t="s">
        <v>35</v>
      </c>
      <c r="C19" s="31">
        <v>20170101029</v>
      </c>
      <c r="D19" s="31" t="s">
        <v>48</v>
      </c>
      <c r="E19" s="31">
        <v>1986.05</v>
      </c>
      <c r="F19" s="31" t="s">
        <v>46</v>
      </c>
      <c r="G19" s="39">
        <v>12.6</v>
      </c>
      <c r="H19" s="31"/>
    </row>
    <row r="20" spans="1:8" ht="26.25" customHeight="1">
      <c r="A20" s="30">
        <v>18</v>
      </c>
      <c r="B20" s="31" t="s">
        <v>22</v>
      </c>
      <c r="C20" s="31">
        <v>20170101004</v>
      </c>
      <c r="D20" s="31" t="s">
        <v>45</v>
      </c>
      <c r="E20" s="31">
        <v>1987.07</v>
      </c>
      <c r="F20" s="36" t="s">
        <v>47</v>
      </c>
      <c r="G20" s="39">
        <v>0</v>
      </c>
      <c r="H20" s="32"/>
    </row>
    <row r="21" spans="1:8" ht="26.25" customHeight="1">
      <c r="A21" s="30">
        <v>19</v>
      </c>
      <c r="B21" s="31" t="s">
        <v>25</v>
      </c>
      <c r="C21" s="31">
        <v>20170101008</v>
      </c>
      <c r="D21" s="31" t="s">
        <v>45</v>
      </c>
      <c r="E21" s="31">
        <v>1989.08</v>
      </c>
      <c r="F21" s="31" t="s">
        <v>49</v>
      </c>
      <c r="G21" s="39">
        <v>0</v>
      </c>
      <c r="H21" s="32"/>
    </row>
    <row r="22" spans="1:8" ht="26.25" customHeight="1">
      <c r="A22" s="30">
        <v>20</v>
      </c>
      <c r="B22" s="31" t="s">
        <v>37</v>
      </c>
      <c r="C22" s="31">
        <v>20170101035</v>
      </c>
      <c r="D22" s="31" t="s">
        <v>45</v>
      </c>
      <c r="E22" s="31">
        <v>1994.07</v>
      </c>
      <c r="F22" s="31" t="s">
        <v>46</v>
      </c>
      <c r="G22" s="39">
        <v>0</v>
      </c>
      <c r="H22" s="32"/>
    </row>
    <row r="23" spans="1:8" ht="26.25" customHeight="1">
      <c r="A23" s="30">
        <v>21</v>
      </c>
      <c r="B23" s="31" t="s">
        <v>39</v>
      </c>
      <c r="C23" s="31">
        <v>20170101052</v>
      </c>
      <c r="D23" s="31" t="s">
        <v>48</v>
      </c>
      <c r="E23" s="31">
        <v>1989.04</v>
      </c>
      <c r="F23" s="31" t="s">
        <v>50</v>
      </c>
      <c r="G23" s="39">
        <v>0</v>
      </c>
      <c r="H23" s="32"/>
    </row>
    <row r="24" spans="1:8" ht="33" customHeight="1">
      <c r="A24" s="40"/>
      <c r="B24" s="67"/>
      <c r="C24" s="67"/>
      <c r="D24" s="67"/>
      <c r="E24" s="67"/>
      <c r="F24" s="67"/>
      <c r="G24" s="68"/>
      <c r="H24" s="69"/>
    </row>
    <row r="25" spans="1:8" ht="33" customHeight="1">
      <c r="A25" s="40"/>
      <c r="B25" s="67"/>
      <c r="C25" s="67"/>
      <c r="D25" s="67"/>
      <c r="E25" s="67"/>
      <c r="F25" s="67"/>
      <c r="G25" s="68"/>
      <c r="H25" s="69"/>
    </row>
    <row r="26" spans="1:8" ht="33" customHeight="1">
      <c r="A26" s="40"/>
      <c r="B26" s="67"/>
      <c r="C26" s="67"/>
      <c r="D26" s="67"/>
      <c r="E26" s="67"/>
      <c r="F26" s="67"/>
      <c r="G26" s="68"/>
      <c r="H26" s="69"/>
    </row>
    <row r="27" spans="1:8" ht="33" customHeight="1">
      <c r="A27" s="40"/>
      <c r="B27" s="67"/>
      <c r="C27" s="67"/>
      <c r="D27" s="67"/>
      <c r="E27" s="67"/>
      <c r="F27" s="67"/>
      <c r="G27" s="68"/>
      <c r="H27" s="69"/>
    </row>
    <row r="28" spans="1:8" ht="33" customHeight="1">
      <c r="A28" s="40"/>
      <c r="B28" s="67"/>
      <c r="C28" s="67"/>
      <c r="D28" s="67"/>
      <c r="E28" s="67"/>
      <c r="F28" s="67"/>
      <c r="G28" s="68"/>
      <c r="H28" s="69"/>
    </row>
    <row r="29" spans="1:8" ht="33" customHeight="1">
      <c r="A29" s="40"/>
      <c r="B29" s="67"/>
      <c r="C29" s="67"/>
      <c r="D29" s="67"/>
      <c r="E29" s="67"/>
      <c r="F29" s="70"/>
      <c r="G29" s="68"/>
      <c r="H29" s="69"/>
    </row>
    <row r="30" spans="1:8" ht="33" customHeight="1">
      <c r="A30" s="40"/>
      <c r="B30" s="67"/>
      <c r="C30" s="67"/>
      <c r="D30" s="67"/>
      <c r="E30" s="67"/>
      <c r="F30" s="70"/>
      <c r="G30" s="68"/>
      <c r="H30" s="69"/>
    </row>
    <row r="31" spans="1:8" ht="33" customHeight="1">
      <c r="A31" s="40"/>
      <c r="B31" s="67"/>
      <c r="C31" s="67"/>
      <c r="D31" s="67"/>
      <c r="E31" s="67"/>
      <c r="F31" s="70"/>
      <c r="G31" s="68"/>
      <c r="H31" s="69"/>
    </row>
    <row r="32" spans="1:8" ht="33" customHeight="1">
      <c r="A32" s="40"/>
      <c r="B32" s="67"/>
      <c r="C32" s="67"/>
      <c r="D32" s="67"/>
      <c r="E32" s="67"/>
      <c r="F32" s="67"/>
      <c r="G32" s="68"/>
      <c r="H32" s="69"/>
    </row>
    <row r="33" spans="1:8" ht="33" customHeight="1">
      <c r="A33" s="40"/>
      <c r="B33" s="67"/>
      <c r="C33" s="67"/>
      <c r="D33" s="67"/>
      <c r="E33" s="67"/>
      <c r="F33" s="70"/>
      <c r="G33" s="68"/>
      <c r="H33" s="69"/>
    </row>
    <row r="34" spans="1:8" ht="33" customHeight="1">
      <c r="A34" s="40"/>
      <c r="B34" s="67"/>
      <c r="C34" s="67"/>
      <c r="D34" s="67"/>
      <c r="E34" s="67"/>
      <c r="F34" s="70"/>
      <c r="G34" s="68"/>
      <c r="H34" s="69"/>
    </row>
    <row r="35" spans="1:8" ht="33" customHeight="1">
      <c r="A35" s="40"/>
      <c r="B35" s="69"/>
      <c r="C35" s="69"/>
      <c r="D35" s="69"/>
      <c r="E35" s="69"/>
      <c r="F35" s="69"/>
      <c r="G35" s="71"/>
      <c r="H35" s="69"/>
    </row>
    <row r="36" s="34" customFormat="1" ht="20.25" customHeight="1">
      <c r="F36" s="35" t="s">
        <v>42</v>
      </c>
    </row>
    <row r="37" s="34" customFormat="1" ht="20.25" customHeight="1">
      <c r="A37" s="34" t="s">
        <v>43</v>
      </c>
    </row>
    <row r="38" s="34" customFormat="1" ht="20.25" customHeight="1">
      <c r="F38" s="34" t="s">
        <v>44</v>
      </c>
    </row>
  </sheetData>
  <sheetProtection/>
  <mergeCells count="1">
    <mergeCell ref="A1:H1"/>
  </mergeCells>
  <hyperlinks>
    <hyperlink ref="G16" r:id="rId1" display="https://www.baidu.com/s?wd=vlookup&amp;tn=44039180_cpr&amp;fenlei=mv6quAkxTZn0IZRqIHckPjm4nH00T1YkrAF-Pj61m1PhmHwWPH-90ZwV5Hcvrjm3rH6sPfKWUMw85HfYnjn4nH6sgvPsT6KdThsqpZwYTjCEQLGCpyw9Uz4Bmy-bIi4WUvYETgN-TLwGUv3EPW6knHbLnWc3PjD3nHDLPHnz"/>
  </hyperlink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B3" sqref="B3"/>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c r="C3" s="11" t="s">
        <v>73</v>
      </c>
      <c r="D3" s="37"/>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c r="C6" s="45"/>
      <c r="D6" s="25"/>
      <c r="E6" s="25"/>
      <c r="F6" s="20"/>
      <c r="G6" s="19"/>
    </row>
    <row r="7" spans="1:7" ht="34.5" customHeight="1">
      <c r="A7" s="8">
        <v>2</v>
      </c>
      <c r="B7" s="45"/>
      <c r="C7" s="45"/>
      <c r="D7" s="25"/>
      <c r="E7" s="25"/>
      <c r="F7" s="20"/>
      <c r="G7" s="19"/>
    </row>
    <row r="8" spans="1:7" ht="34.5" customHeight="1">
      <c r="A8" s="8">
        <v>3</v>
      </c>
      <c r="B8" s="45"/>
      <c r="C8" s="45"/>
      <c r="D8" s="25"/>
      <c r="E8" s="25"/>
      <c r="F8" s="20"/>
      <c r="G8" s="19"/>
    </row>
    <row r="9" spans="1:7" ht="34.5" customHeight="1">
      <c r="A9" s="8">
        <v>4</v>
      </c>
      <c r="B9" s="45"/>
      <c r="C9" s="45"/>
      <c r="D9" s="25"/>
      <c r="E9" s="25"/>
      <c r="F9" s="20"/>
      <c r="G9" s="19"/>
    </row>
    <row r="10" spans="1:7" ht="34.5" customHeight="1">
      <c r="A10" s="8">
        <v>5</v>
      </c>
      <c r="B10" s="45"/>
      <c r="C10" s="45"/>
      <c r="D10" s="25"/>
      <c r="E10" s="25"/>
      <c r="F10" s="20"/>
      <c r="G10" s="19"/>
    </row>
    <row r="11" spans="1:7" ht="34.5" customHeight="1">
      <c r="A11" s="8">
        <v>6</v>
      </c>
      <c r="B11" s="45"/>
      <c r="C11" s="45"/>
      <c r="D11" s="25"/>
      <c r="E11" s="25"/>
      <c r="F11" s="20"/>
      <c r="G11" s="19"/>
    </row>
    <row r="12" spans="1:7" ht="34.5" customHeight="1">
      <c r="A12" s="8">
        <v>7</v>
      </c>
      <c r="B12" s="45"/>
      <c r="C12" s="45"/>
      <c r="D12" s="25"/>
      <c r="E12" s="25"/>
      <c r="F12" s="20"/>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0</v>
      </c>
      <c r="D15" s="16" t="s">
        <v>5</v>
      </c>
      <c r="E15" s="41" t="s">
        <v>10</v>
      </c>
      <c r="F15" s="23">
        <f>ROUND((SUM(F6:G12)-MAX(F6:G12)-MIN(F6:G12))/5,2)</f>
        <v>0</v>
      </c>
      <c r="G15" s="24" t="s">
        <v>11</v>
      </c>
    </row>
    <row r="16" spans="1:7" ht="34.5" customHeight="1">
      <c r="A16" s="43" t="s">
        <v>6</v>
      </c>
      <c r="B16" s="44"/>
      <c r="C16" s="17">
        <f>MIN(F6:G12)</f>
        <v>0</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J6" sqref="J6"/>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v>23</v>
      </c>
      <c r="C3" s="11" t="s">
        <v>73</v>
      </c>
      <c r="D3" s="37" t="e">
        <f>VLOOKUP(B3,'总成绩'!3:34,2,0)</f>
        <v>#N/A</v>
      </c>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c r="C6" s="45"/>
      <c r="D6" s="25"/>
      <c r="E6" s="25"/>
      <c r="F6" s="20"/>
      <c r="G6" s="19"/>
    </row>
    <row r="7" spans="1:7" ht="34.5" customHeight="1">
      <c r="A7" s="8">
        <v>2</v>
      </c>
      <c r="B7" s="45"/>
      <c r="C7" s="45"/>
      <c r="D7" s="25"/>
      <c r="E7" s="25"/>
      <c r="F7" s="20"/>
      <c r="G7" s="19"/>
    </row>
    <row r="8" spans="1:7" ht="34.5" customHeight="1">
      <c r="A8" s="8">
        <v>3</v>
      </c>
      <c r="B8" s="45"/>
      <c r="C8" s="45"/>
      <c r="D8" s="25"/>
      <c r="E8" s="25"/>
      <c r="F8" s="20"/>
      <c r="G8" s="19"/>
    </row>
    <row r="9" spans="1:7" ht="34.5" customHeight="1">
      <c r="A9" s="8">
        <v>4</v>
      </c>
      <c r="B9" s="45"/>
      <c r="C9" s="45"/>
      <c r="D9" s="25"/>
      <c r="E9" s="25"/>
      <c r="F9" s="20"/>
      <c r="G9" s="19"/>
    </row>
    <row r="10" spans="1:7" ht="34.5" customHeight="1">
      <c r="A10" s="8">
        <v>5</v>
      </c>
      <c r="B10" s="45"/>
      <c r="C10" s="45"/>
      <c r="D10" s="25"/>
      <c r="E10" s="25"/>
      <c r="F10" s="20"/>
      <c r="G10" s="19"/>
    </row>
    <row r="11" spans="1:7" ht="34.5" customHeight="1">
      <c r="A11" s="8">
        <v>6</v>
      </c>
      <c r="B11" s="45"/>
      <c r="C11" s="45"/>
      <c r="D11" s="25"/>
      <c r="E11" s="25"/>
      <c r="F11" s="20"/>
      <c r="G11" s="19"/>
    </row>
    <row r="12" spans="1:7" ht="34.5" customHeight="1">
      <c r="A12" s="8">
        <v>7</v>
      </c>
      <c r="B12" s="45"/>
      <c r="C12" s="45"/>
      <c r="D12" s="25"/>
      <c r="E12" s="25"/>
      <c r="F12" s="20"/>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0</v>
      </c>
      <c r="D15" s="16" t="s">
        <v>5</v>
      </c>
      <c r="E15" s="41" t="s">
        <v>10</v>
      </c>
      <c r="F15" s="23">
        <f>ROUND((SUM(F6:G12)-MAX(F6:G12)-MIN(F6:G12))/5,2)</f>
        <v>0</v>
      </c>
      <c r="G15" s="24" t="s">
        <v>11</v>
      </c>
    </row>
    <row r="16" spans="1:7" ht="34.5" customHeight="1">
      <c r="A16" s="43" t="s">
        <v>6</v>
      </c>
      <c r="B16" s="44"/>
      <c r="C16" s="17">
        <f>MIN(F6:G12)</f>
        <v>0</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F9" sqref="F9"/>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v>22</v>
      </c>
      <c r="C3" s="11" t="s">
        <v>73</v>
      </c>
      <c r="D3" s="37" t="e">
        <f>VLOOKUP(B3,'总成绩'!3:34,2,0)</f>
        <v>#N/A</v>
      </c>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v>12</v>
      </c>
      <c r="G6" s="19"/>
    </row>
    <row r="7" spans="1:7" ht="34.5" customHeight="1">
      <c r="A7" s="8">
        <v>2</v>
      </c>
      <c r="B7" s="45" t="s">
        <v>197</v>
      </c>
      <c r="C7" s="45"/>
      <c r="D7" s="25"/>
      <c r="E7" s="25"/>
      <c r="F7" s="20">
        <v>15</v>
      </c>
      <c r="G7" s="19"/>
    </row>
    <row r="8" spans="1:7" ht="34.5" customHeight="1">
      <c r="A8" s="8">
        <v>3</v>
      </c>
      <c r="B8" s="45" t="s">
        <v>198</v>
      </c>
      <c r="C8" s="45"/>
      <c r="D8" s="25"/>
      <c r="E8" s="25"/>
      <c r="F8" s="20">
        <v>15</v>
      </c>
      <c r="G8" s="19"/>
    </row>
    <row r="9" spans="1:7" ht="34.5" customHeight="1">
      <c r="A9" s="8">
        <v>4</v>
      </c>
      <c r="B9" s="45" t="s">
        <v>199</v>
      </c>
      <c r="C9" s="45"/>
      <c r="D9" s="25"/>
      <c r="E9" s="25"/>
      <c r="F9" s="20">
        <v>13</v>
      </c>
      <c r="G9" s="19"/>
    </row>
    <row r="10" spans="1:7" ht="34.5" customHeight="1">
      <c r="A10" s="8">
        <v>5</v>
      </c>
      <c r="B10" s="45" t="s">
        <v>200</v>
      </c>
      <c r="C10" s="45"/>
      <c r="D10" s="25"/>
      <c r="E10" s="25"/>
      <c r="F10" s="20">
        <v>23</v>
      </c>
      <c r="G10" s="19"/>
    </row>
    <row r="11" spans="1:7" ht="34.5" customHeight="1">
      <c r="A11" s="8">
        <v>6</v>
      </c>
      <c r="B11" s="45" t="s">
        <v>201</v>
      </c>
      <c r="C11" s="45"/>
      <c r="D11" s="25"/>
      <c r="E11" s="25"/>
      <c r="F11" s="20">
        <v>13</v>
      </c>
      <c r="G11" s="19"/>
    </row>
    <row r="12" spans="1:7" ht="34.5" customHeight="1">
      <c r="A12" s="8">
        <v>7</v>
      </c>
      <c r="B12" s="45" t="s">
        <v>202</v>
      </c>
      <c r="C12" s="45"/>
      <c r="D12" s="25"/>
      <c r="E12" s="25"/>
      <c r="F12" s="20">
        <v>18</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23</v>
      </c>
      <c r="D15" s="16" t="s">
        <v>5</v>
      </c>
      <c r="E15" s="41" t="s">
        <v>10</v>
      </c>
      <c r="F15" s="23">
        <f>ROUND((SUM(F6:G12)-MAX(F6:G12)-MIN(F6:G12))/5,2)</f>
        <v>14.8</v>
      </c>
      <c r="G15" s="24" t="s">
        <v>11</v>
      </c>
    </row>
    <row r="16" spans="1:7" ht="34.5" customHeight="1">
      <c r="A16" s="43" t="s">
        <v>6</v>
      </c>
      <c r="B16" s="44"/>
      <c r="C16" s="17">
        <f>MIN(F6:G12)</f>
        <v>12</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H7" sqref="H7"/>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v>21</v>
      </c>
      <c r="C3" s="11" t="s">
        <v>73</v>
      </c>
      <c r="D3" s="37" t="str">
        <f>VLOOKUP(B3,'总成绩'!3:34,2,0)</f>
        <v>吴野</v>
      </c>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v>20</v>
      </c>
      <c r="G6" s="19"/>
    </row>
    <row r="7" spans="1:7" ht="34.5" customHeight="1">
      <c r="A7" s="8">
        <v>2</v>
      </c>
      <c r="B7" s="45" t="s">
        <v>197</v>
      </c>
      <c r="C7" s="45"/>
      <c r="D7" s="25"/>
      <c r="E7" s="25"/>
      <c r="F7" s="20">
        <v>17</v>
      </c>
      <c r="G7" s="19"/>
    </row>
    <row r="8" spans="1:7" ht="34.5" customHeight="1">
      <c r="A8" s="8">
        <v>3</v>
      </c>
      <c r="B8" s="45" t="s">
        <v>198</v>
      </c>
      <c r="C8" s="45"/>
      <c r="D8" s="25"/>
      <c r="E8" s="25"/>
      <c r="F8" s="20">
        <v>15</v>
      </c>
      <c r="G8" s="19"/>
    </row>
    <row r="9" spans="1:7" ht="34.5" customHeight="1">
      <c r="A9" s="8">
        <v>4</v>
      </c>
      <c r="B9" s="45" t="s">
        <v>199</v>
      </c>
      <c r="C9" s="45"/>
      <c r="D9" s="25"/>
      <c r="E9" s="25"/>
      <c r="F9" s="20">
        <v>18</v>
      </c>
      <c r="G9" s="19"/>
    </row>
    <row r="10" spans="1:7" ht="34.5" customHeight="1">
      <c r="A10" s="8">
        <v>5</v>
      </c>
      <c r="B10" s="45" t="s">
        <v>200</v>
      </c>
      <c r="C10" s="45"/>
      <c r="D10" s="25"/>
      <c r="E10" s="25"/>
      <c r="F10" s="20">
        <v>18</v>
      </c>
      <c r="G10" s="19"/>
    </row>
    <row r="11" spans="1:7" ht="34.5" customHeight="1">
      <c r="A11" s="8">
        <v>6</v>
      </c>
      <c r="B11" s="45" t="s">
        <v>201</v>
      </c>
      <c r="C11" s="45"/>
      <c r="D11" s="25"/>
      <c r="E11" s="25"/>
      <c r="F11" s="20">
        <v>16</v>
      </c>
      <c r="G11" s="19"/>
    </row>
    <row r="12" spans="1:7" ht="34.5" customHeight="1">
      <c r="A12" s="8">
        <v>7</v>
      </c>
      <c r="B12" s="45" t="s">
        <v>202</v>
      </c>
      <c r="C12" s="45"/>
      <c r="D12" s="25"/>
      <c r="E12" s="25"/>
      <c r="F12" s="20">
        <v>16</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20</v>
      </c>
      <c r="D15" s="16" t="s">
        <v>5</v>
      </c>
      <c r="E15" s="41" t="s">
        <v>10</v>
      </c>
      <c r="F15" s="23">
        <f>ROUND((SUM(F6:G12)-MAX(F6:G12)-MIN(F6:G12))/5,2)</f>
        <v>17</v>
      </c>
      <c r="G15" s="24" t="s">
        <v>11</v>
      </c>
    </row>
    <row r="16" spans="1:7" ht="34.5" customHeight="1">
      <c r="A16" s="43" t="s">
        <v>6</v>
      </c>
      <c r="B16" s="44"/>
      <c r="C16" s="17">
        <f>MIN(F6:G12)</f>
        <v>15</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I5" sqref="I5"/>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v>20</v>
      </c>
      <c r="C3" s="11" t="s">
        <v>73</v>
      </c>
      <c r="D3" s="37" t="str">
        <f>VLOOKUP(B3,'总成绩'!3:34,2,0)</f>
        <v>史宇虹</v>
      </c>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v>47</v>
      </c>
      <c r="G6" s="19"/>
    </row>
    <row r="7" spans="1:7" ht="34.5" customHeight="1">
      <c r="A7" s="8">
        <v>2</v>
      </c>
      <c r="B7" s="45" t="s">
        <v>197</v>
      </c>
      <c r="C7" s="45"/>
      <c r="D7" s="25"/>
      <c r="E7" s="25"/>
      <c r="F7" s="20">
        <v>55</v>
      </c>
      <c r="G7" s="19"/>
    </row>
    <row r="8" spans="1:7" ht="34.5" customHeight="1">
      <c r="A8" s="8">
        <v>3</v>
      </c>
      <c r="B8" s="45" t="s">
        <v>198</v>
      </c>
      <c r="C8" s="45"/>
      <c r="D8" s="25"/>
      <c r="E8" s="25"/>
      <c r="F8" s="20">
        <v>51</v>
      </c>
      <c r="G8" s="19"/>
    </row>
    <row r="9" spans="1:7" ht="34.5" customHeight="1">
      <c r="A9" s="8">
        <v>4</v>
      </c>
      <c r="B9" s="45" t="s">
        <v>199</v>
      </c>
      <c r="C9" s="45"/>
      <c r="D9" s="25"/>
      <c r="E9" s="25"/>
      <c r="F9" s="20">
        <v>52</v>
      </c>
      <c r="G9" s="19"/>
    </row>
    <row r="10" spans="1:7" ht="34.5" customHeight="1">
      <c r="A10" s="8">
        <v>5</v>
      </c>
      <c r="B10" s="45" t="s">
        <v>200</v>
      </c>
      <c r="C10" s="45"/>
      <c r="D10" s="25"/>
      <c r="E10" s="25"/>
      <c r="F10" s="20">
        <v>50</v>
      </c>
      <c r="G10" s="19"/>
    </row>
    <row r="11" spans="1:7" ht="34.5" customHeight="1">
      <c r="A11" s="8">
        <v>6</v>
      </c>
      <c r="B11" s="45" t="s">
        <v>201</v>
      </c>
      <c r="C11" s="45"/>
      <c r="D11" s="25"/>
      <c r="E11" s="25"/>
      <c r="F11" s="20">
        <v>55</v>
      </c>
      <c r="G11" s="19"/>
    </row>
    <row r="12" spans="1:7" ht="34.5" customHeight="1">
      <c r="A12" s="8">
        <v>7</v>
      </c>
      <c r="B12" s="45" t="s">
        <v>202</v>
      </c>
      <c r="C12" s="45"/>
      <c r="D12" s="25"/>
      <c r="E12" s="25"/>
      <c r="F12" s="20">
        <v>52</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55</v>
      </c>
      <c r="D15" s="16" t="s">
        <v>5</v>
      </c>
      <c r="E15" s="41" t="s">
        <v>10</v>
      </c>
      <c r="F15" s="23">
        <f>ROUND((SUM(F6:G12)-MAX(F6:G12)-MIN(F6:G12))/5,2)</f>
        <v>52</v>
      </c>
      <c r="G15" s="24" t="s">
        <v>11</v>
      </c>
    </row>
    <row r="16" spans="1:7" ht="34.5" customHeight="1">
      <c r="A16" s="43" t="s">
        <v>6</v>
      </c>
      <c r="B16" s="44"/>
      <c r="C16" s="17">
        <f>MIN(F6:G12)</f>
        <v>47</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I10" sqref="I10"/>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v>19</v>
      </c>
      <c r="C3" s="11" t="s">
        <v>73</v>
      </c>
      <c r="D3" s="37"/>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c r="C6" s="45"/>
      <c r="D6" s="25"/>
      <c r="E6" s="25"/>
      <c r="F6" s="20"/>
      <c r="G6" s="19"/>
    </row>
    <row r="7" spans="1:7" ht="34.5" customHeight="1">
      <c r="A7" s="8">
        <v>2</v>
      </c>
      <c r="B7" s="45"/>
      <c r="C7" s="45"/>
      <c r="D7" s="25"/>
      <c r="E7" s="25"/>
      <c r="F7" s="20"/>
      <c r="G7" s="19"/>
    </row>
    <row r="8" spans="1:7" ht="34.5" customHeight="1">
      <c r="A8" s="8">
        <v>3</v>
      </c>
      <c r="B8" s="45"/>
      <c r="C8" s="45"/>
      <c r="D8" s="25"/>
      <c r="E8" s="25"/>
      <c r="F8" s="20"/>
      <c r="G8" s="19"/>
    </row>
    <row r="9" spans="1:7" ht="34.5" customHeight="1">
      <c r="A9" s="8">
        <v>4</v>
      </c>
      <c r="B9" s="45"/>
      <c r="C9" s="45"/>
      <c r="D9" s="25"/>
      <c r="E9" s="25"/>
      <c r="F9" s="20"/>
      <c r="G9" s="19"/>
    </row>
    <row r="10" spans="1:7" ht="34.5" customHeight="1">
      <c r="A10" s="8">
        <v>5</v>
      </c>
      <c r="B10" s="45"/>
      <c r="C10" s="45"/>
      <c r="D10" s="25"/>
      <c r="E10" s="25"/>
      <c r="F10" s="20"/>
      <c r="G10" s="19"/>
    </row>
    <row r="11" spans="1:7" ht="34.5" customHeight="1">
      <c r="A11" s="8">
        <v>6</v>
      </c>
      <c r="B11" s="45"/>
      <c r="C11" s="45"/>
      <c r="D11" s="25"/>
      <c r="E11" s="25"/>
      <c r="F11" s="20"/>
      <c r="G11" s="19"/>
    </row>
    <row r="12" spans="1:7" ht="34.5" customHeight="1">
      <c r="A12" s="8">
        <v>7</v>
      </c>
      <c r="B12" s="45"/>
      <c r="C12" s="45"/>
      <c r="D12" s="25"/>
      <c r="E12" s="25"/>
      <c r="F12" s="20"/>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0</v>
      </c>
      <c r="D15" s="16" t="s">
        <v>5</v>
      </c>
      <c r="E15" s="41" t="s">
        <v>10</v>
      </c>
      <c r="F15" s="23">
        <f>ROUND((SUM(F6:G12)-MAX(F6:G12)-MIN(F6:G12))/5,2)</f>
        <v>0</v>
      </c>
      <c r="G15" s="24" t="s">
        <v>11</v>
      </c>
    </row>
    <row r="16" spans="1:7" ht="34.5" customHeight="1">
      <c r="A16" s="43" t="s">
        <v>6</v>
      </c>
      <c r="B16" s="44"/>
      <c r="C16" s="17">
        <f>MIN(F6:G12)</f>
        <v>0</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B6" sqref="B6:C12"/>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v>18</v>
      </c>
      <c r="C3" s="11" t="s">
        <v>73</v>
      </c>
      <c r="D3" s="37" t="str">
        <f>VLOOKUP(B3,'总成绩'!3:34,2,0)</f>
        <v>乔丽</v>
      </c>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c r="G6" s="19"/>
    </row>
    <row r="7" spans="1:7" ht="34.5" customHeight="1">
      <c r="A7" s="8">
        <v>2</v>
      </c>
      <c r="B7" s="45" t="s">
        <v>197</v>
      </c>
      <c r="C7" s="45"/>
      <c r="D7" s="25"/>
      <c r="E7" s="25"/>
      <c r="F7" s="20"/>
      <c r="G7" s="19"/>
    </row>
    <row r="8" spans="1:7" ht="34.5" customHeight="1">
      <c r="A8" s="8">
        <v>3</v>
      </c>
      <c r="B8" s="45" t="s">
        <v>198</v>
      </c>
      <c r="C8" s="45"/>
      <c r="D8" s="25"/>
      <c r="E8" s="25"/>
      <c r="F8" s="20"/>
      <c r="G8" s="19"/>
    </row>
    <row r="9" spans="1:7" ht="34.5" customHeight="1">
      <c r="A9" s="8">
        <v>4</v>
      </c>
      <c r="B9" s="45" t="s">
        <v>199</v>
      </c>
      <c r="C9" s="45"/>
      <c r="D9" s="25"/>
      <c r="E9" s="25"/>
      <c r="F9" s="20"/>
      <c r="G9" s="19"/>
    </row>
    <row r="10" spans="1:7" ht="34.5" customHeight="1">
      <c r="A10" s="8">
        <v>5</v>
      </c>
      <c r="B10" s="45" t="s">
        <v>200</v>
      </c>
      <c r="C10" s="45"/>
      <c r="D10" s="25"/>
      <c r="E10" s="25"/>
      <c r="F10" s="20"/>
      <c r="G10" s="19"/>
    </row>
    <row r="11" spans="1:7" ht="34.5" customHeight="1">
      <c r="A11" s="8">
        <v>6</v>
      </c>
      <c r="B11" s="45" t="s">
        <v>201</v>
      </c>
      <c r="C11" s="45"/>
      <c r="D11" s="25"/>
      <c r="E11" s="25"/>
      <c r="F11" s="20"/>
      <c r="G11" s="19"/>
    </row>
    <row r="12" spans="1:7" ht="34.5" customHeight="1">
      <c r="A12" s="8">
        <v>7</v>
      </c>
      <c r="B12" s="45" t="s">
        <v>202</v>
      </c>
      <c r="C12" s="45"/>
      <c r="D12" s="25"/>
      <c r="E12" s="25"/>
      <c r="F12" s="20"/>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0</v>
      </c>
      <c r="D15" s="16" t="s">
        <v>5</v>
      </c>
      <c r="E15" s="41" t="s">
        <v>10</v>
      </c>
      <c r="F15" s="23">
        <f>ROUND((SUM(F6:G12)-MAX(F6:G12)-MIN(F6:G12))/5,2)</f>
        <v>0</v>
      </c>
      <c r="G15" s="24" t="s">
        <v>11</v>
      </c>
    </row>
    <row r="16" spans="1:7" ht="34.5" customHeight="1">
      <c r="A16" s="43" t="s">
        <v>6</v>
      </c>
      <c r="B16" s="44"/>
      <c r="C16" s="17">
        <f>MIN(F6:G12)</f>
        <v>0</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H10" sqref="H10"/>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v>17</v>
      </c>
      <c r="C3" s="11" t="s">
        <v>73</v>
      </c>
      <c r="D3" s="37" t="str">
        <f>VLOOKUP(B3,'总成绩'!3:34,2,0)</f>
        <v>陈立志</v>
      </c>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v>72</v>
      </c>
      <c r="G6" s="19"/>
    </row>
    <row r="7" spans="1:7" ht="34.5" customHeight="1">
      <c r="A7" s="8">
        <v>2</v>
      </c>
      <c r="B7" s="45" t="s">
        <v>197</v>
      </c>
      <c r="C7" s="45"/>
      <c r="D7" s="25"/>
      <c r="E7" s="25"/>
      <c r="F7" s="20">
        <v>68</v>
      </c>
      <c r="G7" s="19"/>
    </row>
    <row r="8" spans="1:7" ht="34.5" customHeight="1">
      <c r="A8" s="8">
        <v>3</v>
      </c>
      <c r="B8" s="45" t="s">
        <v>198</v>
      </c>
      <c r="C8" s="45"/>
      <c r="D8" s="25"/>
      <c r="E8" s="25"/>
      <c r="F8" s="20">
        <v>68</v>
      </c>
      <c r="G8" s="19"/>
    </row>
    <row r="9" spans="1:7" ht="34.5" customHeight="1">
      <c r="A9" s="8">
        <v>4</v>
      </c>
      <c r="B9" s="45" t="s">
        <v>199</v>
      </c>
      <c r="C9" s="45"/>
      <c r="D9" s="25"/>
      <c r="E9" s="25"/>
      <c r="F9" s="20">
        <v>70</v>
      </c>
      <c r="G9" s="19"/>
    </row>
    <row r="10" spans="1:7" ht="34.5" customHeight="1">
      <c r="A10" s="8">
        <v>5</v>
      </c>
      <c r="B10" s="45" t="s">
        <v>200</v>
      </c>
      <c r="C10" s="45"/>
      <c r="D10" s="25"/>
      <c r="E10" s="25"/>
      <c r="F10" s="20">
        <v>70</v>
      </c>
      <c r="G10" s="19"/>
    </row>
    <row r="11" spans="1:7" ht="34.5" customHeight="1">
      <c r="A11" s="8">
        <v>6</v>
      </c>
      <c r="B11" s="45" t="s">
        <v>201</v>
      </c>
      <c r="C11" s="45"/>
      <c r="D11" s="25"/>
      <c r="E11" s="25"/>
      <c r="F11" s="20">
        <v>72</v>
      </c>
      <c r="G11" s="19"/>
    </row>
    <row r="12" spans="1:7" ht="34.5" customHeight="1">
      <c r="A12" s="8">
        <v>7</v>
      </c>
      <c r="B12" s="45" t="s">
        <v>202</v>
      </c>
      <c r="C12" s="45"/>
      <c r="D12" s="25"/>
      <c r="E12" s="25"/>
      <c r="F12" s="20">
        <v>69</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72</v>
      </c>
      <c r="D15" s="16" t="s">
        <v>5</v>
      </c>
      <c r="E15" s="41" t="s">
        <v>10</v>
      </c>
      <c r="F15" s="23">
        <f>ROUND((SUM(F6:G12)-MAX(F6:G12)-MIN(F6:G12))/5,2)</f>
        <v>69.8</v>
      </c>
      <c r="G15" s="24" t="s">
        <v>11</v>
      </c>
    </row>
    <row r="16" spans="1:7" ht="34.5" customHeight="1">
      <c r="A16" s="43" t="s">
        <v>6</v>
      </c>
      <c r="B16" s="44"/>
      <c r="C16" s="17">
        <f>MIN(F6:G12)</f>
        <v>68</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H8" sqref="H8"/>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173</v>
      </c>
      <c r="B1" s="56"/>
      <c r="C1" s="56"/>
      <c r="D1" s="56"/>
      <c r="E1" s="56"/>
      <c r="F1" s="56"/>
      <c r="G1" s="56"/>
    </row>
    <row r="2" spans="4:7" ht="20.25" customHeight="1">
      <c r="D2" s="1" t="s">
        <v>174</v>
      </c>
      <c r="E2" s="14" t="s">
        <v>175</v>
      </c>
      <c r="F2" s="57" t="s">
        <v>176</v>
      </c>
      <c r="G2" s="57"/>
    </row>
    <row r="3" spans="1:7" ht="50.25" customHeight="1">
      <c r="A3" s="10" t="s">
        <v>177</v>
      </c>
      <c r="B3" s="12">
        <v>16</v>
      </c>
      <c r="C3" s="11" t="s">
        <v>178</v>
      </c>
      <c r="D3" s="37" t="str">
        <f>VLOOKUP(B3,'总成绩'!3:34,2,0)</f>
        <v>李桂花</v>
      </c>
      <c r="E3" s="38" t="s">
        <v>179</v>
      </c>
      <c r="F3" s="58" t="s">
        <v>180</v>
      </c>
      <c r="G3" s="59"/>
    </row>
    <row r="4" spans="1:7" ht="24.75" customHeight="1">
      <c r="A4" s="12" t="s">
        <v>181</v>
      </c>
      <c r="B4" s="60" t="s">
        <v>182</v>
      </c>
      <c r="C4" s="60"/>
      <c r="D4" s="60" t="s">
        <v>183</v>
      </c>
      <c r="E4" s="61" t="s">
        <v>184</v>
      </c>
      <c r="F4" s="63" t="s">
        <v>185</v>
      </c>
      <c r="G4" s="64"/>
    </row>
    <row r="5" spans="1:7" ht="24.75" customHeight="1">
      <c r="A5" s="13" t="s">
        <v>186</v>
      </c>
      <c r="B5" s="60"/>
      <c r="C5" s="60"/>
      <c r="D5" s="60"/>
      <c r="E5" s="62"/>
      <c r="F5" s="65"/>
      <c r="G5" s="66"/>
    </row>
    <row r="6" spans="1:7" ht="34.5" customHeight="1">
      <c r="A6" s="8">
        <v>1</v>
      </c>
      <c r="B6" s="45" t="s">
        <v>196</v>
      </c>
      <c r="C6" s="45"/>
      <c r="D6" s="25"/>
      <c r="E6" s="25"/>
      <c r="F6" s="20">
        <v>15</v>
      </c>
      <c r="G6" s="19"/>
    </row>
    <row r="7" spans="1:7" ht="34.5" customHeight="1">
      <c r="A7" s="8">
        <v>2</v>
      </c>
      <c r="B7" s="45" t="s">
        <v>197</v>
      </c>
      <c r="C7" s="45"/>
      <c r="D7" s="25"/>
      <c r="E7" s="25"/>
      <c r="F7" s="20">
        <v>14</v>
      </c>
      <c r="G7" s="19"/>
    </row>
    <row r="8" spans="1:7" ht="34.5" customHeight="1">
      <c r="A8" s="8">
        <v>3</v>
      </c>
      <c r="B8" s="45" t="s">
        <v>198</v>
      </c>
      <c r="C8" s="45"/>
      <c r="D8" s="25"/>
      <c r="E8" s="25"/>
      <c r="F8" s="20">
        <v>13</v>
      </c>
      <c r="G8" s="19"/>
    </row>
    <row r="9" spans="1:7" ht="34.5" customHeight="1">
      <c r="A9" s="8">
        <v>4</v>
      </c>
      <c r="B9" s="45" t="s">
        <v>199</v>
      </c>
      <c r="C9" s="45"/>
      <c r="D9" s="25"/>
      <c r="E9" s="25"/>
      <c r="F9" s="20">
        <v>14</v>
      </c>
      <c r="G9" s="19"/>
    </row>
    <row r="10" spans="1:7" ht="34.5" customHeight="1">
      <c r="A10" s="8">
        <v>5</v>
      </c>
      <c r="B10" s="45" t="s">
        <v>200</v>
      </c>
      <c r="C10" s="45"/>
      <c r="D10" s="25"/>
      <c r="E10" s="25"/>
      <c r="F10" s="20">
        <v>20</v>
      </c>
      <c r="G10" s="19"/>
    </row>
    <row r="11" spans="1:7" ht="34.5" customHeight="1">
      <c r="A11" s="8">
        <v>6</v>
      </c>
      <c r="B11" s="45" t="s">
        <v>201</v>
      </c>
      <c r="C11" s="45"/>
      <c r="D11" s="25"/>
      <c r="E11" s="25"/>
      <c r="F11" s="20">
        <v>13</v>
      </c>
      <c r="G11" s="19"/>
    </row>
    <row r="12" spans="1:7" ht="34.5" customHeight="1">
      <c r="A12" s="8">
        <v>7</v>
      </c>
      <c r="B12" s="45" t="s">
        <v>202</v>
      </c>
      <c r="C12" s="45"/>
      <c r="D12" s="25"/>
      <c r="E12" s="25"/>
      <c r="F12" s="20">
        <v>17</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187</v>
      </c>
      <c r="B15" s="55"/>
      <c r="C15" s="15">
        <f>MAX(F6:G12)</f>
        <v>20</v>
      </c>
      <c r="D15" s="16" t="s">
        <v>188</v>
      </c>
      <c r="E15" s="41" t="s">
        <v>189</v>
      </c>
      <c r="F15" s="23">
        <f>ROUND((SUM(F6:G12)-MAX(F6:G12)-MIN(F6:G12))/5,2)</f>
        <v>14.6</v>
      </c>
      <c r="G15" s="24" t="s">
        <v>190</v>
      </c>
    </row>
    <row r="16" spans="1:7" ht="34.5" customHeight="1">
      <c r="A16" s="43" t="s">
        <v>191</v>
      </c>
      <c r="B16" s="44"/>
      <c r="C16" s="17">
        <f>MIN(F6:G12)</f>
        <v>13</v>
      </c>
      <c r="D16" s="18" t="s">
        <v>188</v>
      </c>
      <c r="E16" s="42"/>
      <c r="F16" s="21"/>
      <c r="G16" s="22"/>
    </row>
    <row r="17" spans="1:7" ht="42.75" customHeight="1">
      <c r="A17" s="26"/>
      <c r="B17" s="17"/>
      <c r="C17" s="17"/>
      <c r="D17" s="17"/>
      <c r="E17" s="17" t="s">
        <v>192</v>
      </c>
      <c r="F17" s="17"/>
      <c r="G17" s="27"/>
    </row>
    <row r="18" spans="1:7" ht="42.75" customHeight="1">
      <c r="A18" s="5"/>
      <c r="B18" s="6"/>
      <c r="C18" s="7"/>
      <c r="D18" s="7"/>
      <c r="E18" s="7" t="s">
        <v>193</v>
      </c>
      <c r="F18" s="46"/>
      <c r="G18" s="47"/>
    </row>
    <row r="19" spans="1:7" ht="30.75" customHeight="1">
      <c r="A19" s="2" t="s">
        <v>194</v>
      </c>
      <c r="B19" s="3"/>
      <c r="C19" s="4"/>
      <c r="D19" s="4"/>
      <c r="E19" s="4" t="s">
        <v>195</v>
      </c>
      <c r="F19" s="48"/>
      <c r="G19" s="49"/>
    </row>
  </sheetData>
  <sheetProtection/>
  <mergeCells count="23">
    <mergeCell ref="B7:C7"/>
    <mergeCell ref="B8:C8"/>
    <mergeCell ref="B9:C9"/>
    <mergeCell ref="A15:B15"/>
    <mergeCell ref="F2:G2"/>
    <mergeCell ref="A1:G1"/>
    <mergeCell ref="B6:C6"/>
    <mergeCell ref="F3:G3"/>
    <mergeCell ref="D4:D5"/>
    <mergeCell ref="B4:C5"/>
    <mergeCell ref="E4:E5"/>
    <mergeCell ref="F4:G5"/>
    <mergeCell ref="B10:C10"/>
    <mergeCell ref="B11:C11"/>
    <mergeCell ref="B12:C12"/>
    <mergeCell ref="A16:B16"/>
    <mergeCell ref="B13:C13"/>
    <mergeCell ref="F19:G19"/>
    <mergeCell ref="F13:G13"/>
    <mergeCell ref="F14:G14"/>
    <mergeCell ref="B14:C14"/>
    <mergeCell ref="E15:E16"/>
    <mergeCell ref="F18:G18"/>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B6" sqref="B6:C6"/>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150</v>
      </c>
      <c r="B1" s="56"/>
      <c r="C1" s="56"/>
      <c r="D1" s="56"/>
      <c r="E1" s="56"/>
      <c r="F1" s="56"/>
      <c r="G1" s="56"/>
    </row>
    <row r="2" spans="4:7" ht="20.25" customHeight="1">
      <c r="D2" s="1" t="s">
        <v>151</v>
      </c>
      <c r="E2" s="14" t="s">
        <v>152</v>
      </c>
      <c r="F2" s="57" t="s">
        <v>153</v>
      </c>
      <c r="G2" s="57"/>
    </row>
    <row r="3" spans="1:7" ht="50.25" customHeight="1">
      <c r="A3" s="10" t="s">
        <v>154</v>
      </c>
      <c r="B3" s="12"/>
      <c r="C3" s="11" t="s">
        <v>155</v>
      </c>
      <c r="D3" s="37" t="e">
        <f>VLOOKUP(B3,'总成绩'!3:34,2,0)</f>
        <v>#N/A</v>
      </c>
      <c r="E3" s="38" t="s">
        <v>156</v>
      </c>
      <c r="F3" s="58" t="s">
        <v>157</v>
      </c>
      <c r="G3" s="59"/>
    </row>
    <row r="4" spans="1:7" ht="24.75" customHeight="1">
      <c r="A4" s="12" t="s">
        <v>158</v>
      </c>
      <c r="B4" s="60" t="s">
        <v>159</v>
      </c>
      <c r="C4" s="60"/>
      <c r="D4" s="60" t="s">
        <v>160</v>
      </c>
      <c r="E4" s="61" t="s">
        <v>161</v>
      </c>
      <c r="F4" s="63" t="s">
        <v>162</v>
      </c>
      <c r="G4" s="64"/>
    </row>
    <row r="5" spans="1:7" ht="24.75" customHeight="1">
      <c r="A5" s="13" t="s">
        <v>163</v>
      </c>
      <c r="B5" s="60"/>
      <c r="C5" s="60"/>
      <c r="D5" s="60"/>
      <c r="E5" s="62"/>
      <c r="F5" s="65"/>
      <c r="G5" s="66"/>
    </row>
    <row r="6" spans="1:7" ht="34.5" customHeight="1">
      <c r="A6" s="8">
        <v>1</v>
      </c>
      <c r="B6" s="45"/>
      <c r="C6" s="45"/>
      <c r="D6" s="25"/>
      <c r="E6" s="25"/>
      <c r="F6" s="20"/>
      <c r="G6" s="19"/>
    </row>
    <row r="7" spans="1:7" ht="34.5" customHeight="1">
      <c r="A7" s="8">
        <v>2</v>
      </c>
      <c r="B7" s="45"/>
      <c r="C7" s="45"/>
      <c r="D7" s="25"/>
      <c r="E7" s="25"/>
      <c r="F7" s="20"/>
      <c r="G7" s="19"/>
    </row>
    <row r="8" spans="1:7" ht="34.5" customHeight="1">
      <c r="A8" s="8">
        <v>3</v>
      </c>
      <c r="B8" s="45"/>
      <c r="C8" s="45"/>
      <c r="D8" s="25"/>
      <c r="E8" s="25"/>
      <c r="F8" s="20"/>
      <c r="G8" s="19"/>
    </row>
    <row r="9" spans="1:7" ht="34.5" customHeight="1">
      <c r="A9" s="8">
        <v>4</v>
      </c>
      <c r="B9" s="45"/>
      <c r="C9" s="45"/>
      <c r="D9" s="25"/>
      <c r="E9" s="25"/>
      <c r="F9" s="20"/>
      <c r="G9" s="19"/>
    </row>
    <row r="10" spans="1:7" ht="34.5" customHeight="1">
      <c r="A10" s="8">
        <v>5</v>
      </c>
      <c r="B10" s="45"/>
      <c r="C10" s="45"/>
      <c r="D10" s="25"/>
      <c r="E10" s="25"/>
      <c r="F10" s="20"/>
      <c r="G10" s="19"/>
    </row>
    <row r="11" spans="1:7" ht="34.5" customHeight="1">
      <c r="A11" s="8">
        <v>6</v>
      </c>
      <c r="B11" s="45"/>
      <c r="C11" s="45"/>
      <c r="D11" s="25"/>
      <c r="E11" s="25"/>
      <c r="F11" s="20"/>
      <c r="G11" s="19"/>
    </row>
    <row r="12" spans="1:7" ht="34.5" customHeight="1">
      <c r="A12" s="8">
        <v>7</v>
      </c>
      <c r="B12" s="45"/>
      <c r="C12" s="45"/>
      <c r="D12" s="25"/>
      <c r="E12" s="25"/>
      <c r="F12" s="20"/>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164</v>
      </c>
      <c r="B15" s="55"/>
      <c r="C15" s="15">
        <f>MAX(F6:G12)</f>
        <v>0</v>
      </c>
      <c r="D15" s="16" t="s">
        <v>165</v>
      </c>
      <c r="E15" s="41" t="s">
        <v>166</v>
      </c>
      <c r="F15" s="23">
        <f>ROUND((SUM(F6:G12)-MAX(F6:G12)-MIN(F6:G12))/5,2)</f>
        <v>0</v>
      </c>
      <c r="G15" s="24" t="s">
        <v>167</v>
      </c>
    </row>
    <row r="16" spans="1:7" ht="34.5" customHeight="1">
      <c r="A16" s="43" t="s">
        <v>168</v>
      </c>
      <c r="B16" s="44"/>
      <c r="C16" s="17">
        <f>MIN(F6:G12)</f>
        <v>0</v>
      </c>
      <c r="D16" s="18" t="s">
        <v>165</v>
      </c>
      <c r="E16" s="42"/>
      <c r="F16" s="21"/>
      <c r="G16" s="22"/>
    </row>
    <row r="17" spans="1:7" ht="42.75" customHeight="1">
      <c r="A17" s="26"/>
      <c r="B17" s="17"/>
      <c r="C17" s="17"/>
      <c r="D17" s="17"/>
      <c r="E17" s="17" t="s">
        <v>169</v>
      </c>
      <c r="F17" s="17"/>
      <c r="G17" s="27"/>
    </row>
    <row r="18" spans="1:7" ht="42.75" customHeight="1">
      <c r="A18" s="5"/>
      <c r="B18" s="6"/>
      <c r="C18" s="7"/>
      <c r="D18" s="7"/>
      <c r="E18" s="7" t="s">
        <v>170</v>
      </c>
      <c r="F18" s="46"/>
      <c r="G18" s="47"/>
    </row>
    <row r="19" spans="1:7" ht="30.75" customHeight="1">
      <c r="A19" s="2" t="s">
        <v>171</v>
      </c>
      <c r="B19" s="3"/>
      <c r="C19" s="4"/>
      <c r="D19" s="4"/>
      <c r="E19" s="4" t="s">
        <v>172</v>
      </c>
      <c r="F19" s="48"/>
      <c r="G19" s="49"/>
    </row>
  </sheetData>
  <sheetProtection/>
  <mergeCells count="23">
    <mergeCell ref="F4:G5"/>
    <mergeCell ref="F19:G19"/>
    <mergeCell ref="F13:G13"/>
    <mergeCell ref="F14:G14"/>
    <mergeCell ref="F18:G18"/>
    <mergeCell ref="E15:E16"/>
    <mergeCell ref="F2:G2"/>
    <mergeCell ref="A1:G1"/>
    <mergeCell ref="B10:C10"/>
    <mergeCell ref="B11:C11"/>
    <mergeCell ref="B12:C12"/>
    <mergeCell ref="B6:C6"/>
    <mergeCell ref="F3:G3"/>
    <mergeCell ref="D4:D5"/>
    <mergeCell ref="E4:E5"/>
    <mergeCell ref="A15:B15"/>
    <mergeCell ref="A16:B16"/>
    <mergeCell ref="B13:C13"/>
    <mergeCell ref="B4:C5"/>
    <mergeCell ref="B7:C7"/>
    <mergeCell ref="B8:C8"/>
    <mergeCell ref="B9:C9"/>
    <mergeCell ref="B14:C14"/>
  </mergeCells>
  <printOptions horizontalCentered="1" vertic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J14" sqref="J14"/>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v>32</v>
      </c>
      <c r="C3" s="11" t="s">
        <v>73</v>
      </c>
      <c r="D3" s="37" t="e">
        <f>VLOOKUP(B3,'总成绩'!3:34,2,0)</f>
        <v>#N/A</v>
      </c>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c r="C6" s="45"/>
      <c r="D6" s="25"/>
      <c r="E6" s="25"/>
      <c r="F6" s="20"/>
      <c r="G6" s="19"/>
    </row>
    <row r="7" spans="1:7" ht="34.5" customHeight="1">
      <c r="A7" s="8">
        <v>2</v>
      </c>
      <c r="B7" s="45"/>
      <c r="C7" s="45"/>
      <c r="D7" s="25"/>
      <c r="E7" s="25"/>
      <c r="F7" s="20"/>
      <c r="G7" s="19"/>
    </row>
    <row r="8" spans="1:7" ht="34.5" customHeight="1">
      <c r="A8" s="8">
        <v>3</v>
      </c>
      <c r="B8" s="45"/>
      <c r="C8" s="45"/>
      <c r="D8" s="25"/>
      <c r="E8" s="25"/>
      <c r="F8" s="20"/>
      <c r="G8" s="19"/>
    </row>
    <row r="9" spans="1:7" ht="34.5" customHeight="1">
      <c r="A9" s="8">
        <v>4</v>
      </c>
      <c r="B9" s="45"/>
      <c r="C9" s="45"/>
      <c r="D9" s="25"/>
      <c r="E9" s="25"/>
      <c r="F9" s="20"/>
      <c r="G9" s="19"/>
    </row>
    <row r="10" spans="1:7" ht="34.5" customHeight="1">
      <c r="A10" s="8">
        <v>5</v>
      </c>
      <c r="B10" s="45"/>
      <c r="C10" s="45"/>
      <c r="D10" s="25"/>
      <c r="E10" s="25"/>
      <c r="F10" s="20"/>
      <c r="G10" s="19"/>
    </row>
    <row r="11" spans="1:7" ht="34.5" customHeight="1">
      <c r="A11" s="8">
        <v>6</v>
      </c>
      <c r="B11" s="45"/>
      <c r="C11" s="45"/>
      <c r="D11" s="25"/>
      <c r="E11" s="25"/>
      <c r="F11" s="20"/>
      <c r="G11" s="19"/>
    </row>
    <row r="12" spans="1:7" ht="34.5" customHeight="1">
      <c r="A12" s="8">
        <v>7</v>
      </c>
      <c r="B12" s="45"/>
      <c r="C12" s="45"/>
      <c r="D12" s="25"/>
      <c r="E12" s="25"/>
      <c r="F12" s="20"/>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0</v>
      </c>
      <c r="D15" s="16" t="s">
        <v>5</v>
      </c>
      <c r="E15" s="41" t="s">
        <v>10</v>
      </c>
      <c r="F15" s="23">
        <f>ROUND((SUM(F6:G12)-MAX(F6:G12)-MIN(F6:G12))/5,2)</f>
        <v>0</v>
      </c>
      <c r="G15" s="24" t="s">
        <v>11</v>
      </c>
    </row>
    <row r="16" spans="1:7" ht="34.5" customHeight="1">
      <c r="A16" s="43" t="s">
        <v>6</v>
      </c>
      <c r="B16" s="44"/>
      <c r="C16" s="17">
        <f>MIN(F6:G12)</f>
        <v>0</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B3" sqref="B3"/>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98</v>
      </c>
      <c r="F2" s="57" t="s">
        <v>99</v>
      </c>
      <c r="G2" s="57"/>
    </row>
    <row r="3" spans="1:7" ht="50.25" customHeight="1">
      <c r="A3" s="10" t="s">
        <v>100</v>
      </c>
      <c r="B3" s="12"/>
      <c r="C3" s="11" t="s">
        <v>101</v>
      </c>
      <c r="D3" s="37" t="e">
        <f>VLOOKUP(B3,'总成绩'!3:34,2,0)</f>
        <v>#N/A</v>
      </c>
      <c r="E3" s="38" t="s">
        <v>102</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c r="C6" s="45"/>
      <c r="D6" s="25"/>
      <c r="E6" s="25"/>
      <c r="F6" s="20"/>
      <c r="G6" s="19"/>
    </row>
    <row r="7" spans="1:7" ht="34.5" customHeight="1">
      <c r="A7" s="8">
        <v>2</v>
      </c>
      <c r="B7" s="45"/>
      <c r="C7" s="45"/>
      <c r="D7" s="25"/>
      <c r="E7" s="25"/>
      <c r="F7" s="20"/>
      <c r="G7" s="19"/>
    </row>
    <row r="8" spans="1:7" ht="34.5" customHeight="1">
      <c r="A8" s="8">
        <v>3</v>
      </c>
      <c r="B8" s="45"/>
      <c r="C8" s="45"/>
      <c r="D8" s="25"/>
      <c r="E8" s="25"/>
      <c r="F8" s="20"/>
      <c r="G8" s="19"/>
    </row>
    <row r="9" spans="1:7" ht="34.5" customHeight="1">
      <c r="A9" s="8">
        <v>4</v>
      </c>
      <c r="B9" s="45"/>
      <c r="C9" s="45"/>
      <c r="D9" s="25"/>
      <c r="E9" s="25"/>
      <c r="F9" s="20"/>
      <c r="G9" s="19"/>
    </row>
    <row r="10" spans="1:7" ht="34.5" customHeight="1">
      <c r="A10" s="8">
        <v>5</v>
      </c>
      <c r="B10" s="45"/>
      <c r="C10" s="45"/>
      <c r="D10" s="25"/>
      <c r="E10" s="25"/>
      <c r="F10" s="20"/>
      <c r="G10" s="19"/>
    </row>
    <row r="11" spans="1:7" ht="34.5" customHeight="1">
      <c r="A11" s="8">
        <v>6</v>
      </c>
      <c r="B11" s="45"/>
      <c r="C11" s="45"/>
      <c r="D11" s="25"/>
      <c r="E11" s="25"/>
      <c r="F11" s="20"/>
      <c r="G11" s="19"/>
    </row>
    <row r="12" spans="1:7" ht="34.5" customHeight="1">
      <c r="A12" s="8">
        <v>7</v>
      </c>
      <c r="B12" s="45"/>
      <c r="C12" s="45"/>
      <c r="D12" s="25"/>
      <c r="E12" s="25"/>
      <c r="F12" s="20"/>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0</v>
      </c>
      <c r="D15" s="16" t="s">
        <v>5</v>
      </c>
      <c r="E15" s="41" t="s">
        <v>10</v>
      </c>
      <c r="F15" s="23">
        <f>ROUND((SUM(F6:G12)-MAX(F6:G12)-MIN(F6:G12))/5,2)</f>
        <v>0</v>
      </c>
      <c r="G15" s="24" t="s">
        <v>11</v>
      </c>
    </row>
    <row r="16" spans="1:7" ht="34.5" customHeight="1">
      <c r="A16" s="43" t="s">
        <v>6</v>
      </c>
      <c r="B16" s="44"/>
      <c r="C16" s="17">
        <f>MIN(F6:G12)</f>
        <v>0</v>
      </c>
      <c r="D16" s="18" t="s">
        <v>5</v>
      </c>
      <c r="E16" s="42"/>
      <c r="F16" s="21"/>
      <c r="G16" s="22"/>
    </row>
    <row r="17" spans="1:7" ht="42.75" customHeight="1">
      <c r="A17" s="26"/>
      <c r="B17" s="17"/>
      <c r="C17" s="17"/>
      <c r="D17" s="17"/>
      <c r="E17" s="17" t="s">
        <v>103</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B7:C7"/>
    <mergeCell ref="B8:C8"/>
    <mergeCell ref="B9:C9"/>
    <mergeCell ref="A15:B15"/>
    <mergeCell ref="F2:G2"/>
    <mergeCell ref="A1:G1"/>
    <mergeCell ref="B6:C6"/>
    <mergeCell ref="F3:G3"/>
    <mergeCell ref="D4:D5"/>
    <mergeCell ref="B4:C5"/>
    <mergeCell ref="E4:E5"/>
    <mergeCell ref="F4:G5"/>
    <mergeCell ref="B10:C10"/>
    <mergeCell ref="B11:C11"/>
    <mergeCell ref="B12:C12"/>
    <mergeCell ref="A16:B16"/>
    <mergeCell ref="B13:C13"/>
    <mergeCell ref="F19:G19"/>
    <mergeCell ref="F13:G13"/>
    <mergeCell ref="F14:G14"/>
    <mergeCell ref="B14:C14"/>
    <mergeCell ref="E15:E16"/>
    <mergeCell ref="F18:G18"/>
  </mergeCells>
  <printOptions horizontalCentered="1" vertic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B3" sqref="B3"/>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98</v>
      </c>
      <c r="F2" s="57" t="s">
        <v>99</v>
      </c>
      <c r="G2" s="57"/>
    </row>
    <row r="3" spans="1:7" ht="50.25" customHeight="1">
      <c r="A3" s="10" t="s">
        <v>100</v>
      </c>
      <c r="B3" s="12"/>
      <c r="C3" s="11" t="s">
        <v>101</v>
      </c>
      <c r="D3" s="37" t="e">
        <f>VLOOKUP(B3,'总成绩'!3:34,2,0)</f>
        <v>#N/A</v>
      </c>
      <c r="E3" s="38" t="s">
        <v>102</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c r="G6" s="19"/>
    </row>
    <row r="7" spans="1:7" ht="34.5" customHeight="1">
      <c r="A7" s="8">
        <v>2</v>
      </c>
      <c r="B7" s="45" t="s">
        <v>197</v>
      </c>
      <c r="C7" s="45"/>
      <c r="D7" s="25"/>
      <c r="E7" s="25"/>
      <c r="F7" s="20"/>
      <c r="G7" s="19"/>
    </row>
    <row r="8" spans="1:7" ht="34.5" customHeight="1">
      <c r="A8" s="8">
        <v>3</v>
      </c>
      <c r="B8" s="45" t="s">
        <v>198</v>
      </c>
      <c r="C8" s="45"/>
      <c r="D8" s="25"/>
      <c r="E8" s="25"/>
      <c r="F8" s="20"/>
      <c r="G8" s="19"/>
    </row>
    <row r="9" spans="1:7" ht="34.5" customHeight="1">
      <c r="A9" s="8">
        <v>4</v>
      </c>
      <c r="B9" s="45" t="s">
        <v>199</v>
      </c>
      <c r="C9" s="45"/>
      <c r="D9" s="25"/>
      <c r="E9" s="25"/>
      <c r="F9" s="20"/>
      <c r="G9" s="19"/>
    </row>
    <row r="10" spans="1:7" ht="34.5" customHeight="1">
      <c r="A10" s="8">
        <v>5</v>
      </c>
      <c r="B10" s="45" t="s">
        <v>200</v>
      </c>
      <c r="C10" s="45"/>
      <c r="D10" s="25"/>
      <c r="E10" s="25"/>
      <c r="F10" s="20"/>
      <c r="G10" s="19"/>
    </row>
    <row r="11" spans="1:7" ht="34.5" customHeight="1">
      <c r="A11" s="8">
        <v>6</v>
      </c>
      <c r="B11" s="45" t="s">
        <v>201</v>
      </c>
      <c r="C11" s="45"/>
      <c r="D11" s="25"/>
      <c r="E11" s="25"/>
      <c r="F11" s="20"/>
      <c r="G11" s="19"/>
    </row>
    <row r="12" spans="1:7" ht="34.5" customHeight="1">
      <c r="A12" s="8">
        <v>7</v>
      </c>
      <c r="B12" s="45" t="s">
        <v>202</v>
      </c>
      <c r="C12" s="45"/>
      <c r="D12" s="25"/>
      <c r="E12" s="25"/>
      <c r="F12" s="20"/>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0</v>
      </c>
      <c r="D15" s="16" t="s">
        <v>5</v>
      </c>
      <c r="E15" s="41" t="s">
        <v>10</v>
      </c>
      <c r="F15" s="23">
        <f>ROUND((SUM(F6:G12)-MAX(F6:G12)-MIN(F6:G12))/5,2)</f>
        <v>0</v>
      </c>
      <c r="G15" s="24" t="s">
        <v>11</v>
      </c>
    </row>
    <row r="16" spans="1:7" ht="34.5" customHeight="1">
      <c r="A16" s="43" t="s">
        <v>6</v>
      </c>
      <c r="B16" s="44"/>
      <c r="C16" s="17">
        <f>MIN(F6:G12)</f>
        <v>0</v>
      </c>
      <c r="D16" s="18" t="s">
        <v>5</v>
      </c>
      <c r="E16" s="42"/>
      <c r="F16" s="21"/>
      <c r="G16" s="22"/>
    </row>
    <row r="17" spans="1:7" ht="42.75" customHeight="1">
      <c r="A17" s="26"/>
      <c r="B17" s="17"/>
      <c r="C17" s="17"/>
      <c r="D17" s="17"/>
      <c r="E17" s="17" t="s">
        <v>103</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F4:G5"/>
    <mergeCell ref="F19:G19"/>
    <mergeCell ref="F13:G13"/>
    <mergeCell ref="F14:G14"/>
    <mergeCell ref="F18:G18"/>
    <mergeCell ref="E15:E16"/>
    <mergeCell ref="F2:G2"/>
    <mergeCell ref="A1:G1"/>
    <mergeCell ref="B10:C10"/>
    <mergeCell ref="B11:C11"/>
    <mergeCell ref="B12:C12"/>
    <mergeCell ref="B6:C6"/>
    <mergeCell ref="F3:G3"/>
    <mergeCell ref="D4:D5"/>
    <mergeCell ref="E4:E5"/>
    <mergeCell ref="A15:B15"/>
    <mergeCell ref="A16:B16"/>
    <mergeCell ref="B13:C13"/>
    <mergeCell ref="B4:C5"/>
    <mergeCell ref="B7:C7"/>
    <mergeCell ref="B8:C8"/>
    <mergeCell ref="B9:C9"/>
    <mergeCell ref="B14:C14"/>
  </mergeCells>
  <printOptions horizontalCentered="1" vertic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22.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B3" sqref="B3"/>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98</v>
      </c>
      <c r="F2" s="57" t="s">
        <v>99</v>
      </c>
      <c r="G2" s="57"/>
    </row>
    <row r="3" spans="1:7" ht="50.25" customHeight="1">
      <c r="A3" s="10" t="s">
        <v>100</v>
      </c>
      <c r="B3" s="12"/>
      <c r="C3" s="11" t="s">
        <v>101</v>
      </c>
      <c r="D3" s="37" t="e">
        <f>VLOOKUP(B3,'总成绩'!3:34,2,0)</f>
        <v>#N/A</v>
      </c>
      <c r="E3" s="38" t="s">
        <v>102</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c r="G6" s="19"/>
    </row>
    <row r="7" spans="1:7" ht="34.5" customHeight="1">
      <c r="A7" s="8">
        <v>2</v>
      </c>
      <c r="B7" s="45" t="s">
        <v>197</v>
      </c>
      <c r="C7" s="45"/>
      <c r="D7" s="25"/>
      <c r="E7" s="25"/>
      <c r="F7" s="20"/>
      <c r="G7" s="19"/>
    </row>
    <row r="8" spans="1:7" ht="34.5" customHeight="1">
      <c r="A8" s="8">
        <v>3</v>
      </c>
      <c r="B8" s="45" t="s">
        <v>198</v>
      </c>
      <c r="C8" s="45"/>
      <c r="D8" s="25"/>
      <c r="E8" s="25"/>
      <c r="F8" s="20"/>
      <c r="G8" s="19"/>
    </row>
    <row r="9" spans="1:7" ht="34.5" customHeight="1">
      <c r="A9" s="8">
        <v>4</v>
      </c>
      <c r="B9" s="45" t="s">
        <v>199</v>
      </c>
      <c r="C9" s="45"/>
      <c r="D9" s="25"/>
      <c r="E9" s="25"/>
      <c r="F9" s="20"/>
      <c r="G9" s="19"/>
    </row>
    <row r="10" spans="1:7" ht="34.5" customHeight="1">
      <c r="A10" s="8">
        <v>5</v>
      </c>
      <c r="B10" s="45" t="s">
        <v>200</v>
      </c>
      <c r="C10" s="45"/>
      <c r="D10" s="25"/>
      <c r="E10" s="25"/>
      <c r="F10" s="20"/>
      <c r="G10" s="19"/>
    </row>
    <row r="11" spans="1:7" ht="34.5" customHeight="1">
      <c r="A11" s="8">
        <v>6</v>
      </c>
      <c r="B11" s="45" t="s">
        <v>201</v>
      </c>
      <c r="C11" s="45"/>
      <c r="D11" s="25"/>
      <c r="E11" s="25"/>
      <c r="F11" s="20"/>
      <c r="G11" s="19"/>
    </row>
    <row r="12" spans="1:7" ht="34.5" customHeight="1">
      <c r="A12" s="8">
        <v>7</v>
      </c>
      <c r="B12" s="45" t="s">
        <v>202</v>
      </c>
      <c r="C12" s="45"/>
      <c r="D12" s="25"/>
      <c r="E12" s="25"/>
      <c r="F12" s="20"/>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0</v>
      </c>
      <c r="D15" s="16" t="s">
        <v>5</v>
      </c>
      <c r="E15" s="41" t="s">
        <v>10</v>
      </c>
      <c r="F15" s="23">
        <f>ROUND((SUM(F6:G12)-MAX(F6:G12)-MIN(F6:G12))/5,2)</f>
        <v>0</v>
      </c>
      <c r="G15" s="24" t="s">
        <v>11</v>
      </c>
    </row>
    <row r="16" spans="1:7" ht="34.5" customHeight="1">
      <c r="A16" s="43" t="s">
        <v>6</v>
      </c>
      <c r="B16" s="44"/>
      <c r="C16" s="17">
        <f>MIN(F6:G12)</f>
        <v>0</v>
      </c>
      <c r="D16" s="18" t="s">
        <v>5</v>
      </c>
      <c r="E16" s="42"/>
      <c r="F16" s="21"/>
      <c r="G16" s="22"/>
    </row>
    <row r="17" spans="1:7" ht="42.75" customHeight="1">
      <c r="A17" s="26"/>
      <c r="B17" s="17"/>
      <c r="C17" s="17"/>
      <c r="D17" s="17"/>
      <c r="E17" s="17" t="s">
        <v>103</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B7:C7"/>
    <mergeCell ref="B8:C8"/>
    <mergeCell ref="B9:C9"/>
    <mergeCell ref="A15:B15"/>
    <mergeCell ref="F2:G2"/>
    <mergeCell ref="A1:G1"/>
    <mergeCell ref="B6:C6"/>
    <mergeCell ref="F3:G3"/>
    <mergeCell ref="D4:D5"/>
    <mergeCell ref="B4:C5"/>
    <mergeCell ref="E4:E5"/>
    <mergeCell ref="F4:G5"/>
    <mergeCell ref="B10:C10"/>
    <mergeCell ref="B11:C11"/>
    <mergeCell ref="B12:C12"/>
    <mergeCell ref="A16:B16"/>
    <mergeCell ref="B13:C13"/>
    <mergeCell ref="F19:G19"/>
    <mergeCell ref="F13:G13"/>
    <mergeCell ref="F14:G14"/>
    <mergeCell ref="B14:C14"/>
    <mergeCell ref="E15:E16"/>
    <mergeCell ref="F18:G18"/>
  </mergeCells>
  <printOptions horizontalCentered="1" vertic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23.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H10" sqref="H10"/>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98</v>
      </c>
      <c r="F2" s="57" t="s">
        <v>99</v>
      </c>
      <c r="G2" s="57"/>
    </row>
    <row r="3" spans="1:7" ht="50.25" customHeight="1">
      <c r="A3" s="10" t="s">
        <v>100</v>
      </c>
      <c r="B3" s="12">
        <v>11</v>
      </c>
      <c r="C3" s="11" t="s">
        <v>101</v>
      </c>
      <c r="D3" s="37" t="str">
        <f>VLOOKUP(B3,'总成绩'!3:34,2,0)</f>
        <v>尹梓齐</v>
      </c>
      <c r="E3" s="38" t="s">
        <v>102</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v>41</v>
      </c>
      <c r="G6" s="19"/>
    </row>
    <row r="7" spans="1:7" ht="34.5" customHeight="1">
      <c r="A7" s="8">
        <v>2</v>
      </c>
      <c r="B7" s="45" t="s">
        <v>197</v>
      </c>
      <c r="C7" s="45"/>
      <c r="D7" s="25"/>
      <c r="E7" s="25"/>
      <c r="F7" s="20">
        <v>38</v>
      </c>
      <c r="G7" s="19"/>
    </row>
    <row r="8" spans="1:7" ht="34.5" customHeight="1">
      <c r="A8" s="8">
        <v>3</v>
      </c>
      <c r="B8" s="45" t="s">
        <v>198</v>
      </c>
      <c r="C8" s="45"/>
      <c r="D8" s="25"/>
      <c r="E8" s="25"/>
      <c r="F8" s="20">
        <v>36</v>
      </c>
      <c r="G8" s="19"/>
    </row>
    <row r="9" spans="1:7" ht="34.5" customHeight="1">
      <c r="A9" s="8">
        <v>4</v>
      </c>
      <c r="B9" s="45" t="s">
        <v>199</v>
      </c>
      <c r="C9" s="45"/>
      <c r="D9" s="25"/>
      <c r="E9" s="25"/>
      <c r="F9" s="20">
        <v>37</v>
      </c>
      <c r="G9" s="19"/>
    </row>
    <row r="10" spans="1:7" ht="34.5" customHeight="1">
      <c r="A10" s="8">
        <v>5</v>
      </c>
      <c r="B10" s="45" t="s">
        <v>200</v>
      </c>
      <c r="C10" s="45"/>
      <c r="D10" s="25"/>
      <c r="E10" s="25"/>
      <c r="F10" s="20">
        <v>41</v>
      </c>
      <c r="G10" s="19"/>
    </row>
    <row r="11" spans="1:7" ht="34.5" customHeight="1">
      <c r="A11" s="8">
        <v>6</v>
      </c>
      <c r="B11" s="45" t="s">
        <v>201</v>
      </c>
      <c r="C11" s="45"/>
      <c r="D11" s="25"/>
      <c r="E11" s="25"/>
      <c r="F11" s="20">
        <v>30</v>
      </c>
      <c r="G11" s="19"/>
    </row>
    <row r="12" spans="1:7" ht="34.5" customHeight="1">
      <c r="A12" s="8">
        <v>7</v>
      </c>
      <c r="B12" s="45" t="s">
        <v>202</v>
      </c>
      <c r="C12" s="45"/>
      <c r="D12" s="25"/>
      <c r="E12" s="25"/>
      <c r="F12" s="20">
        <v>36</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41</v>
      </c>
      <c r="D15" s="16" t="s">
        <v>5</v>
      </c>
      <c r="E15" s="41" t="s">
        <v>10</v>
      </c>
      <c r="F15" s="23">
        <f>ROUND((SUM(F6:G12)-MAX(F6:G12)-MIN(F6:G12))/5,2)</f>
        <v>37.6</v>
      </c>
      <c r="G15" s="24" t="s">
        <v>11</v>
      </c>
    </row>
    <row r="16" spans="1:7" ht="34.5" customHeight="1">
      <c r="A16" s="43" t="s">
        <v>6</v>
      </c>
      <c r="B16" s="44"/>
      <c r="C16" s="17">
        <f>MIN(F6:G12)</f>
        <v>30</v>
      </c>
      <c r="D16" s="18" t="s">
        <v>5</v>
      </c>
      <c r="E16" s="42"/>
      <c r="F16" s="21"/>
      <c r="G16" s="22"/>
    </row>
    <row r="17" spans="1:7" ht="42.75" customHeight="1">
      <c r="A17" s="26"/>
      <c r="B17" s="17"/>
      <c r="C17" s="17"/>
      <c r="D17" s="17"/>
      <c r="E17" s="17" t="s">
        <v>103</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F4:G5"/>
    <mergeCell ref="F19:G19"/>
    <mergeCell ref="F13:G13"/>
    <mergeCell ref="F14:G14"/>
    <mergeCell ref="F18:G18"/>
    <mergeCell ref="E15:E16"/>
    <mergeCell ref="F2:G2"/>
    <mergeCell ref="A1:G1"/>
    <mergeCell ref="B10:C10"/>
    <mergeCell ref="B11:C11"/>
    <mergeCell ref="B12:C12"/>
    <mergeCell ref="B6:C6"/>
    <mergeCell ref="F3:G3"/>
    <mergeCell ref="D4:D5"/>
    <mergeCell ref="E4:E5"/>
    <mergeCell ref="A15:B15"/>
    <mergeCell ref="A16:B16"/>
    <mergeCell ref="B13:C13"/>
    <mergeCell ref="B4:C5"/>
    <mergeCell ref="B7:C7"/>
    <mergeCell ref="B8:C8"/>
    <mergeCell ref="B9:C9"/>
    <mergeCell ref="B14:C14"/>
  </mergeCells>
  <printOptions horizontalCentered="1" vertic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24.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H8" sqref="H8"/>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98</v>
      </c>
      <c r="F2" s="57" t="s">
        <v>99</v>
      </c>
      <c r="G2" s="57"/>
    </row>
    <row r="3" spans="1:7" ht="50.25" customHeight="1">
      <c r="A3" s="10" t="s">
        <v>100</v>
      </c>
      <c r="B3" s="12"/>
      <c r="C3" s="11" t="s">
        <v>101</v>
      </c>
      <c r="D3" s="37" t="e">
        <f>VLOOKUP(B3,'总成绩'!3:34,2,0)</f>
        <v>#N/A</v>
      </c>
      <c r="E3" s="38" t="s">
        <v>102</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c r="G6" s="19"/>
    </row>
    <row r="7" spans="1:7" ht="34.5" customHeight="1">
      <c r="A7" s="8">
        <v>2</v>
      </c>
      <c r="B7" s="45" t="s">
        <v>197</v>
      </c>
      <c r="C7" s="45"/>
      <c r="D7" s="25"/>
      <c r="E7" s="25"/>
      <c r="F7" s="20"/>
      <c r="G7" s="19"/>
    </row>
    <row r="8" spans="1:7" ht="34.5" customHeight="1">
      <c r="A8" s="8">
        <v>3</v>
      </c>
      <c r="B8" s="45" t="s">
        <v>198</v>
      </c>
      <c r="C8" s="45"/>
      <c r="D8" s="25"/>
      <c r="E8" s="25"/>
      <c r="F8" s="20"/>
      <c r="G8" s="19"/>
    </row>
    <row r="9" spans="1:7" ht="34.5" customHeight="1">
      <c r="A9" s="8">
        <v>4</v>
      </c>
      <c r="B9" s="45" t="s">
        <v>199</v>
      </c>
      <c r="C9" s="45"/>
      <c r="D9" s="25"/>
      <c r="E9" s="25"/>
      <c r="F9" s="20"/>
      <c r="G9" s="19"/>
    </row>
    <row r="10" spans="1:7" ht="34.5" customHeight="1">
      <c r="A10" s="8">
        <v>5</v>
      </c>
      <c r="B10" s="45" t="s">
        <v>200</v>
      </c>
      <c r="C10" s="45"/>
      <c r="D10" s="25"/>
      <c r="E10" s="25"/>
      <c r="F10" s="20"/>
      <c r="G10" s="19"/>
    </row>
    <row r="11" spans="1:7" ht="34.5" customHeight="1">
      <c r="A11" s="8">
        <v>6</v>
      </c>
      <c r="B11" s="45" t="s">
        <v>201</v>
      </c>
      <c r="C11" s="45"/>
      <c r="D11" s="25"/>
      <c r="E11" s="25"/>
      <c r="F11" s="20"/>
      <c r="G11" s="19"/>
    </row>
    <row r="12" spans="1:7" ht="34.5" customHeight="1">
      <c r="A12" s="8">
        <v>7</v>
      </c>
      <c r="B12" s="45" t="s">
        <v>202</v>
      </c>
      <c r="C12" s="45"/>
      <c r="D12" s="25"/>
      <c r="E12" s="25"/>
      <c r="F12" s="20"/>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0</v>
      </c>
      <c r="D15" s="16" t="s">
        <v>5</v>
      </c>
      <c r="E15" s="41" t="s">
        <v>10</v>
      </c>
      <c r="F15" s="23">
        <f>ROUND((SUM(F6:G12)-MAX(F6:G12)-MIN(F6:G12))/5,2)</f>
        <v>0</v>
      </c>
      <c r="G15" s="24" t="s">
        <v>11</v>
      </c>
    </row>
    <row r="16" spans="1:7" ht="34.5" customHeight="1">
      <c r="A16" s="43" t="s">
        <v>6</v>
      </c>
      <c r="B16" s="44"/>
      <c r="C16" s="17">
        <f>MIN(F6:G12)</f>
        <v>0</v>
      </c>
      <c r="D16" s="18" t="s">
        <v>5</v>
      </c>
      <c r="E16" s="42"/>
      <c r="F16" s="21"/>
      <c r="G16" s="22"/>
    </row>
    <row r="17" spans="1:7" ht="42.75" customHeight="1">
      <c r="A17" s="26"/>
      <c r="B17" s="17"/>
      <c r="C17" s="17"/>
      <c r="D17" s="17"/>
      <c r="E17" s="17" t="s">
        <v>103</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B7:C7"/>
    <mergeCell ref="B8:C8"/>
    <mergeCell ref="B9:C9"/>
    <mergeCell ref="A15:B15"/>
    <mergeCell ref="F2:G2"/>
    <mergeCell ref="A1:G1"/>
    <mergeCell ref="B6:C6"/>
    <mergeCell ref="F3:G3"/>
    <mergeCell ref="D4:D5"/>
    <mergeCell ref="B4:C5"/>
    <mergeCell ref="E4:E5"/>
    <mergeCell ref="F4:G5"/>
    <mergeCell ref="B10:C10"/>
    <mergeCell ref="B11:C11"/>
    <mergeCell ref="B12:C12"/>
    <mergeCell ref="A16:B16"/>
    <mergeCell ref="B13:C13"/>
    <mergeCell ref="F19:G19"/>
    <mergeCell ref="F13:G13"/>
    <mergeCell ref="F14:G14"/>
    <mergeCell ref="B14:C14"/>
    <mergeCell ref="E15:E16"/>
    <mergeCell ref="F18:G18"/>
  </mergeCells>
  <printOptions horizontalCentered="1" vertic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25.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F10" sqref="F10"/>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98</v>
      </c>
      <c r="F2" s="57" t="s">
        <v>99</v>
      </c>
      <c r="G2" s="57"/>
    </row>
    <row r="3" spans="1:7" ht="50.25" customHeight="1">
      <c r="A3" s="10" t="s">
        <v>100</v>
      </c>
      <c r="B3" s="12">
        <v>9</v>
      </c>
      <c r="C3" s="11" t="s">
        <v>101</v>
      </c>
      <c r="D3" s="37" t="str">
        <f>VLOOKUP(B3,'总成绩'!3:34,2,0)</f>
        <v>孟捷</v>
      </c>
      <c r="E3" s="38" t="s">
        <v>102</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v>13</v>
      </c>
      <c r="G6" s="19"/>
    </row>
    <row r="7" spans="1:7" ht="34.5" customHeight="1">
      <c r="A7" s="8">
        <v>2</v>
      </c>
      <c r="B7" s="45" t="s">
        <v>197</v>
      </c>
      <c r="C7" s="45"/>
      <c r="D7" s="25"/>
      <c r="E7" s="25"/>
      <c r="F7" s="20">
        <v>15</v>
      </c>
      <c r="G7" s="19"/>
    </row>
    <row r="8" spans="1:7" ht="34.5" customHeight="1">
      <c r="A8" s="8">
        <v>3</v>
      </c>
      <c r="B8" s="45" t="s">
        <v>198</v>
      </c>
      <c r="C8" s="45"/>
      <c r="D8" s="25"/>
      <c r="E8" s="25"/>
      <c r="F8" s="20">
        <v>14</v>
      </c>
      <c r="G8" s="19"/>
    </row>
    <row r="9" spans="1:7" ht="34.5" customHeight="1">
      <c r="A9" s="8">
        <v>4</v>
      </c>
      <c r="B9" s="45" t="s">
        <v>199</v>
      </c>
      <c r="C9" s="45"/>
      <c r="D9" s="25"/>
      <c r="E9" s="25"/>
      <c r="F9" s="20">
        <v>15</v>
      </c>
      <c r="G9" s="19"/>
    </row>
    <row r="10" spans="1:7" ht="34.5" customHeight="1">
      <c r="A10" s="8">
        <v>5</v>
      </c>
      <c r="B10" s="45" t="s">
        <v>200</v>
      </c>
      <c r="C10" s="45"/>
      <c r="D10" s="25"/>
      <c r="E10" s="25"/>
      <c r="F10" s="20">
        <v>19</v>
      </c>
      <c r="G10" s="19"/>
    </row>
    <row r="11" spans="1:7" ht="34.5" customHeight="1">
      <c r="A11" s="8">
        <v>6</v>
      </c>
      <c r="B11" s="45" t="s">
        <v>201</v>
      </c>
      <c r="C11" s="45"/>
      <c r="D11" s="25"/>
      <c r="E11" s="25"/>
      <c r="F11" s="20">
        <v>14</v>
      </c>
      <c r="G11" s="19"/>
    </row>
    <row r="12" spans="1:7" ht="34.5" customHeight="1">
      <c r="A12" s="8">
        <v>7</v>
      </c>
      <c r="B12" s="45" t="s">
        <v>202</v>
      </c>
      <c r="C12" s="45"/>
      <c r="D12" s="25"/>
      <c r="E12" s="25"/>
      <c r="F12" s="20">
        <v>15</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19</v>
      </c>
      <c r="D15" s="16" t="s">
        <v>5</v>
      </c>
      <c r="E15" s="41" t="s">
        <v>10</v>
      </c>
      <c r="F15" s="23">
        <f>ROUND((SUM(F6:G12)-MAX(F6:G12)-MIN(F6:G12))/5,2)</f>
        <v>14.6</v>
      </c>
      <c r="G15" s="24" t="s">
        <v>11</v>
      </c>
    </row>
    <row r="16" spans="1:7" ht="34.5" customHeight="1">
      <c r="A16" s="43" t="s">
        <v>6</v>
      </c>
      <c r="B16" s="44"/>
      <c r="C16" s="17">
        <f>MIN(F6:G12)</f>
        <v>13</v>
      </c>
      <c r="D16" s="18" t="s">
        <v>5</v>
      </c>
      <c r="E16" s="42"/>
      <c r="F16" s="21"/>
      <c r="G16" s="22"/>
    </row>
    <row r="17" spans="1:7" ht="42.75" customHeight="1">
      <c r="A17" s="26"/>
      <c r="B17" s="17"/>
      <c r="C17" s="17"/>
      <c r="D17" s="17"/>
      <c r="E17" s="17" t="s">
        <v>103</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F4:G5"/>
    <mergeCell ref="F19:G19"/>
    <mergeCell ref="F13:G13"/>
    <mergeCell ref="F14:G14"/>
    <mergeCell ref="F18:G18"/>
    <mergeCell ref="E15:E16"/>
    <mergeCell ref="F2:G2"/>
    <mergeCell ref="A1:G1"/>
    <mergeCell ref="B10:C10"/>
    <mergeCell ref="B11:C11"/>
    <mergeCell ref="B12:C12"/>
    <mergeCell ref="B6:C6"/>
    <mergeCell ref="F3:G3"/>
    <mergeCell ref="D4:D5"/>
    <mergeCell ref="E4:E5"/>
    <mergeCell ref="A15:B15"/>
    <mergeCell ref="A16:B16"/>
    <mergeCell ref="B13:C13"/>
    <mergeCell ref="B4:C5"/>
    <mergeCell ref="B7:C7"/>
    <mergeCell ref="B8:C8"/>
    <mergeCell ref="B9:C9"/>
    <mergeCell ref="B14:C14"/>
  </mergeCells>
  <printOptions horizontalCentered="1" vertic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26.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F9" sqref="F9"/>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127</v>
      </c>
      <c r="B1" s="56"/>
      <c r="C1" s="56"/>
      <c r="D1" s="56"/>
      <c r="E1" s="56"/>
      <c r="F1" s="56"/>
      <c r="G1" s="56"/>
    </row>
    <row r="2" spans="4:7" ht="20.25" customHeight="1">
      <c r="D2" s="1" t="s">
        <v>128</v>
      </c>
      <c r="E2" s="14" t="s">
        <v>129</v>
      </c>
      <c r="F2" s="57" t="s">
        <v>130</v>
      </c>
      <c r="G2" s="57"/>
    </row>
    <row r="3" spans="1:7" ht="50.25" customHeight="1">
      <c r="A3" s="10" t="s">
        <v>131</v>
      </c>
      <c r="B3" s="12">
        <v>8</v>
      </c>
      <c r="C3" s="11" t="s">
        <v>132</v>
      </c>
      <c r="D3" s="37" t="str">
        <f>VLOOKUP(B3,'总成绩'!3:34,2,0)</f>
        <v>蒋明昭</v>
      </c>
      <c r="E3" s="38" t="s">
        <v>133</v>
      </c>
      <c r="F3" s="58" t="s">
        <v>134</v>
      </c>
      <c r="G3" s="59"/>
    </row>
    <row r="4" spans="1:7" ht="24.75" customHeight="1">
      <c r="A4" s="12" t="s">
        <v>135</v>
      </c>
      <c r="B4" s="60" t="s">
        <v>136</v>
      </c>
      <c r="C4" s="60"/>
      <c r="D4" s="60" t="s">
        <v>137</v>
      </c>
      <c r="E4" s="61" t="s">
        <v>138</v>
      </c>
      <c r="F4" s="63" t="s">
        <v>139</v>
      </c>
      <c r="G4" s="64"/>
    </row>
    <row r="5" spans="1:7" ht="24.75" customHeight="1">
      <c r="A5" s="13" t="s">
        <v>140</v>
      </c>
      <c r="B5" s="60"/>
      <c r="C5" s="60"/>
      <c r="D5" s="60"/>
      <c r="E5" s="62"/>
      <c r="F5" s="65"/>
      <c r="G5" s="66"/>
    </row>
    <row r="6" spans="1:7" ht="34.5" customHeight="1">
      <c r="A6" s="8">
        <v>1</v>
      </c>
      <c r="B6" s="45" t="s">
        <v>196</v>
      </c>
      <c r="C6" s="45"/>
      <c r="D6" s="25"/>
      <c r="E6" s="25"/>
      <c r="F6" s="20">
        <v>12</v>
      </c>
      <c r="G6" s="19"/>
    </row>
    <row r="7" spans="1:7" ht="34.5" customHeight="1">
      <c r="A7" s="8">
        <v>2</v>
      </c>
      <c r="B7" s="45" t="s">
        <v>197</v>
      </c>
      <c r="C7" s="45"/>
      <c r="D7" s="25"/>
      <c r="E7" s="25"/>
      <c r="F7" s="20">
        <v>14</v>
      </c>
      <c r="G7" s="19"/>
    </row>
    <row r="8" spans="1:7" ht="34.5" customHeight="1">
      <c r="A8" s="8">
        <v>3</v>
      </c>
      <c r="B8" s="45" t="s">
        <v>198</v>
      </c>
      <c r="C8" s="45"/>
      <c r="D8" s="25"/>
      <c r="E8" s="25"/>
      <c r="F8" s="20">
        <v>15</v>
      </c>
      <c r="G8" s="19"/>
    </row>
    <row r="9" spans="1:7" ht="34.5" customHeight="1">
      <c r="A9" s="8">
        <v>4</v>
      </c>
      <c r="B9" s="45" t="s">
        <v>199</v>
      </c>
      <c r="C9" s="45"/>
      <c r="D9" s="25"/>
      <c r="E9" s="25"/>
      <c r="F9" s="20">
        <v>14</v>
      </c>
      <c r="G9" s="19"/>
    </row>
    <row r="10" spans="1:7" ht="34.5" customHeight="1">
      <c r="A10" s="8">
        <v>5</v>
      </c>
      <c r="B10" s="45" t="s">
        <v>200</v>
      </c>
      <c r="C10" s="45"/>
      <c r="D10" s="25"/>
      <c r="E10" s="25"/>
      <c r="F10" s="20">
        <v>18</v>
      </c>
      <c r="G10" s="19"/>
    </row>
    <row r="11" spans="1:7" ht="34.5" customHeight="1">
      <c r="A11" s="8">
        <v>6</v>
      </c>
      <c r="B11" s="45" t="s">
        <v>201</v>
      </c>
      <c r="C11" s="45"/>
      <c r="D11" s="25"/>
      <c r="E11" s="25"/>
      <c r="F11" s="20">
        <v>13</v>
      </c>
      <c r="G11" s="19"/>
    </row>
    <row r="12" spans="1:7" ht="34.5" customHeight="1">
      <c r="A12" s="8">
        <v>7</v>
      </c>
      <c r="B12" s="45" t="s">
        <v>202</v>
      </c>
      <c r="C12" s="45"/>
      <c r="D12" s="25"/>
      <c r="E12" s="25"/>
      <c r="F12" s="20">
        <v>16</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141</v>
      </c>
      <c r="B15" s="55"/>
      <c r="C15" s="15">
        <f>MAX(F6:G12)</f>
        <v>18</v>
      </c>
      <c r="D15" s="16" t="s">
        <v>142</v>
      </c>
      <c r="E15" s="41" t="s">
        <v>143</v>
      </c>
      <c r="F15" s="23">
        <f>ROUND((SUM(F6:G12)-MAX(F6:G12)-MIN(F6:G12))/5,2)</f>
        <v>14.4</v>
      </c>
      <c r="G15" s="24" t="s">
        <v>144</v>
      </c>
    </row>
    <row r="16" spans="1:7" ht="34.5" customHeight="1">
      <c r="A16" s="43" t="s">
        <v>145</v>
      </c>
      <c r="B16" s="44"/>
      <c r="C16" s="17">
        <f>MIN(F6:G12)</f>
        <v>12</v>
      </c>
      <c r="D16" s="18" t="s">
        <v>142</v>
      </c>
      <c r="E16" s="42"/>
      <c r="F16" s="21"/>
      <c r="G16" s="22"/>
    </row>
    <row r="17" spans="1:7" ht="42.75" customHeight="1">
      <c r="A17" s="26"/>
      <c r="B17" s="17"/>
      <c r="C17" s="17"/>
      <c r="D17" s="17"/>
      <c r="E17" s="17" t="s">
        <v>146</v>
      </c>
      <c r="F17" s="17"/>
      <c r="G17" s="27"/>
    </row>
    <row r="18" spans="1:7" ht="42.75" customHeight="1">
      <c r="A18" s="5"/>
      <c r="B18" s="6"/>
      <c r="C18" s="7"/>
      <c r="D18" s="7"/>
      <c r="E18" s="7" t="s">
        <v>147</v>
      </c>
      <c r="F18" s="46"/>
      <c r="G18" s="47"/>
    </row>
    <row r="19" spans="1:7" ht="30.75" customHeight="1">
      <c r="A19" s="2" t="s">
        <v>148</v>
      </c>
      <c r="B19" s="3"/>
      <c r="C19" s="4"/>
      <c r="D19" s="4"/>
      <c r="E19" s="4" t="s">
        <v>149</v>
      </c>
      <c r="F19" s="48"/>
      <c r="G19" s="49"/>
    </row>
  </sheetData>
  <sheetProtection/>
  <mergeCells count="23">
    <mergeCell ref="B7:C7"/>
    <mergeCell ref="B8:C8"/>
    <mergeCell ref="B9:C9"/>
    <mergeCell ref="A15:B15"/>
    <mergeCell ref="F2:G2"/>
    <mergeCell ref="A1:G1"/>
    <mergeCell ref="B6:C6"/>
    <mergeCell ref="F3:G3"/>
    <mergeCell ref="D4:D5"/>
    <mergeCell ref="B4:C5"/>
    <mergeCell ref="E4:E5"/>
    <mergeCell ref="F4:G5"/>
    <mergeCell ref="B10:C10"/>
    <mergeCell ref="B11:C11"/>
    <mergeCell ref="B12:C12"/>
    <mergeCell ref="A16:B16"/>
    <mergeCell ref="B13:C13"/>
    <mergeCell ref="F19:G19"/>
    <mergeCell ref="F13:G13"/>
    <mergeCell ref="F14:G14"/>
    <mergeCell ref="B14:C14"/>
    <mergeCell ref="E15:E16"/>
    <mergeCell ref="F18:G18"/>
  </mergeCells>
  <printOptions horizontalCentered="1" vertic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27.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D3" sqref="D3"/>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104</v>
      </c>
      <c r="B1" s="56"/>
      <c r="C1" s="56"/>
      <c r="D1" s="56"/>
      <c r="E1" s="56"/>
      <c r="F1" s="56"/>
      <c r="G1" s="56"/>
    </row>
    <row r="2" spans="4:7" ht="20.25" customHeight="1">
      <c r="D2" s="1" t="s">
        <v>105</v>
      </c>
      <c r="E2" s="14" t="s">
        <v>106</v>
      </c>
      <c r="F2" s="57" t="s">
        <v>107</v>
      </c>
      <c r="G2" s="57"/>
    </row>
    <row r="3" spans="1:7" ht="50.25" customHeight="1">
      <c r="A3" s="10" t="s">
        <v>108</v>
      </c>
      <c r="B3" s="12"/>
      <c r="C3" s="11" t="s">
        <v>109</v>
      </c>
      <c r="D3" s="37"/>
      <c r="E3" s="38" t="s">
        <v>110</v>
      </c>
      <c r="F3" s="58" t="s">
        <v>111</v>
      </c>
      <c r="G3" s="59"/>
    </row>
    <row r="4" spans="1:7" ht="24.75" customHeight="1">
      <c r="A4" s="12" t="s">
        <v>112</v>
      </c>
      <c r="B4" s="60" t="s">
        <v>113</v>
      </c>
      <c r="C4" s="60"/>
      <c r="D4" s="60" t="s">
        <v>114</v>
      </c>
      <c r="E4" s="61" t="s">
        <v>115</v>
      </c>
      <c r="F4" s="63" t="s">
        <v>116</v>
      </c>
      <c r="G4" s="64"/>
    </row>
    <row r="5" spans="1:7" ht="24.75" customHeight="1">
      <c r="A5" s="13" t="s">
        <v>117</v>
      </c>
      <c r="B5" s="60"/>
      <c r="C5" s="60"/>
      <c r="D5" s="60"/>
      <c r="E5" s="62"/>
      <c r="F5" s="65"/>
      <c r="G5" s="66"/>
    </row>
    <row r="6" spans="1:7" ht="34.5" customHeight="1">
      <c r="A6" s="8">
        <v>1</v>
      </c>
      <c r="B6" s="45" t="s">
        <v>196</v>
      </c>
      <c r="C6" s="45"/>
      <c r="D6" s="25"/>
      <c r="E6" s="25"/>
      <c r="F6" s="20"/>
      <c r="G6" s="19"/>
    </row>
    <row r="7" spans="1:7" ht="34.5" customHeight="1">
      <c r="A7" s="8">
        <v>2</v>
      </c>
      <c r="B7" s="45" t="s">
        <v>197</v>
      </c>
      <c r="C7" s="45"/>
      <c r="D7" s="25"/>
      <c r="E7" s="25"/>
      <c r="F7" s="20"/>
      <c r="G7" s="19"/>
    </row>
    <row r="8" spans="1:7" ht="34.5" customHeight="1">
      <c r="A8" s="8">
        <v>3</v>
      </c>
      <c r="B8" s="45" t="s">
        <v>198</v>
      </c>
      <c r="C8" s="45"/>
      <c r="D8" s="25"/>
      <c r="E8" s="25"/>
      <c r="F8" s="20"/>
      <c r="G8" s="19"/>
    </row>
    <row r="9" spans="1:7" ht="34.5" customHeight="1">
      <c r="A9" s="8">
        <v>4</v>
      </c>
      <c r="B9" s="45" t="s">
        <v>199</v>
      </c>
      <c r="C9" s="45"/>
      <c r="D9" s="25"/>
      <c r="E9" s="25"/>
      <c r="F9" s="20"/>
      <c r="G9" s="19"/>
    </row>
    <row r="10" spans="1:7" ht="34.5" customHeight="1">
      <c r="A10" s="8">
        <v>5</v>
      </c>
      <c r="B10" s="45" t="s">
        <v>200</v>
      </c>
      <c r="C10" s="45"/>
      <c r="D10" s="25"/>
      <c r="E10" s="25"/>
      <c r="F10" s="20"/>
      <c r="G10" s="19"/>
    </row>
    <row r="11" spans="1:7" ht="34.5" customHeight="1">
      <c r="A11" s="8">
        <v>6</v>
      </c>
      <c r="B11" s="45" t="s">
        <v>201</v>
      </c>
      <c r="C11" s="45"/>
      <c r="D11" s="25"/>
      <c r="E11" s="25"/>
      <c r="F11" s="20"/>
      <c r="G11" s="19"/>
    </row>
    <row r="12" spans="1:7" ht="34.5" customHeight="1">
      <c r="A12" s="8">
        <v>7</v>
      </c>
      <c r="B12" s="45" t="s">
        <v>202</v>
      </c>
      <c r="C12" s="45"/>
      <c r="D12" s="25"/>
      <c r="E12" s="25"/>
      <c r="F12" s="20"/>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118</v>
      </c>
      <c r="B15" s="55"/>
      <c r="C15" s="15">
        <f>MAX(F6:G12)</f>
        <v>0</v>
      </c>
      <c r="D15" s="16" t="s">
        <v>119</v>
      </c>
      <c r="E15" s="41" t="s">
        <v>120</v>
      </c>
      <c r="F15" s="23">
        <f>ROUND((SUM(F6:G12)-MAX(F6:G12)-MIN(F6:G12))/5,2)</f>
        <v>0</v>
      </c>
      <c r="G15" s="24" t="s">
        <v>121</v>
      </c>
    </row>
    <row r="16" spans="1:7" ht="34.5" customHeight="1">
      <c r="A16" s="43" t="s">
        <v>122</v>
      </c>
      <c r="B16" s="44"/>
      <c r="C16" s="17">
        <f>MIN(F6:G12)</f>
        <v>0</v>
      </c>
      <c r="D16" s="18" t="s">
        <v>119</v>
      </c>
      <c r="E16" s="42"/>
      <c r="F16" s="21"/>
      <c r="G16" s="22"/>
    </row>
    <row r="17" spans="1:7" ht="42.75" customHeight="1">
      <c r="A17" s="26"/>
      <c r="B17" s="17"/>
      <c r="C17" s="17"/>
      <c r="D17" s="17"/>
      <c r="E17" s="17" t="s">
        <v>123</v>
      </c>
      <c r="F17" s="17"/>
      <c r="G17" s="27"/>
    </row>
    <row r="18" spans="1:7" ht="42.75" customHeight="1">
      <c r="A18" s="5"/>
      <c r="B18" s="6"/>
      <c r="C18" s="7"/>
      <c r="D18" s="7"/>
      <c r="E18" s="7" t="s">
        <v>124</v>
      </c>
      <c r="F18" s="46"/>
      <c r="G18" s="47"/>
    </row>
    <row r="19" spans="1:7" ht="30.75" customHeight="1">
      <c r="A19" s="2" t="s">
        <v>125</v>
      </c>
      <c r="B19" s="3"/>
      <c r="C19" s="4"/>
      <c r="D19" s="4"/>
      <c r="E19" s="4" t="s">
        <v>126</v>
      </c>
      <c r="F19" s="48"/>
      <c r="G19" s="49"/>
    </row>
  </sheetData>
  <sheetProtection/>
  <mergeCells count="23">
    <mergeCell ref="F4:G5"/>
    <mergeCell ref="F19:G19"/>
    <mergeCell ref="F13:G13"/>
    <mergeCell ref="F14:G14"/>
    <mergeCell ref="F18:G18"/>
    <mergeCell ref="E15:E16"/>
    <mergeCell ref="F2:G2"/>
    <mergeCell ref="A1:G1"/>
    <mergeCell ref="B10:C10"/>
    <mergeCell ref="B11:C11"/>
    <mergeCell ref="B12:C12"/>
    <mergeCell ref="B6:C6"/>
    <mergeCell ref="F3:G3"/>
    <mergeCell ref="D4:D5"/>
    <mergeCell ref="E4:E5"/>
    <mergeCell ref="A15:B15"/>
    <mergeCell ref="A16:B16"/>
    <mergeCell ref="B13:C13"/>
    <mergeCell ref="B4:C5"/>
    <mergeCell ref="B7:C7"/>
    <mergeCell ref="B8:C8"/>
    <mergeCell ref="B9:C9"/>
    <mergeCell ref="B14:C14"/>
  </mergeCells>
  <printOptions horizontalCentered="1" vertic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28.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B6" sqref="B6:C12"/>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98</v>
      </c>
      <c r="F2" s="57" t="s">
        <v>99</v>
      </c>
      <c r="G2" s="57"/>
    </row>
    <row r="3" spans="1:7" ht="50.25" customHeight="1">
      <c r="A3" s="10" t="s">
        <v>100</v>
      </c>
      <c r="B3" s="12"/>
      <c r="C3" s="11" t="s">
        <v>101</v>
      </c>
      <c r="D3" s="37"/>
      <c r="E3" s="38" t="s">
        <v>102</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c r="G6" s="19"/>
    </row>
    <row r="7" spans="1:7" ht="34.5" customHeight="1">
      <c r="A7" s="8">
        <v>2</v>
      </c>
      <c r="B7" s="45" t="s">
        <v>197</v>
      </c>
      <c r="C7" s="45"/>
      <c r="D7" s="25"/>
      <c r="E7" s="25"/>
      <c r="F7" s="20"/>
      <c r="G7" s="19"/>
    </row>
    <row r="8" spans="1:7" ht="34.5" customHeight="1">
      <c r="A8" s="8">
        <v>3</v>
      </c>
      <c r="B8" s="45" t="s">
        <v>198</v>
      </c>
      <c r="C8" s="45"/>
      <c r="D8" s="25"/>
      <c r="E8" s="25"/>
      <c r="F8" s="20"/>
      <c r="G8" s="19"/>
    </row>
    <row r="9" spans="1:7" ht="34.5" customHeight="1">
      <c r="A9" s="8">
        <v>4</v>
      </c>
      <c r="B9" s="45" t="s">
        <v>199</v>
      </c>
      <c r="C9" s="45"/>
      <c r="D9" s="25"/>
      <c r="E9" s="25"/>
      <c r="F9" s="20"/>
      <c r="G9" s="19"/>
    </row>
    <row r="10" spans="1:7" ht="34.5" customHeight="1">
      <c r="A10" s="8">
        <v>5</v>
      </c>
      <c r="B10" s="45" t="s">
        <v>200</v>
      </c>
      <c r="C10" s="45"/>
      <c r="D10" s="25"/>
      <c r="E10" s="25"/>
      <c r="F10" s="20"/>
      <c r="G10" s="19"/>
    </row>
    <row r="11" spans="1:7" ht="34.5" customHeight="1">
      <c r="A11" s="8">
        <v>6</v>
      </c>
      <c r="B11" s="45" t="s">
        <v>201</v>
      </c>
      <c r="C11" s="45"/>
      <c r="D11" s="25"/>
      <c r="E11" s="25"/>
      <c r="F11" s="20"/>
      <c r="G11" s="19"/>
    </row>
    <row r="12" spans="1:7" ht="34.5" customHeight="1">
      <c r="A12" s="8">
        <v>7</v>
      </c>
      <c r="B12" s="45" t="s">
        <v>202</v>
      </c>
      <c r="C12" s="45"/>
      <c r="D12" s="25"/>
      <c r="E12" s="25"/>
      <c r="F12" s="20"/>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0</v>
      </c>
      <c r="D15" s="16" t="s">
        <v>5</v>
      </c>
      <c r="E15" s="41" t="s">
        <v>10</v>
      </c>
      <c r="F15" s="23">
        <f>ROUND((SUM(F6:G12)-MAX(F6:G12)-MIN(F6:G12))/5,2)</f>
        <v>0</v>
      </c>
      <c r="G15" s="24" t="s">
        <v>11</v>
      </c>
    </row>
    <row r="16" spans="1:7" ht="34.5" customHeight="1">
      <c r="A16" s="43" t="s">
        <v>6</v>
      </c>
      <c r="B16" s="44"/>
      <c r="C16" s="17">
        <f>MIN(F6:G12)</f>
        <v>0</v>
      </c>
      <c r="D16" s="18" t="s">
        <v>5</v>
      </c>
      <c r="E16" s="42"/>
      <c r="F16" s="21"/>
      <c r="G16" s="22"/>
    </row>
    <row r="17" spans="1:7" ht="42.75" customHeight="1">
      <c r="A17" s="26"/>
      <c r="B17" s="17"/>
      <c r="C17" s="17"/>
      <c r="D17" s="17"/>
      <c r="E17" s="17" t="s">
        <v>103</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B7:C7"/>
    <mergeCell ref="B8:C8"/>
    <mergeCell ref="B9:C9"/>
    <mergeCell ref="A15:B15"/>
    <mergeCell ref="F2:G2"/>
    <mergeCell ref="A1:G1"/>
    <mergeCell ref="B6:C6"/>
    <mergeCell ref="F3:G3"/>
    <mergeCell ref="D4:D5"/>
    <mergeCell ref="B4:C5"/>
    <mergeCell ref="E4:E5"/>
    <mergeCell ref="F4:G5"/>
    <mergeCell ref="B10:C10"/>
    <mergeCell ref="B11:C11"/>
    <mergeCell ref="B12:C12"/>
    <mergeCell ref="A16:B16"/>
    <mergeCell ref="B13:C13"/>
    <mergeCell ref="F19:G19"/>
    <mergeCell ref="F13:G13"/>
    <mergeCell ref="F14:G14"/>
    <mergeCell ref="B14:C14"/>
    <mergeCell ref="E15:E16"/>
    <mergeCell ref="F18:G18"/>
  </mergeCells>
  <printOptions horizontalCentered="1" vertic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29.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H5" sqref="H5"/>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104</v>
      </c>
      <c r="B1" s="56"/>
      <c r="C1" s="56"/>
      <c r="D1" s="56"/>
      <c r="E1" s="56"/>
      <c r="F1" s="56"/>
      <c r="G1" s="56"/>
    </row>
    <row r="2" spans="4:7" ht="20.25" customHeight="1">
      <c r="D2" s="1" t="s">
        <v>105</v>
      </c>
      <c r="E2" s="14" t="s">
        <v>106</v>
      </c>
      <c r="F2" s="57" t="s">
        <v>107</v>
      </c>
      <c r="G2" s="57"/>
    </row>
    <row r="3" spans="1:7" ht="50.25" customHeight="1">
      <c r="A3" s="10" t="s">
        <v>108</v>
      </c>
      <c r="B3" s="12">
        <v>5</v>
      </c>
      <c r="C3" s="11" t="s">
        <v>109</v>
      </c>
      <c r="D3" s="37" t="str">
        <f>VLOOKUP(B3,'总成绩'!3:34,2,0)</f>
        <v>牛振国</v>
      </c>
      <c r="E3" s="38" t="s">
        <v>110</v>
      </c>
      <c r="F3" s="58" t="s">
        <v>111</v>
      </c>
      <c r="G3" s="59"/>
    </row>
    <row r="4" spans="1:7" ht="24.75" customHeight="1">
      <c r="A4" s="12" t="s">
        <v>112</v>
      </c>
      <c r="B4" s="60" t="s">
        <v>113</v>
      </c>
      <c r="C4" s="60"/>
      <c r="D4" s="60" t="s">
        <v>114</v>
      </c>
      <c r="E4" s="61" t="s">
        <v>115</v>
      </c>
      <c r="F4" s="63" t="s">
        <v>116</v>
      </c>
      <c r="G4" s="64"/>
    </row>
    <row r="5" spans="1:7" ht="24.75" customHeight="1">
      <c r="A5" s="13" t="s">
        <v>117</v>
      </c>
      <c r="B5" s="60"/>
      <c r="C5" s="60"/>
      <c r="D5" s="60"/>
      <c r="E5" s="62"/>
      <c r="F5" s="65"/>
      <c r="G5" s="66"/>
    </row>
    <row r="6" spans="1:7" ht="34.5" customHeight="1">
      <c r="A6" s="8">
        <v>1</v>
      </c>
      <c r="B6" s="45" t="s">
        <v>196</v>
      </c>
      <c r="C6" s="45"/>
      <c r="D6" s="25"/>
      <c r="E6" s="25"/>
      <c r="F6" s="20">
        <v>82</v>
      </c>
      <c r="G6" s="19"/>
    </row>
    <row r="7" spans="1:7" ht="34.5" customHeight="1">
      <c r="A7" s="8">
        <v>2</v>
      </c>
      <c r="B7" s="45" t="s">
        <v>197</v>
      </c>
      <c r="C7" s="45"/>
      <c r="D7" s="25"/>
      <c r="E7" s="25"/>
      <c r="F7" s="20">
        <v>90</v>
      </c>
      <c r="G7" s="19"/>
    </row>
    <row r="8" spans="1:7" ht="34.5" customHeight="1">
      <c r="A8" s="8">
        <v>3</v>
      </c>
      <c r="B8" s="45" t="s">
        <v>198</v>
      </c>
      <c r="C8" s="45"/>
      <c r="D8" s="25"/>
      <c r="E8" s="25"/>
      <c r="F8" s="20">
        <v>84</v>
      </c>
      <c r="G8" s="19"/>
    </row>
    <row r="9" spans="1:7" ht="34.5" customHeight="1">
      <c r="A9" s="8">
        <v>4</v>
      </c>
      <c r="B9" s="45" t="s">
        <v>199</v>
      </c>
      <c r="C9" s="45"/>
      <c r="D9" s="25"/>
      <c r="E9" s="25"/>
      <c r="F9" s="20">
        <v>85</v>
      </c>
      <c r="G9" s="19"/>
    </row>
    <row r="10" spans="1:7" ht="34.5" customHeight="1">
      <c r="A10" s="8">
        <v>5</v>
      </c>
      <c r="B10" s="45" t="s">
        <v>200</v>
      </c>
      <c r="C10" s="45"/>
      <c r="D10" s="25"/>
      <c r="E10" s="25"/>
      <c r="F10" s="20">
        <v>92</v>
      </c>
      <c r="G10" s="19"/>
    </row>
    <row r="11" spans="1:7" ht="34.5" customHeight="1">
      <c r="A11" s="8">
        <v>6</v>
      </c>
      <c r="B11" s="45" t="s">
        <v>201</v>
      </c>
      <c r="C11" s="45"/>
      <c r="D11" s="25"/>
      <c r="E11" s="25"/>
      <c r="F11" s="20">
        <v>83</v>
      </c>
      <c r="G11" s="19"/>
    </row>
    <row r="12" spans="1:7" ht="34.5" customHeight="1">
      <c r="A12" s="8">
        <v>7</v>
      </c>
      <c r="B12" s="45" t="s">
        <v>202</v>
      </c>
      <c r="C12" s="45"/>
      <c r="D12" s="25"/>
      <c r="E12" s="25"/>
      <c r="F12" s="20">
        <v>89</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118</v>
      </c>
      <c r="B15" s="55"/>
      <c r="C15" s="15">
        <f>MAX(F6:G12)</f>
        <v>92</v>
      </c>
      <c r="D15" s="16" t="s">
        <v>119</v>
      </c>
      <c r="E15" s="41" t="s">
        <v>120</v>
      </c>
      <c r="F15" s="23">
        <f>ROUND((SUM(F6:G12)-MAX(F6:G12)-MIN(F6:G12))/5,2)</f>
        <v>86.2</v>
      </c>
      <c r="G15" s="24" t="s">
        <v>121</v>
      </c>
    </row>
    <row r="16" spans="1:7" ht="34.5" customHeight="1">
      <c r="A16" s="43" t="s">
        <v>122</v>
      </c>
      <c r="B16" s="44"/>
      <c r="C16" s="17">
        <f>MIN(F6:G12)</f>
        <v>82</v>
      </c>
      <c r="D16" s="18" t="s">
        <v>119</v>
      </c>
      <c r="E16" s="42"/>
      <c r="F16" s="21"/>
      <c r="G16" s="22"/>
    </row>
    <row r="17" spans="1:7" ht="42.75" customHeight="1">
      <c r="A17" s="26"/>
      <c r="B17" s="17"/>
      <c r="C17" s="17"/>
      <c r="D17" s="17"/>
      <c r="E17" s="17" t="s">
        <v>123</v>
      </c>
      <c r="F17" s="17"/>
      <c r="G17" s="27"/>
    </row>
    <row r="18" spans="1:7" ht="42.75" customHeight="1">
      <c r="A18" s="5"/>
      <c r="B18" s="6"/>
      <c r="C18" s="7"/>
      <c r="D18" s="7"/>
      <c r="E18" s="7" t="s">
        <v>124</v>
      </c>
      <c r="F18" s="46"/>
      <c r="G18" s="47"/>
    </row>
    <row r="19" spans="1:7" ht="30.75" customHeight="1">
      <c r="A19" s="2" t="s">
        <v>125</v>
      </c>
      <c r="B19" s="3"/>
      <c r="C19" s="4"/>
      <c r="D19" s="4"/>
      <c r="E19" s="4" t="s">
        <v>126</v>
      </c>
      <c r="F19" s="48"/>
      <c r="G19" s="49"/>
    </row>
  </sheetData>
  <sheetProtection/>
  <mergeCells count="23">
    <mergeCell ref="F4:G5"/>
    <mergeCell ref="F19:G19"/>
    <mergeCell ref="F13:G13"/>
    <mergeCell ref="F14:G14"/>
    <mergeCell ref="F18:G18"/>
    <mergeCell ref="E15:E16"/>
    <mergeCell ref="F2:G2"/>
    <mergeCell ref="A1:G1"/>
    <mergeCell ref="B10:C10"/>
    <mergeCell ref="B11:C11"/>
    <mergeCell ref="B12:C12"/>
    <mergeCell ref="B6:C6"/>
    <mergeCell ref="F3:G3"/>
    <mergeCell ref="D4:D5"/>
    <mergeCell ref="E4:E5"/>
    <mergeCell ref="A15:B15"/>
    <mergeCell ref="A16:B16"/>
    <mergeCell ref="B13:C13"/>
    <mergeCell ref="B4:C5"/>
    <mergeCell ref="B7:C7"/>
    <mergeCell ref="B8:C8"/>
    <mergeCell ref="B9:C9"/>
    <mergeCell ref="B14:C14"/>
  </mergeCells>
  <printOptions horizontalCentered="1" vertic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3.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F11" sqref="F11"/>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v>31</v>
      </c>
      <c r="C3" s="11" t="s">
        <v>73</v>
      </c>
      <c r="D3" s="37" t="e">
        <f>VLOOKUP(B3,'总成绩'!3:34,2,0)</f>
        <v>#N/A</v>
      </c>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v>13</v>
      </c>
      <c r="G6" s="19"/>
    </row>
    <row r="7" spans="1:7" ht="34.5" customHeight="1">
      <c r="A7" s="8">
        <v>2</v>
      </c>
      <c r="B7" s="45" t="s">
        <v>197</v>
      </c>
      <c r="C7" s="45"/>
      <c r="D7" s="25"/>
      <c r="E7" s="25"/>
      <c r="F7" s="20">
        <v>15</v>
      </c>
      <c r="G7" s="19"/>
    </row>
    <row r="8" spans="1:7" ht="34.5" customHeight="1">
      <c r="A8" s="8">
        <v>3</v>
      </c>
      <c r="B8" s="45" t="s">
        <v>198</v>
      </c>
      <c r="C8" s="45"/>
      <c r="D8" s="25"/>
      <c r="E8" s="25"/>
      <c r="F8" s="20">
        <v>15</v>
      </c>
      <c r="G8" s="19"/>
    </row>
    <row r="9" spans="1:7" ht="34.5" customHeight="1">
      <c r="A9" s="8">
        <v>4</v>
      </c>
      <c r="B9" s="45" t="s">
        <v>199</v>
      </c>
      <c r="C9" s="45"/>
      <c r="D9" s="25"/>
      <c r="E9" s="25"/>
      <c r="F9" s="20">
        <v>17</v>
      </c>
      <c r="G9" s="19"/>
    </row>
    <row r="10" spans="1:7" ht="34.5" customHeight="1">
      <c r="A10" s="8">
        <v>5</v>
      </c>
      <c r="B10" s="45" t="s">
        <v>200</v>
      </c>
      <c r="C10" s="45"/>
      <c r="D10" s="25"/>
      <c r="E10" s="25"/>
      <c r="F10" s="20">
        <v>18</v>
      </c>
      <c r="G10" s="19"/>
    </row>
    <row r="11" spans="1:7" ht="34.5" customHeight="1">
      <c r="A11" s="8">
        <v>6</v>
      </c>
      <c r="B11" s="45" t="s">
        <v>201</v>
      </c>
      <c r="C11" s="45"/>
      <c r="D11" s="25"/>
      <c r="E11" s="25"/>
      <c r="F11" s="20">
        <v>13</v>
      </c>
      <c r="G11" s="19"/>
    </row>
    <row r="12" spans="1:7" ht="34.5" customHeight="1">
      <c r="A12" s="8">
        <v>7</v>
      </c>
      <c r="B12" s="45" t="s">
        <v>202</v>
      </c>
      <c r="C12" s="45"/>
      <c r="D12" s="25"/>
      <c r="E12" s="25"/>
      <c r="F12" s="20">
        <v>17</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18</v>
      </c>
      <c r="D15" s="16" t="s">
        <v>5</v>
      </c>
      <c r="E15" s="41" t="s">
        <v>10</v>
      </c>
      <c r="F15" s="23">
        <f>ROUND((SUM(F6:G12)-MAX(F6:G12)-MIN(F6:G12))/5,2)</f>
        <v>15.4</v>
      </c>
      <c r="G15" s="24" t="s">
        <v>11</v>
      </c>
    </row>
    <row r="16" spans="1:7" ht="34.5" customHeight="1">
      <c r="A16" s="43" t="s">
        <v>6</v>
      </c>
      <c r="B16" s="44"/>
      <c r="C16" s="17">
        <f>MIN(F6:G12)</f>
        <v>13</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H3" sqref="H3"/>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98</v>
      </c>
      <c r="F2" s="57" t="s">
        <v>99</v>
      </c>
      <c r="G2" s="57"/>
    </row>
    <row r="3" spans="1:7" ht="50.25" customHeight="1">
      <c r="A3" s="10" t="s">
        <v>100</v>
      </c>
      <c r="B3" s="12">
        <v>4</v>
      </c>
      <c r="C3" s="11" t="s">
        <v>101</v>
      </c>
      <c r="D3" s="37" t="str">
        <f>VLOOKUP(B3,'总成绩'!3:34,2,0)</f>
        <v>郭伟</v>
      </c>
      <c r="E3" s="38" t="s">
        <v>102</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v>11</v>
      </c>
      <c r="G6" s="19"/>
    </row>
    <row r="7" spans="1:7" ht="34.5" customHeight="1">
      <c r="A7" s="8">
        <v>2</v>
      </c>
      <c r="B7" s="45" t="s">
        <v>197</v>
      </c>
      <c r="C7" s="45"/>
      <c r="D7" s="25"/>
      <c r="E7" s="25"/>
      <c r="F7" s="20">
        <v>14</v>
      </c>
      <c r="G7" s="19"/>
    </row>
    <row r="8" spans="1:7" ht="34.5" customHeight="1">
      <c r="A8" s="8">
        <v>3</v>
      </c>
      <c r="B8" s="45" t="s">
        <v>198</v>
      </c>
      <c r="C8" s="45"/>
      <c r="D8" s="25"/>
      <c r="E8" s="25"/>
      <c r="F8" s="20">
        <v>13</v>
      </c>
      <c r="G8" s="19"/>
    </row>
    <row r="9" spans="1:7" ht="34.5" customHeight="1">
      <c r="A9" s="8">
        <v>4</v>
      </c>
      <c r="B9" s="45" t="s">
        <v>199</v>
      </c>
      <c r="C9" s="45"/>
      <c r="D9" s="25"/>
      <c r="E9" s="25"/>
      <c r="F9" s="20">
        <v>18</v>
      </c>
      <c r="G9" s="19"/>
    </row>
    <row r="10" spans="1:7" ht="34.5" customHeight="1">
      <c r="A10" s="8">
        <v>5</v>
      </c>
      <c r="B10" s="45" t="s">
        <v>200</v>
      </c>
      <c r="C10" s="45"/>
      <c r="D10" s="25"/>
      <c r="E10" s="25"/>
      <c r="F10" s="20">
        <v>15</v>
      </c>
      <c r="G10" s="19"/>
    </row>
    <row r="11" spans="1:7" ht="34.5" customHeight="1">
      <c r="A11" s="8">
        <v>6</v>
      </c>
      <c r="B11" s="45" t="s">
        <v>201</v>
      </c>
      <c r="C11" s="45"/>
      <c r="D11" s="25"/>
      <c r="E11" s="25"/>
      <c r="F11" s="20">
        <v>14</v>
      </c>
      <c r="G11" s="19"/>
    </row>
    <row r="12" spans="1:7" ht="34.5" customHeight="1">
      <c r="A12" s="8">
        <v>7</v>
      </c>
      <c r="B12" s="45" t="s">
        <v>202</v>
      </c>
      <c r="C12" s="45"/>
      <c r="D12" s="25"/>
      <c r="E12" s="25"/>
      <c r="F12" s="20">
        <v>13</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18</v>
      </c>
      <c r="D15" s="16" t="s">
        <v>5</v>
      </c>
      <c r="E15" s="41" t="s">
        <v>10</v>
      </c>
      <c r="F15" s="23">
        <f>ROUND((SUM(F6:G12)-MAX(F6:G12)-MIN(F6:G12))/5,2)</f>
        <v>13.8</v>
      </c>
      <c r="G15" s="24" t="s">
        <v>11</v>
      </c>
    </row>
    <row r="16" spans="1:7" ht="34.5" customHeight="1">
      <c r="A16" s="43" t="s">
        <v>6</v>
      </c>
      <c r="B16" s="44"/>
      <c r="C16" s="17">
        <f>MIN(F6:G12)</f>
        <v>11</v>
      </c>
      <c r="D16" s="18" t="s">
        <v>5</v>
      </c>
      <c r="E16" s="42"/>
      <c r="F16" s="21"/>
      <c r="G16" s="22"/>
    </row>
    <row r="17" spans="1:7" ht="42.75" customHeight="1">
      <c r="A17" s="26"/>
      <c r="B17" s="17"/>
      <c r="C17" s="17"/>
      <c r="D17" s="17"/>
      <c r="E17" s="17" t="s">
        <v>103</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B7:C7"/>
    <mergeCell ref="B8:C8"/>
    <mergeCell ref="B9:C9"/>
    <mergeCell ref="A15:B15"/>
    <mergeCell ref="F2:G2"/>
    <mergeCell ref="A1:G1"/>
    <mergeCell ref="B6:C6"/>
    <mergeCell ref="F3:G3"/>
    <mergeCell ref="D4:D5"/>
    <mergeCell ref="B4:C5"/>
    <mergeCell ref="E4:E5"/>
    <mergeCell ref="F4:G5"/>
    <mergeCell ref="B10:C10"/>
    <mergeCell ref="B11:C11"/>
    <mergeCell ref="B12:C12"/>
    <mergeCell ref="A16:B16"/>
    <mergeCell ref="B13:C13"/>
    <mergeCell ref="F19:G19"/>
    <mergeCell ref="F13:G13"/>
    <mergeCell ref="F14:G14"/>
    <mergeCell ref="B14:C14"/>
    <mergeCell ref="E15:E16"/>
    <mergeCell ref="F18:G18"/>
  </mergeCells>
  <printOptions horizontalCentered="1" vertic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31.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B6" sqref="B6:C12"/>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98</v>
      </c>
      <c r="F2" s="57" t="s">
        <v>99</v>
      </c>
      <c r="G2" s="57"/>
    </row>
    <row r="3" spans="1:7" ht="50.25" customHeight="1">
      <c r="A3" s="10" t="s">
        <v>100</v>
      </c>
      <c r="B3" s="12">
        <v>3</v>
      </c>
      <c r="C3" s="11" t="s">
        <v>101</v>
      </c>
      <c r="D3" s="37" t="str">
        <f>VLOOKUP(B3,'总成绩'!3:34,2,0)</f>
        <v>尹鹏</v>
      </c>
      <c r="E3" s="38" t="s">
        <v>102</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v>10</v>
      </c>
      <c r="G6" s="19"/>
    </row>
    <row r="7" spans="1:7" ht="34.5" customHeight="1">
      <c r="A7" s="8">
        <v>2</v>
      </c>
      <c r="B7" s="45" t="s">
        <v>197</v>
      </c>
      <c r="C7" s="45"/>
      <c r="D7" s="25"/>
      <c r="E7" s="25"/>
      <c r="F7" s="20">
        <v>11</v>
      </c>
      <c r="G7" s="19"/>
    </row>
    <row r="8" spans="1:7" ht="34.5" customHeight="1">
      <c r="A8" s="8">
        <v>3</v>
      </c>
      <c r="B8" s="45" t="s">
        <v>198</v>
      </c>
      <c r="C8" s="45"/>
      <c r="D8" s="25"/>
      <c r="E8" s="25"/>
      <c r="F8" s="20">
        <v>13</v>
      </c>
      <c r="G8" s="19"/>
    </row>
    <row r="9" spans="1:7" ht="34.5" customHeight="1">
      <c r="A9" s="8">
        <v>4</v>
      </c>
      <c r="B9" s="45" t="s">
        <v>199</v>
      </c>
      <c r="C9" s="45"/>
      <c r="D9" s="25"/>
      <c r="E9" s="25"/>
      <c r="F9" s="20">
        <v>11</v>
      </c>
      <c r="G9" s="19"/>
    </row>
    <row r="10" spans="1:7" ht="34.5" customHeight="1">
      <c r="A10" s="8">
        <v>5</v>
      </c>
      <c r="B10" s="45" t="s">
        <v>200</v>
      </c>
      <c r="C10" s="45"/>
      <c r="D10" s="25"/>
      <c r="E10" s="25"/>
      <c r="F10" s="20">
        <v>16</v>
      </c>
      <c r="G10" s="19"/>
    </row>
    <row r="11" spans="1:7" ht="34.5" customHeight="1">
      <c r="A11" s="8">
        <v>6</v>
      </c>
      <c r="B11" s="45" t="s">
        <v>201</v>
      </c>
      <c r="C11" s="45"/>
      <c r="D11" s="25"/>
      <c r="E11" s="25"/>
      <c r="F11" s="20">
        <v>13</v>
      </c>
      <c r="G11" s="19"/>
    </row>
    <row r="12" spans="1:7" ht="34.5" customHeight="1">
      <c r="A12" s="8">
        <v>7</v>
      </c>
      <c r="B12" s="45" t="s">
        <v>202</v>
      </c>
      <c r="C12" s="45"/>
      <c r="D12" s="25"/>
      <c r="E12" s="25"/>
      <c r="F12" s="20">
        <v>15</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16</v>
      </c>
      <c r="D15" s="16" t="s">
        <v>5</v>
      </c>
      <c r="E15" s="41" t="s">
        <v>10</v>
      </c>
      <c r="F15" s="23">
        <f>ROUND((SUM(F6:G12)-MAX(F6:G12)-MIN(F6:G12))/5,2)</f>
        <v>12.6</v>
      </c>
      <c r="G15" s="24" t="s">
        <v>11</v>
      </c>
    </row>
    <row r="16" spans="1:7" ht="34.5" customHeight="1">
      <c r="A16" s="43" t="s">
        <v>6</v>
      </c>
      <c r="B16" s="44"/>
      <c r="C16" s="17">
        <f>MIN(F6:G12)</f>
        <v>10</v>
      </c>
      <c r="D16" s="18" t="s">
        <v>5</v>
      </c>
      <c r="E16" s="42"/>
      <c r="F16" s="21"/>
      <c r="G16" s="22"/>
    </row>
    <row r="17" spans="1:7" ht="42.75" customHeight="1">
      <c r="A17" s="26"/>
      <c r="B17" s="17"/>
      <c r="C17" s="17"/>
      <c r="D17" s="17"/>
      <c r="E17" s="17" t="s">
        <v>103</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F4:G5"/>
    <mergeCell ref="F19:G19"/>
    <mergeCell ref="F13:G13"/>
    <mergeCell ref="F14:G14"/>
    <mergeCell ref="F18:G18"/>
    <mergeCell ref="E15:E16"/>
    <mergeCell ref="F2:G2"/>
    <mergeCell ref="A1:G1"/>
    <mergeCell ref="B10:C10"/>
    <mergeCell ref="B11:C11"/>
    <mergeCell ref="B12:C12"/>
    <mergeCell ref="B6:C6"/>
    <mergeCell ref="F3:G3"/>
    <mergeCell ref="D4:D5"/>
    <mergeCell ref="E4:E5"/>
    <mergeCell ref="A15:B15"/>
    <mergeCell ref="A16:B16"/>
    <mergeCell ref="B13:C13"/>
    <mergeCell ref="B4:C5"/>
    <mergeCell ref="B7:C7"/>
    <mergeCell ref="B8:C8"/>
    <mergeCell ref="B9:C9"/>
    <mergeCell ref="B14:C14"/>
  </mergeCells>
  <printOptions horizontalCentered="1" vertic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32.xml><?xml version="1.0" encoding="utf-8"?>
<worksheet xmlns="http://schemas.openxmlformats.org/spreadsheetml/2006/main" xmlns:r="http://schemas.openxmlformats.org/officeDocument/2006/relationships">
  <dimension ref="A1:G19"/>
  <sheetViews>
    <sheetView showZeros="0" zoomScalePageLayoutView="0" workbookViewId="0" topLeftCell="A4">
      <selection activeCell="B6" sqref="B6:C12"/>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75</v>
      </c>
      <c r="B1" s="56"/>
      <c r="C1" s="56"/>
      <c r="D1" s="56"/>
      <c r="E1" s="56"/>
      <c r="F1" s="56"/>
      <c r="G1" s="56"/>
    </row>
    <row r="2" spans="4:7" ht="20.25" customHeight="1">
      <c r="D2" s="1" t="s">
        <v>76</v>
      </c>
      <c r="E2" s="14" t="s">
        <v>77</v>
      </c>
      <c r="F2" s="57" t="s">
        <v>78</v>
      </c>
      <c r="G2" s="57"/>
    </row>
    <row r="3" spans="1:7" ht="50.25" customHeight="1">
      <c r="A3" s="10" t="s">
        <v>79</v>
      </c>
      <c r="B3" s="12">
        <v>2</v>
      </c>
      <c r="C3" s="11" t="s">
        <v>80</v>
      </c>
      <c r="D3" s="37" t="str">
        <f>VLOOKUP(B3,'总成绩'!3:34,2,0)</f>
        <v>包平</v>
      </c>
      <c r="E3" s="38" t="s">
        <v>81</v>
      </c>
      <c r="F3" s="58" t="s">
        <v>82</v>
      </c>
      <c r="G3" s="59"/>
    </row>
    <row r="4" spans="1:7" ht="24.75" customHeight="1">
      <c r="A4" s="12" t="s">
        <v>83</v>
      </c>
      <c r="B4" s="60" t="s">
        <v>84</v>
      </c>
      <c r="C4" s="60"/>
      <c r="D4" s="60" t="s">
        <v>85</v>
      </c>
      <c r="E4" s="61" t="s">
        <v>86</v>
      </c>
      <c r="F4" s="63" t="s">
        <v>87</v>
      </c>
      <c r="G4" s="64"/>
    </row>
    <row r="5" spans="1:7" ht="24.75" customHeight="1">
      <c r="A5" s="13" t="s">
        <v>88</v>
      </c>
      <c r="B5" s="60"/>
      <c r="C5" s="60"/>
      <c r="D5" s="60"/>
      <c r="E5" s="62"/>
      <c r="F5" s="65"/>
      <c r="G5" s="66"/>
    </row>
    <row r="6" spans="1:7" ht="34.5" customHeight="1">
      <c r="A6" s="8">
        <v>1</v>
      </c>
      <c r="B6" s="45" t="s">
        <v>196</v>
      </c>
      <c r="C6" s="45"/>
      <c r="D6" s="25"/>
      <c r="E6" s="25"/>
      <c r="F6" s="20">
        <v>11</v>
      </c>
      <c r="G6" s="19"/>
    </row>
    <row r="7" spans="1:7" ht="34.5" customHeight="1">
      <c r="A7" s="8">
        <v>2</v>
      </c>
      <c r="B7" s="45" t="s">
        <v>197</v>
      </c>
      <c r="C7" s="45"/>
      <c r="D7" s="25"/>
      <c r="E7" s="25"/>
      <c r="F7" s="20">
        <v>12</v>
      </c>
      <c r="G7" s="19"/>
    </row>
    <row r="8" spans="1:7" ht="34.5" customHeight="1">
      <c r="A8" s="8">
        <v>3</v>
      </c>
      <c r="B8" s="45" t="s">
        <v>198</v>
      </c>
      <c r="C8" s="45"/>
      <c r="D8" s="25"/>
      <c r="E8" s="25"/>
      <c r="F8" s="20">
        <v>13</v>
      </c>
      <c r="G8" s="19"/>
    </row>
    <row r="9" spans="1:7" ht="34.5" customHeight="1">
      <c r="A9" s="8">
        <v>4</v>
      </c>
      <c r="B9" s="45" t="s">
        <v>199</v>
      </c>
      <c r="C9" s="45"/>
      <c r="D9" s="25"/>
      <c r="E9" s="25"/>
      <c r="F9" s="20">
        <v>13</v>
      </c>
      <c r="G9" s="19"/>
    </row>
    <row r="10" spans="1:7" ht="34.5" customHeight="1">
      <c r="A10" s="8">
        <v>5</v>
      </c>
      <c r="B10" s="45" t="s">
        <v>200</v>
      </c>
      <c r="C10" s="45"/>
      <c r="D10" s="25"/>
      <c r="E10" s="25"/>
      <c r="F10" s="20">
        <v>15</v>
      </c>
      <c r="G10" s="19"/>
    </row>
    <row r="11" spans="1:7" ht="34.5" customHeight="1">
      <c r="A11" s="8">
        <v>6</v>
      </c>
      <c r="B11" s="45" t="s">
        <v>201</v>
      </c>
      <c r="C11" s="45"/>
      <c r="D11" s="25"/>
      <c r="E11" s="25"/>
      <c r="F11" s="20">
        <v>11</v>
      </c>
      <c r="G11" s="19"/>
    </row>
    <row r="12" spans="1:7" ht="34.5" customHeight="1">
      <c r="A12" s="8">
        <v>7</v>
      </c>
      <c r="B12" s="45" t="s">
        <v>202</v>
      </c>
      <c r="C12" s="45"/>
      <c r="D12" s="25"/>
      <c r="E12" s="25"/>
      <c r="F12" s="20">
        <v>15</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89</v>
      </c>
      <c r="B15" s="55"/>
      <c r="C15" s="15">
        <f>MAX(F6:G12)</f>
        <v>15</v>
      </c>
      <c r="D15" s="16" t="s">
        <v>90</v>
      </c>
      <c r="E15" s="41" t="s">
        <v>91</v>
      </c>
      <c r="F15" s="23">
        <f>ROUND((SUM(F6:G12)-MAX(F6:G12)-MIN(F6:G12))/5,2)</f>
        <v>12.8</v>
      </c>
      <c r="G15" s="24" t="s">
        <v>92</v>
      </c>
    </row>
    <row r="16" spans="1:7" ht="34.5" customHeight="1">
      <c r="A16" s="43" t="s">
        <v>93</v>
      </c>
      <c r="B16" s="44"/>
      <c r="C16" s="17">
        <f>MIN(F6:G12)</f>
        <v>11</v>
      </c>
      <c r="D16" s="18" t="s">
        <v>90</v>
      </c>
      <c r="E16" s="42"/>
      <c r="F16" s="21"/>
      <c r="G16" s="22"/>
    </row>
    <row r="17" spans="1:7" ht="42.75" customHeight="1">
      <c r="A17" s="26"/>
      <c r="B17" s="17"/>
      <c r="C17" s="17"/>
      <c r="D17" s="17"/>
      <c r="E17" s="17" t="s">
        <v>94</v>
      </c>
      <c r="F17" s="17"/>
      <c r="G17" s="27"/>
    </row>
    <row r="18" spans="1:7" ht="42.75" customHeight="1">
      <c r="A18" s="5"/>
      <c r="B18" s="6"/>
      <c r="C18" s="7"/>
      <c r="D18" s="7"/>
      <c r="E18" s="7" t="s">
        <v>95</v>
      </c>
      <c r="F18" s="46"/>
      <c r="G18" s="47"/>
    </row>
    <row r="19" spans="1:7" ht="30.75" customHeight="1">
      <c r="A19" s="2" t="s">
        <v>96</v>
      </c>
      <c r="B19" s="3"/>
      <c r="C19" s="4"/>
      <c r="D19" s="4"/>
      <c r="E19" s="4" t="s">
        <v>97</v>
      </c>
      <c r="F19" s="48"/>
      <c r="G19" s="49"/>
    </row>
  </sheetData>
  <sheetProtection/>
  <mergeCells count="23">
    <mergeCell ref="B7:C7"/>
    <mergeCell ref="B8:C8"/>
    <mergeCell ref="B9:C9"/>
    <mergeCell ref="A15:B15"/>
    <mergeCell ref="F2:G2"/>
    <mergeCell ref="A1:G1"/>
    <mergeCell ref="B6:C6"/>
    <mergeCell ref="F3:G3"/>
    <mergeCell ref="D4:D5"/>
    <mergeCell ref="B4:C5"/>
    <mergeCell ref="E4:E5"/>
    <mergeCell ref="F4:G5"/>
    <mergeCell ref="B10:C10"/>
    <mergeCell ref="B11:C11"/>
    <mergeCell ref="B12:C12"/>
    <mergeCell ref="A16:B16"/>
    <mergeCell ref="B13:C13"/>
    <mergeCell ref="F19:G19"/>
    <mergeCell ref="F13:G13"/>
    <mergeCell ref="F14:G14"/>
    <mergeCell ref="B14:C14"/>
    <mergeCell ref="E15:E16"/>
    <mergeCell ref="F18:G18"/>
  </mergeCells>
  <printOptions horizontalCentered="1" vertic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33.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B6" sqref="B6:C12"/>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51</v>
      </c>
      <c r="B1" s="56"/>
      <c r="C1" s="56"/>
      <c r="D1" s="56"/>
      <c r="E1" s="56"/>
      <c r="F1" s="56"/>
      <c r="G1" s="56"/>
    </row>
    <row r="2" spans="4:7" ht="20.25" customHeight="1">
      <c r="D2" s="1" t="s">
        <v>52</v>
      </c>
      <c r="E2" s="14" t="s">
        <v>53</v>
      </c>
      <c r="F2" s="57" t="s">
        <v>54</v>
      </c>
      <c r="G2" s="57"/>
    </row>
    <row r="3" spans="1:7" ht="50.25" customHeight="1">
      <c r="A3" s="10" t="s">
        <v>72</v>
      </c>
      <c r="B3" s="12">
        <v>1</v>
      </c>
      <c r="C3" s="11" t="s">
        <v>73</v>
      </c>
      <c r="D3" s="37" t="str">
        <f>VLOOKUP(B3,'总成绩'!3:34,2,0)</f>
        <v>宫兆丰</v>
      </c>
      <c r="E3" s="38" t="s">
        <v>71</v>
      </c>
      <c r="F3" s="58" t="s">
        <v>74</v>
      </c>
      <c r="G3" s="59"/>
    </row>
    <row r="4" spans="1:7" ht="24.75" customHeight="1">
      <c r="A4" s="12" t="s">
        <v>56</v>
      </c>
      <c r="B4" s="60" t="s">
        <v>57</v>
      </c>
      <c r="C4" s="60"/>
      <c r="D4" s="60" t="s">
        <v>58</v>
      </c>
      <c r="E4" s="61" t="s">
        <v>3</v>
      </c>
      <c r="F4" s="63" t="s">
        <v>59</v>
      </c>
      <c r="G4" s="64"/>
    </row>
    <row r="5" spans="1:7" ht="24.75" customHeight="1">
      <c r="A5" s="13" t="s">
        <v>55</v>
      </c>
      <c r="B5" s="60"/>
      <c r="C5" s="60"/>
      <c r="D5" s="60"/>
      <c r="E5" s="62"/>
      <c r="F5" s="65"/>
      <c r="G5" s="66"/>
    </row>
    <row r="6" spans="1:7" ht="34.5" customHeight="1">
      <c r="A6" s="8">
        <v>1</v>
      </c>
      <c r="B6" s="45" t="s">
        <v>196</v>
      </c>
      <c r="C6" s="45"/>
      <c r="D6" s="25"/>
      <c r="E6" s="25"/>
      <c r="F6" s="20">
        <v>12</v>
      </c>
      <c r="G6" s="19"/>
    </row>
    <row r="7" spans="1:7" ht="34.5" customHeight="1">
      <c r="A7" s="8">
        <v>2</v>
      </c>
      <c r="B7" s="45" t="s">
        <v>197</v>
      </c>
      <c r="C7" s="45"/>
      <c r="D7" s="25"/>
      <c r="E7" s="25"/>
      <c r="F7" s="20">
        <v>16</v>
      </c>
      <c r="G7" s="19"/>
    </row>
    <row r="8" spans="1:7" ht="34.5" customHeight="1">
      <c r="A8" s="8">
        <v>3</v>
      </c>
      <c r="B8" s="45" t="s">
        <v>198</v>
      </c>
      <c r="C8" s="45"/>
      <c r="D8" s="25"/>
      <c r="E8" s="25"/>
      <c r="F8" s="20">
        <v>15</v>
      </c>
      <c r="G8" s="19"/>
    </row>
    <row r="9" spans="1:7" ht="34.5" customHeight="1">
      <c r="A9" s="8">
        <v>4</v>
      </c>
      <c r="B9" s="45" t="s">
        <v>199</v>
      </c>
      <c r="C9" s="45"/>
      <c r="D9" s="25"/>
      <c r="E9" s="25"/>
      <c r="F9" s="20">
        <v>15</v>
      </c>
      <c r="G9" s="19"/>
    </row>
    <row r="10" spans="1:7" ht="34.5" customHeight="1">
      <c r="A10" s="8">
        <v>5</v>
      </c>
      <c r="B10" s="45" t="s">
        <v>200</v>
      </c>
      <c r="C10" s="45"/>
      <c r="D10" s="25"/>
      <c r="E10" s="25"/>
      <c r="F10" s="20">
        <v>17</v>
      </c>
      <c r="G10" s="19"/>
    </row>
    <row r="11" spans="1:7" ht="34.5" customHeight="1">
      <c r="A11" s="8">
        <v>6</v>
      </c>
      <c r="B11" s="45" t="s">
        <v>201</v>
      </c>
      <c r="C11" s="45"/>
      <c r="D11" s="25"/>
      <c r="E11" s="25"/>
      <c r="F11" s="20">
        <v>12</v>
      </c>
      <c r="G11" s="19"/>
    </row>
    <row r="12" spans="1:7" ht="34.5" customHeight="1">
      <c r="A12" s="8">
        <v>7</v>
      </c>
      <c r="B12" s="45" t="s">
        <v>202</v>
      </c>
      <c r="C12" s="45"/>
      <c r="D12" s="25"/>
      <c r="E12" s="25"/>
      <c r="F12" s="20">
        <v>17</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60</v>
      </c>
      <c r="B15" s="55"/>
      <c r="C15" s="15">
        <f>MAX(F6:G12)</f>
        <v>17</v>
      </c>
      <c r="D15" s="16" t="s">
        <v>61</v>
      </c>
      <c r="E15" s="41" t="s">
        <v>62</v>
      </c>
      <c r="F15" s="23">
        <f>ROUND((SUM(F6:G12)-MAX(F6:G12)-MIN(F6:G12))/5,2)</f>
        <v>15</v>
      </c>
      <c r="G15" s="24" t="s">
        <v>63</v>
      </c>
    </row>
    <row r="16" spans="1:7" ht="34.5" customHeight="1">
      <c r="A16" s="43" t="s">
        <v>64</v>
      </c>
      <c r="B16" s="44"/>
      <c r="C16" s="17">
        <f>MIN(F6:G12)</f>
        <v>12</v>
      </c>
      <c r="D16" s="18" t="s">
        <v>61</v>
      </c>
      <c r="E16" s="42"/>
      <c r="F16" s="21"/>
      <c r="G16" s="22"/>
    </row>
    <row r="17" spans="1:7" ht="42.75" customHeight="1">
      <c r="A17" s="26"/>
      <c r="B17" s="17"/>
      <c r="C17" s="17"/>
      <c r="D17" s="17"/>
      <c r="E17" s="17" t="s">
        <v>65</v>
      </c>
      <c r="F17" s="17"/>
      <c r="G17" s="27"/>
    </row>
    <row r="18" spans="1:7" ht="42.75" customHeight="1">
      <c r="A18" s="5"/>
      <c r="B18" s="6"/>
      <c r="C18" s="7"/>
      <c r="D18" s="7"/>
      <c r="E18" s="7" t="s">
        <v>66</v>
      </c>
      <c r="F18" s="46"/>
      <c r="G18" s="47"/>
    </row>
    <row r="19" spans="1:7" ht="30.75" customHeight="1">
      <c r="A19" s="2" t="s">
        <v>67</v>
      </c>
      <c r="B19" s="3"/>
      <c r="C19" s="4"/>
      <c r="D19" s="4"/>
      <c r="E19" s="4" t="s">
        <v>68</v>
      </c>
      <c r="F19" s="48"/>
      <c r="G19" s="49"/>
    </row>
  </sheetData>
  <sheetProtection/>
  <mergeCells count="23">
    <mergeCell ref="F4:G5"/>
    <mergeCell ref="F19:G19"/>
    <mergeCell ref="F13:G13"/>
    <mergeCell ref="F14:G14"/>
    <mergeCell ref="F18:G18"/>
    <mergeCell ref="E15:E16"/>
    <mergeCell ref="F2:G2"/>
    <mergeCell ref="A1:G1"/>
    <mergeCell ref="B10:C10"/>
    <mergeCell ref="B11:C11"/>
    <mergeCell ref="B12:C12"/>
    <mergeCell ref="B6:C6"/>
    <mergeCell ref="F3:G3"/>
    <mergeCell ref="D4:D5"/>
    <mergeCell ref="E4:E5"/>
    <mergeCell ref="A15:B15"/>
    <mergeCell ref="A16:B16"/>
    <mergeCell ref="B13:C13"/>
    <mergeCell ref="B4:C5"/>
    <mergeCell ref="B7:C7"/>
    <mergeCell ref="B8:C8"/>
    <mergeCell ref="B9:C9"/>
    <mergeCell ref="B14:C14"/>
  </mergeCells>
  <printOptions horizontalCentered="1" verticalCentered="1"/>
  <pageMargins left="0.7480314960629921" right="0.7480314960629921" top="0.984251968503937" bottom="0.984251968503937" header="0.5118110236220472" footer="0.5118110236220472"/>
  <pageSetup horizontalDpi="1200" verticalDpi="1200" orientation="portrait" paperSize="9" r:id="rId1"/>
</worksheet>
</file>

<file path=xl/worksheets/sheet34.xml><?xml version="1.0" encoding="utf-8"?>
<worksheet xmlns="http://schemas.openxmlformats.org/spreadsheetml/2006/main" xmlns:r="http://schemas.openxmlformats.org/officeDocument/2006/relationships">
  <dimension ref="A1:C36"/>
  <sheetViews>
    <sheetView zoomScalePageLayoutView="0" workbookViewId="0" topLeftCell="A4">
      <selection activeCell="A8" sqref="A8:C8"/>
    </sheetView>
  </sheetViews>
  <sheetFormatPr defaultColWidth="9.00390625" defaultRowHeight="14.25"/>
  <cols>
    <col min="1" max="1" width="5.625" style="0" customWidth="1"/>
    <col min="2" max="2" width="12.75390625" style="0" customWidth="1"/>
    <col min="3" max="3" width="16.25390625" style="0" customWidth="1"/>
  </cols>
  <sheetData>
    <row r="1" spans="1:3" ht="36.75" customHeight="1">
      <c r="A1" s="28" t="s">
        <v>16</v>
      </c>
      <c r="B1" s="29" t="s">
        <v>69</v>
      </c>
      <c r="C1" s="29" t="s">
        <v>70</v>
      </c>
    </row>
    <row r="2" spans="1:3" ht="33" customHeight="1">
      <c r="A2" s="30">
        <f>'001'!B3</f>
        <v>1</v>
      </c>
      <c r="B2" s="31" t="str">
        <f>'001'!D3</f>
        <v>宫兆丰</v>
      </c>
      <c r="C2" s="30">
        <f>'001'!F15</f>
        <v>15</v>
      </c>
    </row>
    <row r="3" spans="1:3" ht="33" customHeight="1">
      <c r="A3" s="30">
        <f>'002'!B3</f>
        <v>2</v>
      </c>
      <c r="B3" s="31" t="str">
        <f>'002'!D3</f>
        <v>包平</v>
      </c>
      <c r="C3" s="30">
        <f>'002'!F15</f>
        <v>12.8</v>
      </c>
    </row>
    <row r="4" spans="1:3" ht="33" customHeight="1">
      <c r="A4" s="30">
        <f>'003'!B3</f>
        <v>3</v>
      </c>
      <c r="B4" s="31" t="str">
        <f>'003'!D3</f>
        <v>尹鹏</v>
      </c>
      <c r="C4" s="30">
        <f>'003'!F15</f>
        <v>12.6</v>
      </c>
    </row>
    <row r="5" spans="1:3" ht="33" customHeight="1">
      <c r="A5" s="30">
        <f>'004'!B3</f>
        <v>4</v>
      </c>
      <c r="B5" s="30" t="str">
        <f>'004'!D3</f>
        <v>郭伟</v>
      </c>
      <c r="C5" s="30">
        <f>'004'!F15</f>
        <v>13.8</v>
      </c>
    </row>
    <row r="6" spans="1:3" ht="33" customHeight="1">
      <c r="A6" s="30">
        <f>'005'!B3</f>
        <v>5</v>
      </c>
      <c r="B6" s="30" t="str">
        <f>'005'!D3</f>
        <v>牛振国</v>
      </c>
      <c r="C6" s="30">
        <f>'005'!F15</f>
        <v>86.2</v>
      </c>
    </row>
    <row r="7" spans="1:3" ht="33" customHeight="1">
      <c r="A7" s="30"/>
      <c r="B7" s="31"/>
      <c r="C7" s="30"/>
    </row>
    <row r="8" spans="1:3" ht="33" customHeight="1">
      <c r="A8" s="30"/>
      <c r="B8" s="30"/>
      <c r="C8" s="30"/>
    </row>
    <row r="9" spans="1:3" ht="33" customHeight="1">
      <c r="A9" s="30">
        <f>'008'!B3</f>
        <v>8</v>
      </c>
      <c r="B9" s="31" t="str">
        <f>'008'!D3</f>
        <v>蒋明昭</v>
      </c>
      <c r="C9" s="30">
        <f>'008'!F15</f>
        <v>14.4</v>
      </c>
    </row>
    <row r="10" spans="1:3" ht="33" customHeight="1">
      <c r="A10" s="30">
        <f>'009'!B3</f>
        <v>9</v>
      </c>
      <c r="B10" s="31" t="str">
        <f>'009'!D3</f>
        <v>孟捷</v>
      </c>
      <c r="C10" s="30">
        <f>'009'!F15</f>
        <v>14.6</v>
      </c>
    </row>
    <row r="11" spans="1:3" ht="33" customHeight="1">
      <c r="A11" s="30">
        <f>'010'!B3</f>
        <v>0</v>
      </c>
      <c r="B11" s="31" t="e">
        <f>'010'!D3</f>
        <v>#N/A</v>
      </c>
      <c r="C11" s="30">
        <f>'010'!F15</f>
        <v>0</v>
      </c>
    </row>
    <row r="12" spans="1:3" ht="33" customHeight="1">
      <c r="A12" s="30">
        <f>'011'!B3</f>
        <v>11</v>
      </c>
      <c r="B12" s="31" t="str">
        <f>'011'!D3</f>
        <v>尹梓齐</v>
      </c>
      <c r="C12" s="30">
        <f>'011'!F15</f>
        <v>37.6</v>
      </c>
    </row>
    <row r="13" spans="1:3" ht="33" customHeight="1">
      <c r="A13" s="30">
        <f>'012'!B3</f>
        <v>0</v>
      </c>
      <c r="B13" s="31" t="e">
        <f>'012'!D3</f>
        <v>#N/A</v>
      </c>
      <c r="C13" s="30">
        <f>'012'!F15</f>
        <v>0</v>
      </c>
    </row>
    <row r="14" spans="1:3" ht="33" customHeight="1">
      <c r="A14" s="30">
        <f>'013'!B3</f>
        <v>0</v>
      </c>
      <c r="B14" s="31" t="e">
        <f>'013'!D3</f>
        <v>#N/A</v>
      </c>
      <c r="C14" s="30">
        <f>'013'!F15</f>
        <v>0</v>
      </c>
    </row>
    <row r="15" spans="1:3" ht="33" customHeight="1">
      <c r="A15" s="30">
        <f>'014'!B3</f>
        <v>0</v>
      </c>
      <c r="B15" s="31" t="e">
        <f>'014'!D3</f>
        <v>#N/A</v>
      </c>
      <c r="C15" s="30">
        <f>'014'!F15</f>
        <v>0</v>
      </c>
    </row>
    <row r="16" spans="1:3" ht="33" customHeight="1">
      <c r="A16" s="30">
        <f>'015'!B3</f>
        <v>0</v>
      </c>
      <c r="B16" s="31" t="e">
        <f>'015'!D3</f>
        <v>#N/A</v>
      </c>
      <c r="C16" s="30">
        <f>'015'!F15</f>
        <v>0</v>
      </c>
    </row>
    <row r="17" spans="1:3" ht="33" customHeight="1">
      <c r="A17" s="30">
        <f>'016'!B3</f>
        <v>16</v>
      </c>
      <c r="B17" s="31" t="str">
        <f>'016'!D3</f>
        <v>李桂花</v>
      </c>
      <c r="C17" s="30">
        <f>'016'!F15</f>
        <v>14.6</v>
      </c>
    </row>
    <row r="18" spans="1:3" ht="33" customHeight="1">
      <c r="A18" s="30">
        <f>'017'!B3</f>
        <v>17</v>
      </c>
      <c r="B18" s="31" t="str">
        <f>'017'!D3</f>
        <v>陈立志</v>
      </c>
      <c r="C18" s="30">
        <f>'017'!F15</f>
        <v>69.8</v>
      </c>
    </row>
    <row r="19" spans="1:3" ht="33" customHeight="1">
      <c r="A19" s="30">
        <f>'018'!B3</f>
        <v>18</v>
      </c>
      <c r="B19" s="31" t="str">
        <f>'018'!D3</f>
        <v>乔丽</v>
      </c>
      <c r="C19" s="30">
        <f>'018'!F15</f>
        <v>0</v>
      </c>
    </row>
    <row r="20" spans="1:3" ht="33" customHeight="1">
      <c r="A20" s="30"/>
      <c r="B20" s="31"/>
      <c r="C20" s="30"/>
    </row>
    <row r="21" spans="1:3" ht="33" customHeight="1">
      <c r="A21" s="30">
        <f>'020'!B3</f>
        <v>20</v>
      </c>
      <c r="B21" s="31" t="str">
        <f>'020'!D3</f>
        <v>史宇虹</v>
      </c>
      <c r="C21" s="30">
        <f>'020'!F15</f>
        <v>52</v>
      </c>
    </row>
    <row r="22" spans="1:3" ht="33" customHeight="1">
      <c r="A22" s="30">
        <f>'021'!B3</f>
        <v>21</v>
      </c>
      <c r="B22" s="31" t="str">
        <f>'021'!D3</f>
        <v>吴野</v>
      </c>
      <c r="C22" s="30">
        <f>'021'!F15</f>
        <v>17</v>
      </c>
    </row>
    <row r="23" spans="1:3" ht="33" customHeight="1">
      <c r="A23" s="30">
        <f>'022'!B3</f>
        <v>22</v>
      </c>
      <c r="B23" s="31" t="e">
        <f>'022'!D3</f>
        <v>#N/A</v>
      </c>
      <c r="C23" s="30">
        <f>'022'!F15</f>
        <v>14.8</v>
      </c>
    </row>
    <row r="24" spans="1:3" ht="33" customHeight="1">
      <c r="A24" s="30">
        <f>'023'!B3</f>
        <v>23</v>
      </c>
      <c r="B24" s="31" t="e">
        <f>'023'!D3</f>
        <v>#N/A</v>
      </c>
      <c r="C24" s="30">
        <f>'023'!F15</f>
        <v>0</v>
      </c>
    </row>
    <row r="25" spans="1:3" ht="33" customHeight="1">
      <c r="A25" s="30"/>
      <c r="B25" s="31"/>
      <c r="C25" s="30"/>
    </row>
    <row r="26" spans="1:3" ht="33" customHeight="1">
      <c r="A26" s="30"/>
      <c r="B26" s="31"/>
      <c r="C26" s="30"/>
    </row>
    <row r="27" spans="1:3" ht="33" customHeight="1">
      <c r="A27" s="30">
        <f>'026'!B3</f>
        <v>26</v>
      </c>
      <c r="B27" s="31" t="e">
        <f>'026'!D3</f>
        <v>#N/A</v>
      </c>
      <c r="C27" s="30">
        <f>'026'!F15</f>
        <v>15</v>
      </c>
    </row>
    <row r="28" spans="1:3" ht="33" customHeight="1">
      <c r="A28" s="30">
        <f>'027'!B3</f>
        <v>27</v>
      </c>
      <c r="B28" s="31" t="e">
        <f>'027'!D3</f>
        <v>#N/A</v>
      </c>
      <c r="C28" s="30">
        <f>'027'!F15</f>
        <v>0</v>
      </c>
    </row>
    <row r="29" spans="1:3" ht="33" customHeight="1">
      <c r="A29" s="30">
        <f>'028'!B3</f>
        <v>28</v>
      </c>
      <c r="B29" s="31" t="e">
        <f>'028'!D3</f>
        <v>#N/A</v>
      </c>
      <c r="C29" s="30">
        <f>'028'!F15</f>
        <v>13.8</v>
      </c>
    </row>
    <row r="30" spans="1:3" ht="33" customHeight="1">
      <c r="A30" s="30"/>
      <c r="B30" s="31"/>
      <c r="C30" s="30"/>
    </row>
    <row r="31" spans="1:3" ht="33" customHeight="1">
      <c r="A31" s="30">
        <f>'030'!B3</f>
        <v>30</v>
      </c>
      <c r="B31" s="31" t="e">
        <f>'030'!D3</f>
        <v>#N/A</v>
      </c>
      <c r="C31" s="30">
        <f>'030'!F15</f>
        <v>81.2</v>
      </c>
    </row>
    <row r="32" spans="1:3" ht="33" customHeight="1">
      <c r="A32" s="30">
        <f>'031'!B3</f>
        <v>31</v>
      </c>
      <c r="B32" s="31" t="e">
        <f>'031'!D3</f>
        <v>#N/A</v>
      </c>
      <c r="C32" s="30">
        <f>'031'!F15</f>
        <v>15.4</v>
      </c>
    </row>
    <row r="33" spans="1:3" ht="33" customHeight="1">
      <c r="A33" s="30">
        <f>'032'!B3</f>
        <v>32</v>
      </c>
      <c r="B33" s="31" t="e">
        <f>'032'!D3</f>
        <v>#N/A</v>
      </c>
      <c r="C33" s="30">
        <f>'032'!F15</f>
        <v>0</v>
      </c>
    </row>
    <row r="34" spans="1:3" ht="33" customHeight="1">
      <c r="A34" s="30"/>
      <c r="B34" s="32"/>
      <c r="C34" s="33"/>
    </row>
    <row r="35" s="34" customFormat="1" ht="20.25" customHeight="1"/>
    <row r="36" s="34" customFormat="1" ht="20.25" customHeight="1">
      <c r="A36" s="34" t="s">
        <v>12</v>
      </c>
    </row>
    <row r="37" s="34" customFormat="1" ht="20.25" customHeight="1"/>
  </sheetData>
  <sheetProtection/>
  <printOptions horizontalCentered="1" verticalCentered="1"/>
  <pageMargins left="0.7480314960629921" right="0.7480314960629921" top="0.984251968503937" bottom="0.984251968503937" header="0.5118110236220472" footer="0.5118110236220472"/>
  <pageSetup orientation="portrait" paperSize="9" r:id="rId1"/>
</worksheet>
</file>

<file path=xl/worksheets/sheet4.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B6" sqref="B6:C12"/>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v>30</v>
      </c>
      <c r="C3" s="11" t="s">
        <v>73</v>
      </c>
      <c r="D3" s="37" t="e">
        <f>VLOOKUP(B3,'总成绩'!3:34,2,0)</f>
        <v>#N/A</v>
      </c>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v>70</v>
      </c>
      <c r="G6" s="19"/>
    </row>
    <row r="7" spans="1:7" ht="34.5" customHeight="1">
      <c r="A7" s="8">
        <v>2</v>
      </c>
      <c r="B7" s="45" t="s">
        <v>197</v>
      </c>
      <c r="C7" s="45"/>
      <c r="D7" s="25"/>
      <c r="E7" s="25"/>
      <c r="F7" s="20">
        <v>84</v>
      </c>
      <c r="G7" s="19"/>
    </row>
    <row r="8" spans="1:7" ht="34.5" customHeight="1">
      <c r="A8" s="8">
        <v>3</v>
      </c>
      <c r="B8" s="45" t="s">
        <v>198</v>
      </c>
      <c r="C8" s="45"/>
      <c r="D8" s="25"/>
      <c r="E8" s="25"/>
      <c r="F8" s="20">
        <v>78</v>
      </c>
      <c r="G8" s="19"/>
    </row>
    <row r="9" spans="1:7" ht="34.5" customHeight="1">
      <c r="A9" s="8">
        <v>4</v>
      </c>
      <c r="B9" s="45" t="s">
        <v>199</v>
      </c>
      <c r="C9" s="45"/>
      <c r="D9" s="25"/>
      <c r="E9" s="25"/>
      <c r="F9" s="20">
        <v>79</v>
      </c>
      <c r="G9" s="19"/>
    </row>
    <row r="10" spans="1:7" ht="34.5" customHeight="1">
      <c r="A10" s="8">
        <v>5</v>
      </c>
      <c r="B10" s="45" t="s">
        <v>200</v>
      </c>
      <c r="C10" s="45"/>
      <c r="D10" s="25"/>
      <c r="E10" s="25"/>
      <c r="F10" s="20">
        <v>86</v>
      </c>
      <c r="G10" s="19"/>
    </row>
    <row r="11" spans="1:7" ht="34.5" customHeight="1">
      <c r="A11" s="8">
        <v>6</v>
      </c>
      <c r="B11" s="45" t="s">
        <v>201</v>
      </c>
      <c r="C11" s="45"/>
      <c r="D11" s="25"/>
      <c r="E11" s="25"/>
      <c r="F11" s="20">
        <v>85</v>
      </c>
      <c r="G11" s="19"/>
    </row>
    <row r="12" spans="1:7" ht="34.5" customHeight="1">
      <c r="A12" s="8">
        <v>7</v>
      </c>
      <c r="B12" s="45" t="s">
        <v>202</v>
      </c>
      <c r="C12" s="45"/>
      <c r="D12" s="25"/>
      <c r="E12" s="25"/>
      <c r="F12" s="20">
        <v>80</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86</v>
      </c>
      <c r="D15" s="16" t="s">
        <v>5</v>
      </c>
      <c r="E15" s="41" t="s">
        <v>10</v>
      </c>
      <c r="F15" s="23">
        <f>ROUND((SUM(F6:G12)-MAX(F6:G12)-MIN(F6:G12))/5,2)</f>
        <v>81.2</v>
      </c>
      <c r="G15" s="24" t="s">
        <v>11</v>
      </c>
    </row>
    <row r="16" spans="1:7" ht="34.5" customHeight="1">
      <c r="A16" s="43" t="s">
        <v>6</v>
      </c>
      <c r="B16" s="44"/>
      <c r="C16" s="17">
        <f>MIN(F6:G12)</f>
        <v>70</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D3" sqref="D3"/>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c r="C3" s="11" t="s">
        <v>73</v>
      </c>
      <c r="D3" s="37"/>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c r="C6" s="45"/>
      <c r="D6" s="25"/>
      <c r="E6" s="25"/>
      <c r="F6" s="20"/>
      <c r="G6" s="19"/>
    </row>
    <row r="7" spans="1:7" ht="34.5" customHeight="1">
      <c r="A7" s="8">
        <v>2</v>
      </c>
      <c r="B7" s="45"/>
      <c r="C7" s="45"/>
      <c r="D7" s="25"/>
      <c r="E7" s="25"/>
      <c r="F7" s="20"/>
      <c r="G7" s="19"/>
    </row>
    <row r="8" spans="1:7" ht="34.5" customHeight="1">
      <c r="A8" s="8">
        <v>3</v>
      </c>
      <c r="B8" s="45"/>
      <c r="C8" s="45"/>
      <c r="D8" s="25"/>
      <c r="E8" s="25"/>
      <c r="F8" s="20"/>
      <c r="G8" s="19"/>
    </row>
    <row r="9" spans="1:7" ht="34.5" customHeight="1">
      <c r="A9" s="8">
        <v>4</v>
      </c>
      <c r="B9" s="45"/>
      <c r="C9" s="45"/>
      <c r="D9" s="25"/>
      <c r="E9" s="25"/>
      <c r="F9" s="20"/>
      <c r="G9" s="19"/>
    </row>
    <row r="10" spans="1:7" ht="34.5" customHeight="1">
      <c r="A10" s="8">
        <v>5</v>
      </c>
      <c r="B10" s="45"/>
      <c r="C10" s="45"/>
      <c r="D10" s="25"/>
      <c r="E10" s="25"/>
      <c r="F10" s="20"/>
      <c r="G10" s="19"/>
    </row>
    <row r="11" spans="1:7" ht="34.5" customHeight="1">
      <c r="A11" s="8">
        <v>6</v>
      </c>
      <c r="B11" s="45"/>
      <c r="C11" s="45"/>
      <c r="D11" s="25"/>
      <c r="E11" s="25"/>
      <c r="F11" s="20"/>
      <c r="G11" s="19"/>
    </row>
    <row r="12" spans="1:7" ht="34.5" customHeight="1">
      <c r="A12" s="8">
        <v>7</v>
      </c>
      <c r="B12" s="45"/>
      <c r="C12" s="45"/>
      <c r="D12" s="25"/>
      <c r="E12" s="25"/>
      <c r="F12" s="20"/>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0</v>
      </c>
      <c r="D15" s="16" t="s">
        <v>5</v>
      </c>
      <c r="E15" s="41" t="s">
        <v>10</v>
      </c>
      <c r="F15" s="23">
        <f>ROUND((SUM(F6:G12)-MAX(F6:G12)-MIN(F6:G12))/5,2)</f>
        <v>0</v>
      </c>
      <c r="G15" s="24" t="s">
        <v>11</v>
      </c>
    </row>
    <row r="16" spans="1:7" ht="34.5" customHeight="1">
      <c r="A16" s="43" t="s">
        <v>6</v>
      </c>
      <c r="B16" s="44"/>
      <c r="C16" s="17">
        <f>MIN(F6:G12)</f>
        <v>0</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H3" sqref="H3"/>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v>28</v>
      </c>
      <c r="C3" s="11" t="s">
        <v>73</v>
      </c>
      <c r="D3" s="37" t="e">
        <f>VLOOKUP(B3,'总成绩'!3:34,2,0)</f>
        <v>#N/A</v>
      </c>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v>11</v>
      </c>
      <c r="G6" s="19"/>
    </row>
    <row r="7" spans="1:7" ht="34.5" customHeight="1">
      <c r="A7" s="8">
        <v>2</v>
      </c>
      <c r="B7" s="45" t="s">
        <v>197</v>
      </c>
      <c r="C7" s="45"/>
      <c r="D7" s="25"/>
      <c r="E7" s="25"/>
      <c r="F7" s="20">
        <v>13</v>
      </c>
      <c r="G7" s="19"/>
    </row>
    <row r="8" spans="1:7" ht="34.5" customHeight="1">
      <c r="A8" s="8">
        <v>3</v>
      </c>
      <c r="B8" s="45" t="s">
        <v>198</v>
      </c>
      <c r="C8" s="45"/>
      <c r="D8" s="25"/>
      <c r="E8" s="25"/>
      <c r="F8" s="20">
        <v>13</v>
      </c>
      <c r="G8" s="19"/>
    </row>
    <row r="9" spans="1:7" ht="34.5" customHeight="1">
      <c r="A9" s="8">
        <v>4</v>
      </c>
      <c r="B9" s="45" t="s">
        <v>199</v>
      </c>
      <c r="C9" s="45"/>
      <c r="D9" s="25"/>
      <c r="E9" s="25"/>
      <c r="F9" s="20">
        <v>14</v>
      </c>
      <c r="G9" s="19"/>
    </row>
    <row r="10" spans="1:7" ht="34.5" customHeight="1">
      <c r="A10" s="8">
        <v>5</v>
      </c>
      <c r="B10" s="45" t="s">
        <v>200</v>
      </c>
      <c r="C10" s="45"/>
      <c r="D10" s="25"/>
      <c r="E10" s="25"/>
      <c r="F10" s="20">
        <v>19</v>
      </c>
      <c r="G10" s="19"/>
    </row>
    <row r="11" spans="1:7" ht="34.5" customHeight="1">
      <c r="A11" s="8">
        <v>6</v>
      </c>
      <c r="B11" s="45" t="s">
        <v>201</v>
      </c>
      <c r="C11" s="45"/>
      <c r="D11" s="25"/>
      <c r="E11" s="25"/>
      <c r="F11" s="20">
        <v>13</v>
      </c>
      <c r="G11" s="19"/>
    </row>
    <row r="12" spans="1:7" ht="34.5" customHeight="1">
      <c r="A12" s="8">
        <v>7</v>
      </c>
      <c r="B12" s="45" t="s">
        <v>202</v>
      </c>
      <c r="C12" s="45"/>
      <c r="D12" s="25"/>
      <c r="E12" s="25"/>
      <c r="F12" s="20">
        <v>16</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19</v>
      </c>
      <c r="D15" s="16" t="s">
        <v>5</v>
      </c>
      <c r="E15" s="41" t="s">
        <v>10</v>
      </c>
      <c r="F15" s="23">
        <f>ROUND((SUM(F6:G12)-MAX(F6:G12)-MIN(F6:G12))/5,2)</f>
        <v>13.8</v>
      </c>
      <c r="G15" s="24" t="s">
        <v>11</v>
      </c>
    </row>
    <row r="16" spans="1:7" ht="34.5" customHeight="1">
      <c r="A16" s="43" t="s">
        <v>6</v>
      </c>
      <c r="B16" s="44"/>
      <c r="C16" s="17">
        <f>MIN(F6:G12)</f>
        <v>11</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K8" sqref="K8"/>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v>27</v>
      </c>
      <c r="C3" s="11" t="s">
        <v>73</v>
      </c>
      <c r="D3" s="37" t="e">
        <f>VLOOKUP(B3,'总成绩'!3:34,2,0)</f>
        <v>#N/A</v>
      </c>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c r="C6" s="45"/>
      <c r="D6" s="25"/>
      <c r="E6" s="25"/>
      <c r="F6" s="20"/>
      <c r="G6" s="19"/>
    </row>
    <row r="7" spans="1:7" ht="34.5" customHeight="1">
      <c r="A7" s="8">
        <v>2</v>
      </c>
      <c r="B7" s="45"/>
      <c r="C7" s="45"/>
      <c r="D7" s="25"/>
      <c r="E7" s="25"/>
      <c r="F7" s="20"/>
      <c r="G7" s="19"/>
    </row>
    <row r="8" spans="1:7" ht="34.5" customHeight="1">
      <c r="A8" s="8">
        <v>3</v>
      </c>
      <c r="B8" s="45"/>
      <c r="C8" s="45"/>
      <c r="D8" s="25"/>
      <c r="E8" s="25"/>
      <c r="F8" s="20"/>
      <c r="G8" s="19"/>
    </row>
    <row r="9" spans="1:7" ht="34.5" customHeight="1">
      <c r="A9" s="8">
        <v>4</v>
      </c>
      <c r="B9" s="45"/>
      <c r="C9" s="45"/>
      <c r="D9" s="25"/>
      <c r="E9" s="25"/>
      <c r="F9" s="20"/>
      <c r="G9" s="19"/>
    </row>
    <row r="10" spans="1:7" ht="34.5" customHeight="1">
      <c r="A10" s="8">
        <v>5</v>
      </c>
      <c r="B10" s="45"/>
      <c r="C10" s="45"/>
      <c r="D10" s="25"/>
      <c r="E10" s="25"/>
      <c r="F10" s="20"/>
      <c r="G10" s="19"/>
    </row>
    <row r="11" spans="1:7" ht="34.5" customHeight="1">
      <c r="A11" s="8">
        <v>6</v>
      </c>
      <c r="B11" s="45"/>
      <c r="C11" s="45"/>
      <c r="D11" s="25"/>
      <c r="E11" s="25"/>
      <c r="F11" s="20"/>
      <c r="G11" s="19"/>
    </row>
    <row r="12" spans="1:7" ht="34.5" customHeight="1">
      <c r="A12" s="8">
        <v>7</v>
      </c>
      <c r="B12" s="45"/>
      <c r="C12" s="45"/>
      <c r="D12" s="25"/>
      <c r="E12" s="25"/>
      <c r="F12" s="20"/>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0</v>
      </c>
      <c r="D15" s="16" t="s">
        <v>5</v>
      </c>
      <c r="E15" s="41" t="s">
        <v>10</v>
      </c>
      <c r="F15" s="23">
        <f>ROUND((SUM(F6:G12)-MAX(F6:G12)-MIN(F6:G12))/5,2)</f>
        <v>0</v>
      </c>
      <c r="G15" s="24" t="s">
        <v>11</v>
      </c>
    </row>
    <row r="16" spans="1:7" ht="34.5" customHeight="1">
      <c r="A16" s="43" t="s">
        <v>6</v>
      </c>
      <c r="B16" s="44"/>
      <c r="C16" s="17">
        <f>MIN(F6:G12)</f>
        <v>0</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F6" sqref="F6:F12"/>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v>26</v>
      </c>
      <c r="C3" s="11" t="s">
        <v>73</v>
      </c>
      <c r="D3" s="37" t="e">
        <f>VLOOKUP(B3,'总成绩'!3:34,2,0)</f>
        <v>#N/A</v>
      </c>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t="s">
        <v>196</v>
      </c>
      <c r="C6" s="45"/>
      <c r="D6" s="25"/>
      <c r="E6" s="25"/>
      <c r="F6" s="20">
        <v>15</v>
      </c>
      <c r="G6" s="19"/>
    </row>
    <row r="7" spans="1:7" ht="34.5" customHeight="1">
      <c r="A7" s="8">
        <v>2</v>
      </c>
      <c r="B7" s="45" t="s">
        <v>197</v>
      </c>
      <c r="C7" s="45"/>
      <c r="D7" s="25"/>
      <c r="E7" s="25"/>
      <c r="F7" s="20">
        <v>16</v>
      </c>
      <c r="G7" s="19"/>
    </row>
    <row r="8" spans="1:7" ht="34.5" customHeight="1">
      <c r="A8" s="8">
        <v>3</v>
      </c>
      <c r="B8" s="45" t="s">
        <v>198</v>
      </c>
      <c r="C8" s="45"/>
      <c r="D8" s="25"/>
      <c r="E8" s="25"/>
      <c r="F8" s="20">
        <v>14</v>
      </c>
      <c r="G8" s="19"/>
    </row>
    <row r="9" spans="1:7" ht="34.5" customHeight="1">
      <c r="A9" s="8">
        <v>4</v>
      </c>
      <c r="B9" s="45" t="s">
        <v>199</v>
      </c>
      <c r="C9" s="45"/>
      <c r="D9" s="25"/>
      <c r="E9" s="25"/>
      <c r="F9" s="20">
        <v>16</v>
      </c>
      <c r="G9" s="19"/>
    </row>
    <row r="10" spans="1:7" ht="34.5" customHeight="1">
      <c r="A10" s="8">
        <v>5</v>
      </c>
      <c r="B10" s="45" t="s">
        <v>200</v>
      </c>
      <c r="C10" s="45"/>
      <c r="D10" s="25"/>
      <c r="E10" s="25"/>
      <c r="F10" s="20">
        <v>23</v>
      </c>
      <c r="G10" s="19"/>
    </row>
    <row r="11" spans="1:7" ht="34.5" customHeight="1">
      <c r="A11" s="8">
        <v>6</v>
      </c>
      <c r="B11" s="45" t="s">
        <v>201</v>
      </c>
      <c r="C11" s="45"/>
      <c r="D11" s="25"/>
      <c r="E11" s="25"/>
      <c r="F11" s="20">
        <v>13</v>
      </c>
      <c r="G11" s="19"/>
    </row>
    <row r="12" spans="1:7" ht="34.5" customHeight="1">
      <c r="A12" s="8">
        <v>7</v>
      </c>
      <c r="B12" s="45" t="s">
        <v>202</v>
      </c>
      <c r="C12" s="45"/>
      <c r="D12" s="25"/>
      <c r="E12" s="25"/>
      <c r="F12" s="20">
        <v>14</v>
      </c>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23</v>
      </c>
      <c r="D15" s="16" t="s">
        <v>5</v>
      </c>
      <c r="E15" s="41" t="s">
        <v>10</v>
      </c>
      <c r="F15" s="23">
        <f>ROUND((SUM(F6:G12)-MAX(F6:G12)-MIN(F6:G12))/5,2)</f>
        <v>15</v>
      </c>
      <c r="G15" s="24" t="s">
        <v>11</v>
      </c>
    </row>
    <row r="16" spans="1:7" ht="34.5" customHeight="1">
      <c r="A16" s="43" t="s">
        <v>6</v>
      </c>
      <c r="B16" s="44"/>
      <c r="C16" s="17">
        <f>MIN(F6:G12)</f>
        <v>13</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G19"/>
  <sheetViews>
    <sheetView showZeros="0" zoomScalePageLayoutView="0" workbookViewId="0" topLeftCell="A1">
      <selection activeCell="B3" sqref="B3"/>
    </sheetView>
  </sheetViews>
  <sheetFormatPr defaultColWidth="9.00390625" defaultRowHeight="14.25"/>
  <cols>
    <col min="1" max="1" width="11.50390625" style="0" customWidth="1"/>
    <col min="2" max="2" width="7.75390625" style="0" customWidth="1"/>
    <col min="3" max="3" width="9.375" style="0" customWidth="1"/>
    <col min="4" max="4" width="19.00390625" style="0" customWidth="1"/>
    <col min="5" max="5" width="11.25390625" style="0" customWidth="1"/>
    <col min="6" max="6" width="11.875" style="0" customWidth="1"/>
    <col min="7" max="7" width="6.25390625" style="0" customWidth="1"/>
  </cols>
  <sheetData>
    <row r="1" spans="1:7" ht="37.5" customHeight="1">
      <c r="A1" s="56" t="s">
        <v>15</v>
      </c>
      <c r="B1" s="56"/>
      <c r="C1" s="56"/>
      <c r="D1" s="56"/>
      <c r="E1" s="56"/>
      <c r="F1" s="56"/>
      <c r="G1" s="56"/>
    </row>
    <row r="2" spans="4:7" ht="20.25" customHeight="1">
      <c r="D2" s="1" t="s">
        <v>4</v>
      </c>
      <c r="E2" s="14" t="s">
        <v>53</v>
      </c>
      <c r="F2" s="57" t="s">
        <v>54</v>
      </c>
      <c r="G2" s="57"/>
    </row>
    <row r="3" spans="1:7" ht="50.25" customHeight="1">
      <c r="A3" s="10" t="s">
        <v>72</v>
      </c>
      <c r="B3" s="12"/>
      <c r="C3" s="11" t="s">
        <v>73</v>
      </c>
      <c r="D3" s="37"/>
      <c r="E3" s="38" t="s">
        <v>71</v>
      </c>
      <c r="F3" s="58" t="s">
        <v>74</v>
      </c>
      <c r="G3" s="59"/>
    </row>
    <row r="4" spans="1:7" ht="24.75" customHeight="1">
      <c r="A4" s="12" t="s">
        <v>7</v>
      </c>
      <c r="B4" s="60" t="s">
        <v>1</v>
      </c>
      <c r="C4" s="60"/>
      <c r="D4" s="60" t="s">
        <v>2</v>
      </c>
      <c r="E4" s="61" t="s">
        <v>3</v>
      </c>
      <c r="F4" s="63" t="s">
        <v>8</v>
      </c>
      <c r="G4" s="64"/>
    </row>
    <row r="5" spans="1:7" ht="24.75" customHeight="1">
      <c r="A5" s="13" t="s">
        <v>0</v>
      </c>
      <c r="B5" s="60"/>
      <c r="C5" s="60"/>
      <c r="D5" s="60"/>
      <c r="E5" s="62"/>
      <c r="F5" s="65"/>
      <c r="G5" s="66"/>
    </row>
    <row r="6" spans="1:7" ht="34.5" customHeight="1">
      <c r="A6" s="8">
        <v>1</v>
      </c>
      <c r="B6" s="45"/>
      <c r="C6" s="45"/>
      <c r="D6" s="25"/>
      <c r="E6" s="25"/>
      <c r="F6" s="20"/>
      <c r="G6" s="19"/>
    </row>
    <row r="7" spans="1:7" ht="34.5" customHeight="1">
      <c r="A7" s="8">
        <v>2</v>
      </c>
      <c r="B7" s="45"/>
      <c r="C7" s="45"/>
      <c r="D7" s="25"/>
      <c r="E7" s="25"/>
      <c r="F7" s="20"/>
      <c r="G7" s="19"/>
    </row>
    <row r="8" spans="1:7" ht="34.5" customHeight="1">
      <c r="A8" s="8">
        <v>3</v>
      </c>
      <c r="B8" s="45"/>
      <c r="C8" s="45"/>
      <c r="D8" s="25"/>
      <c r="E8" s="25"/>
      <c r="F8" s="20"/>
      <c r="G8" s="19"/>
    </row>
    <row r="9" spans="1:7" ht="34.5" customHeight="1">
      <c r="A9" s="8">
        <v>4</v>
      </c>
      <c r="B9" s="45"/>
      <c r="C9" s="45"/>
      <c r="D9" s="25"/>
      <c r="E9" s="25"/>
      <c r="F9" s="20"/>
      <c r="G9" s="19"/>
    </row>
    <row r="10" spans="1:7" ht="34.5" customHeight="1">
      <c r="A10" s="8">
        <v>5</v>
      </c>
      <c r="B10" s="45"/>
      <c r="C10" s="45"/>
      <c r="D10" s="25"/>
      <c r="E10" s="25"/>
      <c r="F10" s="20"/>
      <c r="G10" s="19"/>
    </row>
    <row r="11" spans="1:7" ht="34.5" customHeight="1">
      <c r="A11" s="8">
        <v>6</v>
      </c>
      <c r="B11" s="45"/>
      <c r="C11" s="45"/>
      <c r="D11" s="25"/>
      <c r="E11" s="25"/>
      <c r="F11" s="20"/>
      <c r="G11" s="19"/>
    </row>
    <row r="12" spans="1:7" ht="34.5" customHeight="1">
      <c r="A12" s="8">
        <v>7</v>
      </c>
      <c r="B12" s="45"/>
      <c r="C12" s="45"/>
      <c r="D12" s="25"/>
      <c r="E12" s="25"/>
      <c r="F12" s="20"/>
      <c r="G12" s="19"/>
    </row>
    <row r="13" spans="1:7" ht="34.5" customHeight="1">
      <c r="A13" s="8"/>
      <c r="B13" s="50"/>
      <c r="C13" s="50"/>
      <c r="D13" s="9"/>
      <c r="E13" s="9"/>
      <c r="F13" s="51"/>
      <c r="G13" s="49"/>
    </row>
    <row r="14" spans="1:7" ht="34.5" customHeight="1">
      <c r="A14" s="8"/>
      <c r="B14" s="50"/>
      <c r="C14" s="50"/>
      <c r="D14" s="9"/>
      <c r="E14" s="9"/>
      <c r="F14" s="52"/>
      <c r="G14" s="53"/>
    </row>
    <row r="15" spans="1:7" ht="34.5" customHeight="1">
      <c r="A15" s="54" t="s">
        <v>9</v>
      </c>
      <c r="B15" s="55"/>
      <c r="C15" s="15">
        <f>MAX(F6:G12)</f>
        <v>0</v>
      </c>
      <c r="D15" s="16" t="s">
        <v>5</v>
      </c>
      <c r="E15" s="41" t="s">
        <v>10</v>
      </c>
      <c r="F15" s="23">
        <f>ROUND((SUM(F6:G12)-MAX(F6:G12)-MIN(F6:G12))/5,2)</f>
        <v>0</v>
      </c>
      <c r="G15" s="24" t="s">
        <v>11</v>
      </c>
    </row>
    <row r="16" spans="1:7" ht="34.5" customHeight="1">
      <c r="A16" s="43" t="s">
        <v>6</v>
      </c>
      <c r="B16" s="44"/>
      <c r="C16" s="17">
        <f>MIN(F6:G12)</f>
        <v>0</v>
      </c>
      <c r="D16" s="18" t="s">
        <v>5</v>
      </c>
      <c r="E16" s="42"/>
      <c r="F16" s="21"/>
      <c r="G16" s="22"/>
    </row>
    <row r="17" spans="1:7" ht="42.75" customHeight="1">
      <c r="A17" s="26"/>
      <c r="B17" s="17"/>
      <c r="C17" s="17"/>
      <c r="D17" s="17"/>
      <c r="E17" s="17" t="s">
        <v>65</v>
      </c>
      <c r="F17" s="17"/>
      <c r="G17" s="27"/>
    </row>
    <row r="18" spans="1:7" ht="42.75" customHeight="1">
      <c r="A18" s="5"/>
      <c r="B18" s="6"/>
      <c r="C18" s="7"/>
      <c r="D18" s="7"/>
      <c r="E18" s="7" t="s">
        <v>12</v>
      </c>
      <c r="F18" s="46"/>
      <c r="G18" s="47"/>
    </row>
    <row r="19" spans="1:7" ht="30.75" customHeight="1">
      <c r="A19" s="2" t="s">
        <v>13</v>
      </c>
      <c r="B19" s="3"/>
      <c r="C19" s="4"/>
      <c r="D19" s="4"/>
      <c r="E19" s="4" t="s">
        <v>14</v>
      </c>
      <c r="F19" s="48"/>
      <c r="G19" s="49"/>
    </row>
  </sheetData>
  <sheetProtection/>
  <mergeCells count="23">
    <mergeCell ref="A1:G1"/>
    <mergeCell ref="F2:G2"/>
    <mergeCell ref="F3:G3"/>
    <mergeCell ref="B4:C5"/>
    <mergeCell ref="D4:D5"/>
    <mergeCell ref="E4:E5"/>
    <mergeCell ref="F4:G5"/>
    <mergeCell ref="B6:C6"/>
    <mergeCell ref="B7:C7"/>
    <mergeCell ref="B8:C8"/>
    <mergeCell ref="B9:C9"/>
    <mergeCell ref="F18:G18"/>
    <mergeCell ref="F19:G19"/>
    <mergeCell ref="B12:C12"/>
    <mergeCell ref="B13:C13"/>
    <mergeCell ref="F13:G13"/>
    <mergeCell ref="B14:C14"/>
    <mergeCell ref="F14:G14"/>
    <mergeCell ref="A15:B15"/>
    <mergeCell ref="E15:E16"/>
    <mergeCell ref="A16:B16"/>
    <mergeCell ref="B10:C10"/>
    <mergeCell ref="B11:C11"/>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2017-05-24T00:59:20Z</cp:lastPrinted>
  <dcterms:created xsi:type="dcterms:W3CDTF">1996-12-17T01:32:42Z</dcterms:created>
  <dcterms:modified xsi:type="dcterms:W3CDTF">2017-05-24T01:00:17Z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