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1" sheetId="1" r:id="rId1"/>
    <sheet name="播音员" sheetId="3" r:id="rId2"/>
    <sheet name="Sheet2" sheetId="2" r:id="rId3"/>
  </sheets>
  <definedNames>
    <definedName name="_xlnm._FilterDatabase" localSheetId="0" hidden="1">'1'!$A$2:$O$50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<sst xmlns="http://schemas.openxmlformats.org/spreadsheetml/2006/main" count="134">
  <si>
    <t>富锦市2017年事业单位公开招聘工作人员总成绩一览表</t>
  </si>
  <si>
    <t>序号</t>
  </si>
  <si>
    <t>报考单位</t>
  </si>
  <si>
    <t>报考岗位</t>
  </si>
  <si>
    <t>姓名</t>
  </si>
  <si>
    <t>性别</t>
  </si>
  <si>
    <t>身份证号</t>
  </si>
  <si>
    <t>笔试
成绩</t>
  </si>
  <si>
    <t>面试
成绩</t>
  </si>
  <si>
    <t>笔试成
绩×60%</t>
  </si>
  <si>
    <t>面试成
绩×40%</t>
  </si>
  <si>
    <t>最后得分</t>
  </si>
  <si>
    <t>名次</t>
  </si>
  <si>
    <t>备注</t>
  </si>
  <si>
    <t>特种设备检验所</t>
  </si>
  <si>
    <t>机电类检验员</t>
  </si>
  <si>
    <t>李岩</t>
  </si>
  <si>
    <t>男</t>
  </si>
  <si>
    <t>230714199104010212</t>
  </si>
  <si>
    <t>进入政审、体检程序</t>
  </si>
  <si>
    <t>李城</t>
  </si>
  <si>
    <t>230882199305012611</t>
  </si>
  <si>
    <t>陈志航</t>
  </si>
  <si>
    <t>23088219890314293X</t>
  </si>
  <si>
    <t>曲兴臣</t>
  </si>
  <si>
    <t>23088219890702413X</t>
  </si>
  <si>
    <t>任桐</t>
  </si>
  <si>
    <t>230882199309190319</t>
  </si>
  <si>
    <t>马兆国</t>
  </si>
  <si>
    <t>230882198902061273</t>
  </si>
  <si>
    <t>质量技术监督检验检测中心</t>
  </si>
  <si>
    <t>产品质量检验员</t>
  </si>
  <si>
    <t>简颖</t>
  </si>
  <si>
    <t>女</t>
  </si>
  <si>
    <t>230524198708112428</t>
  </si>
  <si>
    <t>张璐璐</t>
  </si>
  <si>
    <t>230882199012250982</t>
  </si>
  <si>
    <t>于成龙</t>
  </si>
  <si>
    <t>232103199309015412</t>
  </si>
  <si>
    <t>张宇</t>
  </si>
  <si>
    <t>230882198708070627</t>
  </si>
  <si>
    <t>冷婧</t>
  </si>
  <si>
    <t>230422199502190021</t>
  </si>
  <si>
    <t>刘立霞</t>
  </si>
  <si>
    <t>230882198802052644</t>
  </si>
  <si>
    <t>陈方超</t>
  </si>
  <si>
    <t>230882198506090654</t>
  </si>
  <si>
    <t>广播电视台</t>
  </si>
  <si>
    <t>记者</t>
  </si>
  <si>
    <t>赵婷婷</t>
  </si>
  <si>
    <t>230881199309240228</t>
  </si>
  <si>
    <t>吴思雨</t>
  </si>
  <si>
    <t>230624199105241562</t>
  </si>
  <si>
    <t>安时萱</t>
  </si>
  <si>
    <t>230882199406181481</t>
  </si>
  <si>
    <t>张春敏</t>
  </si>
  <si>
    <t>230882199307291466</t>
  </si>
  <si>
    <t>闫志伟</t>
  </si>
  <si>
    <t>230822199507066419</t>
  </si>
  <si>
    <t>李欣垚</t>
  </si>
  <si>
    <t>230882199309280963</t>
  </si>
  <si>
    <t>佟剑平</t>
  </si>
  <si>
    <t>230881199304300148</t>
  </si>
  <si>
    <t>张晓彤</t>
  </si>
  <si>
    <t>230882199004100626</t>
  </si>
  <si>
    <t>高爽</t>
  </si>
  <si>
    <t>230882199304121269</t>
  </si>
  <si>
    <t>王雪</t>
  </si>
  <si>
    <t>230882199311101768</t>
  </si>
  <si>
    <t>安全生产监察执法大队</t>
  </si>
  <si>
    <t>执法监督员</t>
  </si>
  <si>
    <t>王冬</t>
  </si>
  <si>
    <t>232332199201054519</t>
  </si>
  <si>
    <t>王俊</t>
  </si>
  <si>
    <t>230882198706250616</t>
  </si>
  <si>
    <t>刘琪</t>
  </si>
  <si>
    <t>230882199411203526</t>
  </si>
  <si>
    <t>刘志禹</t>
  </si>
  <si>
    <t>230523199010250018</t>
  </si>
  <si>
    <t>杨利超</t>
  </si>
  <si>
    <t>232325198912022814</t>
  </si>
  <si>
    <t>吕浩</t>
  </si>
  <si>
    <t>230805199309240619</t>
  </si>
  <si>
    <t>段园园</t>
  </si>
  <si>
    <t>23088219900115002X</t>
  </si>
  <si>
    <t>刘志生</t>
  </si>
  <si>
    <t>232301198706184416</t>
  </si>
  <si>
    <t>邓金平</t>
  </si>
  <si>
    <t>230221199107081629</t>
  </si>
  <si>
    <t>史忠瑞</t>
  </si>
  <si>
    <t>230882199311141479</t>
  </si>
  <si>
    <t>张利福</t>
  </si>
  <si>
    <t>230882198703110810</t>
  </si>
  <si>
    <t>李晨昱</t>
  </si>
  <si>
    <t>230881199202230118</t>
  </si>
  <si>
    <t>宋奇</t>
  </si>
  <si>
    <t>230802199302240721</t>
  </si>
  <si>
    <t>杨旭峰</t>
  </si>
  <si>
    <t>152127199306242418</t>
  </si>
  <si>
    <t>房中伟</t>
  </si>
  <si>
    <t>230822199302270870</t>
  </si>
  <si>
    <t>刘云鹏</t>
  </si>
  <si>
    <t>230521198901082719</t>
  </si>
  <si>
    <t>机构编制数据管理中心</t>
  </si>
  <si>
    <t>科员</t>
  </si>
  <si>
    <t>曹辰旭</t>
  </si>
  <si>
    <t>230881198905070128</t>
  </si>
  <si>
    <t>姜娜</t>
  </si>
  <si>
    <t>210381199001043120</t>
  </si>
  <si>
    <t>生静</t>
  </si>
  <si>
    <t>23900419890529262X</t>
  </si>
  <si>
    <t>不动产登记中心</t>
  </si>
  <si>
    <t>刘晓祺</t>
  </si>
  <si>
    <t>230882199510050828</t>
  </si>
  <si>
    <t>万超</t>
  </si>
  <si>
    <t>230882198712040826</t>
  </si>
  <si>
    <t>郭百慧</t>
  </si>
  <si>
    <t>230882199107030325</t>
  </si>
  <si>
    <t>种子管理站</t>
  </si>
  <si>
    <t>徐朝阳</t>
  </si>
  <si>
    <t>230882198906300024</t>
  </si>
  <si>
    <t>刘金文</t>
  </si>
  <si>
    <t>230882199004100386</t>
  </si>
  <si>
    <t>辜嫣然</t>
  </si>
  <si>
    <t>231102199305130627</t>
  </si>
  <si>
    <t>笔试成
绩×50%</t>
  </si>
  <si>
    <t>面试成
绩×50%</t>
  </si>
  <si>
    <t>播音员</t>
  </si>
  <si>
    <t>张瀚文</t>
  </si>
  <si>
    <t>23080419950924161X</t>
  </si>
  <si>
    <t>孙泓炎</t>
  </si>
  <si>
    <t>230882199607227052</t>
  </si>
  <si>
    <t>杨晨</t>
  </si>
  <si>
    <t>230811199409180411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</si>
</sst>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;[Red]0.00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workbookViewId="0">
      <selection activeCell="N11" sqref="N11"/>
    </sheetView>
  </sheetViews>
  <sheetFormatPr defaultColWidth="9" defaultRowHeight="13.5"/>
  <cols>
    <col min="1" max="1" width="4.875" customWidth="1"/>
    <col min="2" max="2" width="15.125" customWidth="1"/>
    <col min="3" max="3" width="7.5" style="1" customWidth="1"/>
    <col min="5" max="5" width="6.625" customWidth="1"/>
    <col min="6" max="6" width="20.5" customWidth="1"/>
    <col min="7" max="7" width="7.5" customWidth="1"/>
    <col min="8" max="8" width="8.125" style="1" customWidth="1"/>
    <col min="11" max="11" width="9" style="1"/>
    <col min="12" max="12" width="6.25" style="1" customWidth="1"/>
    <col min="13" max="13" width="19.875" customWidth="1"/>
    <col min="14" max="14" width="12.625"/>
  </cols>
  <sheetData>
    <row r="1" ht="42" customHeight="1" spans="1:13">
      <c r="A1" s="2" t="s">
        <v>0</v>
      </c>
      <c r="B1" s="3"/>
      <c r="C1" s="4"/>
      <c r="D1" s="2"/>
      <c r="E1" s="2"/>
      <c r="F1" s="2"/>
      <c r="G1" s="2"/>
      <c r="H1" s="2"/>
      <c r="I1" s="8"/>
      <c r="J1" s="8"/>
      <c r="K1" s="8"/>
      <c r="L1" s="2"/>
      <c r="M1" s="9"/>
    </row>
    <row r="2" s="16" customFormat="1" ht="40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11" t="s">
        <v>11</v>
      </c>
      <c r="L2" s="5" t="s">
        <v>12</v>
      </c>
      <c r="M2" s="5" t="s">
        <v>13</v>
      </c>
    </row>
    <row r="3" s="17" customFormat="1" ht="40" customHeight="1" spans="1:13">
      <c r="A3" s="5">
        <v>1</v>
      </c>
      <c r="B3" s="18" t="s">
        <v>14</v>
      </c>
      <c r="C3" s="19" t="s">
        <v>15</v>
      </c>
      <c r="D3" s="20" t="s">
        <v>16</v>
      </c>
      <c r="E3" s="20" t="s">
        <v>17</v>
      </c>
      <c r="F3" s="21" t="s">
        <v>18</v>
      </c>
      <c r="G3" s="6">
        <v>66</v>
      </c>
      <c r="H3" s="6">
        <v>80</v>
      </c>
      <c r="I3" s="11">
        <f t="shared" ref="I3:I36" si="0">G3*60%</f>
        <v>39.6</v>
      </c>
      <c r="J3" s="11">
        <f t="shared" ref="J3:J36" si="1">H3*40%</f>
        <v>32</v>
      </c>
      <c r="K3" s="11">
        <f t="shared" ref="K3:K36" si="2">J3+I3</f>
        <v>71.6</v>
      </c>
      <c r="L3" s="6">
        <v>1</v>
      </c>
      <c r="M3" s="6" t="s">
        <v>19</v>
      </c>
    </row>
    <row r="4" s="17" customFormat="1" ht="40" customHeight="1" spans="1:13">
      <c r="A4" s="5">
        <v>2</v>
      </c>
      <c r="B4" s="18" t="s">
        <v>14</v>
      </c>
      <c r="C4" s="19" t="s">
        <v>15</v>
      </c>
      <c r="D4" s="20" t="s">
        <v>20</v>
      </c>
      <c r="E4" s="20" t="s">
        <v>17</v>
      </c>
      <c r="F4" s="31" t="s">
        <v>21</v>
      </c>
      <c r="G4" s="6">
        <v>64</v>
      </c>
      <c r="H4" s="6">
        <v>82.6</v>
      </c>
      <c r="I4" s="11">
        <f t="shared" si="0"/>
        <v>38.4</v>
      </c>
      <c r="J4" s="11">
        <f t="shared" si="1"/>
        <v>33.04</v>
      </c>
      <c r="K4" s="11">
        <f t="shared" si="2"/>
        <v>71.44</v>
      </c>
      <c r="L4" s="6">
        <v>2</v>
      </c>
      <c r="M4" s="6" t="s">
        <v>19</v>
      </c>
    </row>
    <row r="5" s="17" customFormat="1" ht="40" customHeight="1" spans="1:13">
      <c r="A5" s="5">
        <v>3</v>
      </c>
      <c r="B5" s="18" t="s">
        <v>14</v>
      </c>
      <c r="C5" s="19" t="s">
        <v>15</v>
      </c>
      <c r="D5" s="20" t="s">
        <v>22</v>
      </c>
      <c r="E5" s="20" t="s">
        <v>17</v>
      </c>
      <c r="F5" s="20" t="s">
        <v>23</v>
      </c>
      <c r="G5" s="6">
        <v>64</v>
      </c>
      <c r="H5" s="6">
        <v>71.8</v>
      </c>
      <c r="I5" s="11">
        <f t="shared" si="0"/>
        <v>38.4</v>
      </c>
      <c r="J5" s="11">
        <f t="shared" si="1"/>
        <v>28.72</v>
      </c>
      <c r="K5" s="11">
        <f t="shared" si="2"/>
        <v>67.12</v>
      </c>
      <c r="L5" s="6">
        <v>3</v>
      </c>
      <c r="M5" s="15"/>
    </row>
    <row r="6" s="17" customFormat="1" ht="40" customHeight="1" spans="1:13">
      <c r="A6" s="5">
        <v>4</v>
      </c>
      <c r="B6" s="22" t="s">
        <v>14</v>
      </c>
      <c r="C6" s="22" t="s">
        <v>15</v>
      </c>
      <c r="D6" s="23" t="s">
        <v>24</v>
      </c>
      <c r="E6" s="23" t="s">
        <v>17</v>
      </c>
      <c r="F6" s="23" t="s">
        <v>25</v>
      </c>
      <c r="G6" s="6">
        <v>61</v>
      </c>
      <c r="H6" s="6">
        <v>72.4</v>
      </c>
      <c r="I6" s="11">
        <f t="shared" si="0"/>
        <v>36.6</v>
      </c>
      <c r="J6" s="11">
        <f t="shared" si="1"/>
        <v>28.96</v>
      </c>
      <c r="K6" s="11">
        <f t="shared" si="2"/>
        <v>65.56</v>
      </c>
      <c r="L6" s="6">
        <v>4</v>
      </c>
      <c r="M6" s="15"/>
    </row>
    <row r="7" s="17" customFormat="1" ht="40" customHeight="1" spans="1:13">
      <c r="A7" s="5">
        <v>5</v>
      </c>
      <c r="B7" s="18" t="s">
        <v>14</v>
      </c>
      <c r="C7" s="19" t="s">
        <v>15</v>
      </c>
      <c r="D7" s="20" t="s">
        <v>26</v>
      </c>
      <c r="E7" s="20" t="s">
        <v>17</v>
      </c>
      <c r="F7" s="21" t="s">
        <v>27</v>
      </c>
      <c r="G7" s="6">
        <v>60</v>
      </c>
      <c r="H7" s="6">
        <v>71.4</v>
      </c>
      <c r="I7" s="11">
        <f t="shared" si="0"/>
        <v>36</v>
      </c>
      <c r="J7" s="11">
        <f t="shared" si="1"/>
        <v>28.56</v>
      </c>
      <c r="K7" s="11">
        <f t="shared" si="2"/>
        <v>64.56</v>
      </c>
      <c r="L7" s="6">
        <v>5</v>
      </c>
      <c r="M7" s="15"/>
    </row>
    <row r="8" s="17" customFormat="1" ht="40" customHeight="1" spans="1:13">
      <c r="A8" s="5">
        <v>6</v>
      </c>
      <c r="B8" s="18" t="s">
        <v>14</v>
      </c>
      <c r="C8" s="18" t="s">
        <v>15</v>
      </c>
      <c r="D8" s="24" t="s">
        <v>28</v>
      </c>
      <c r="E8" s="24" t="s">
        <v>17</v>
      </c>
      <c r="F8" s="32" t="s">
        <v>29</v>
      </c>
      <c r="G8" s="6">
        <v>58</v>
      </c>
      <c r="H8" s="6"/>
      <c r="I8" s="11">
        <f t="shared" si="0"/>
        <v>34.8</v>
      </c>
      <c r="J8" s="11">
        <f t="shared" si="1"/>
        <v>0</v>
      </c>
      <c r="K8" s="11">
        <f t="shared" si="2"/>
        <v>34.8</v>
      </c>
      <c r="L8" s="6"/>
      <c r="M8" s="15"/>
    </row>
    <row r="9" s="17" customFormat="1" ht="40" customHeight="1" spans="1:13">
      <c r="A9" s="5">
        <v>7</v>
      </c>
      <c r="B9" s="19" t="s">
        <v>30</v>
      </c>
      <c r="C9" s="19" t="s">
        <v>31</v>
      </c>
      <c r="D9" s="20" t="s">
        <v>32</v>
      </c>
      <c r="E9" s="20" t="s">
        <v>33</v>
      </c>
      <c r="F9" s="31" t="s">
        <v>34</v>
      </c>
      <c r="G9" s="6">
        <v>71</v>
      </c>
      <c r="H9" s="6">
        <v>83.4</v>
      </c>
      <c r="I9" s="11">
        <f t="shared" si="0"/>
        <v>42.6</v>
      </c>
      <c r="J9" s="11">
        <f t="shared" si="1"/>
        <v>33.36</v>
      </c>
      <c r="K9" s="11">
        <f t="shared" si="2"/>
        <v>75.96</v>
      </c>
      <c r="L9" s="6">
        <v>1</v>
      </c>
      <c r="M9" s="6" t="s">
        <v>19</v>
      </c>
    </row>
    <row r="10" s="17" customFormat="1" ht="40" customHeight="1" spans="1:13">
      <c r="A10" s="5">
        <v>8</v>
      </c>
      <c r="B10" s="19" t="s">
        <v>30</v>
      </c>
      <c r="C10" s="19" t="s">
        <v>31</v>
      </c>
      <c r="D10" s="20" t="s">
        <v>35</v>
      </c>
      <c r="E10" s="20" t="s">
        <v>33</v>
      </c>
      <c r="F10" s="31" t="s">
        <v>36</v>
      </c>
      <c r="G10" s="6">
        <v>68</v>
      </c>
      <c r="H10" s="6">
        <v>82.2</v>
      </c>
      <c r="I10" s="11">
        <f t="shared" si="0"/>
        <v>40.8</v>
      </c>
      <c r="J10" s="11">
        <f t="shared" si="1"/>
        <v>32.88</v>
      </c>
      <c r="K10" s="11">
        <f t="shared" si="2"/>
        <v>73.68</v>
      </c>
      <c r="L10" s="6">
        <v>2</v>
      </c>
      <c r="M10" s="6" t="s">
        <v>19</v>
      </c>
    </row>
    <row r="11" s="17" customFormat="1" ht="40" customHeight="1" spans="1:13">
      <c r="A11" s="5">
        <v>9</v>
      </c>
      <c r="B11" s="19" t="s">
        <v>30</v>
      </c>
      <c r="C11" s="19" t="s">
        <v>31</v>
      </c>
      <c r="D11" s="20" t="s">
        <v>37</v>
      </c>
      <c r="E11" s="20" t="s">
        <v>17</v>
      </c>
      <c r="F11" s="31" t="s">
        <v>38</v>
      </c>
      <c r="G11" s="6">
        <v>72</v>
      </c>
      <c r="H11" s="6">
        <v>73</v>
      </c>
      <c r="I11" s="11">
        <f t="shared" si="0"/>
        <v>43.2</v>
      </c>
      <c r="J11" s="11">
        <f t="shared" si="1"/>
        <v>29.2</v>
      </c>
      <c r="K11" s="11">
        <f t="shared" si="2"/>
        <v>72.4</v>
      </c>
      <c r="L11" s="6">
        <v>3</v>
      </c>
      <c r="M11" s="15"/>
    </row>
    <row r="12" s="17" customFormat="1" ht="40" customHeight="1" spans="1:13">
      <c r="A12" s="5">
        <v>10</v>
      </c>
      <c r="B12" s="19" t="s">
        <v>30</v>
      </c>
      <c r="C12" s="19" t="s">
        <v>31</v>
      </c>
      <c r="D12" s="20" t="s">
        <v>39</v>
      </c>
      <c r="E12" s="20" t="s">
        <v>33</v>
      </c>
      <c r="F12" s="31" t="s">
        <v>40</v>
      </c>
      <c r="G12" s="6">
        <v>65</v>
      </c>
      <c r="H12" s="6">
        <v>79.6</v>
      </c>
      <c r="I12" s="11">
        <f t="shared" si="0"/>
        <v>39</v>
      </c>
      <c r="J12" s="11">
        <f t="shared" si="1"/>
        <v>31.84</v>
      </c>
      <c r="K12" s="11">
        <f t="shared" si="2"/>
        <v>70.84</v>
      </c>
      <c r="L12" s="6">
        <v>4</v>
      </c>
      <c r="M12" s="15"/>
    </row>
    <row r="13" s="17" customFormat="1" ht="40" customHeight="1" spans="1:13">
      <c r="A13" s="5">
        <v>11</v>
      </c>
      <c r="B13" s="19" t="s">
        <v>30</v>
      </c>
      <c r="C13" s="19" t="s">
        <v>31</v>
      </c>
      <c r="D13" s="20" t="s">
        <v>41</v>
      </c>
      <c r="E13" s="20" t="s">
        <v>33</v>
      </c>
      <c r="F13" s="31" t="s">
        <v>42</v>
      </c>
      <c r="G13" s="6">
        <v>61</v>
      </c>
      <c r="H13" s="6">
        <v>82.6</v>
      </c>
      <c r="I13" s="11">
        <f t="shared" si="0"/>
        <v>36.6</v>
      </c>
      <c r="J13" s="11">
        <f t="shared" si="1"/>
        <v>33.04</v>
      </c>
      <c r="K13" s="11">
        <f t="shared" si="2"/>
        <v>69.64</v>
      </c>
      <c r="L13" s="6">
        <v>5</v>
      </c>
      <c r="M13" s="15"/>
    </row>
    <row r="14" s="17" customFormat="1" ht="40" customHeight="1" spans="1:13">
      <c r="A14" s="5">
        <v>12</v>
      </c>
      <c r="B14" s="19" t="s">
        <v>30</v>
      </c>
      <c r="C14" s="19" t="s">
        <v>31</v>
      </c>
      <c r="D14" s="20" t="s">
        <v>43</v>
      </c>
      <c r="E14" s="20" t="s">
        <v>33</v>
      </c>
      <c r="F14" s="31" t="s">
        <v>44</v>
      </c>
      <c r="G14" s="6">
        <v>60</v>
      </c>
      <c r="H14" s="6">
        <v>75</v>
      </c>
      <c r="I14" s="11">
        <f t="shared" si="0"/>
        <v>36</v>
      </c>
      <c r="J14" s="11">
        <f t="shared" si="1"/>
        <v>30</v>
      </c>
      <c r="K14" s="11">
        <f t="shared" si="2"/>
        <v>66</v>
      </c>
      <c r="L14" s="6">
        <v>6</v>
      </c>
      <c r="M14" s="15"/>
    </row>
    <row r="15" s="17" customFormat="1" ht="40" customHeight="1" spans="1:13">
      <c r="A15" s="5">
        <v>13</v>
      </c>
      <c r="B15" s="19" t="s">
        <v>30</v>
      </c>
      <c r="C15" s="19" t="s">
        <v>31</v>
      </c>
      <c r="D15" s="20" t="s">
        <v>45</v>
      </c>
      <c r="E15" s="20" t="s">
        <v>17</v>
      </c>
      <c r="F15" s="31" t="s">
        <v>46</v>
      </c>
      <c r="G15" s="6">
        <v>60</v>
      </c>
      <c r="H15" s="6">
        <v>71.8</v>
      </c>
      <c r="I15" s="11">
        <f t="shared" si="0"/>
        <v>36</v>
      </c>
      <c r="J15" s="11">
        <f t="shared" si="1"/>
        <v>28.72</v>
      </c>
      <c r="K15" s="11">
        <f t="shared" si="2"/>
        <v>64.72</v>
      </c>
      <c r="L15" s="6">
        <v>7</v>
      </c>
      <c r="M15" s="15"/>
    </row>
    <row r="16" s="17" customFormat="1" ht="40" customHeight="1" spans="1:13">
      <c r="A16" s="5">
        <v>14</v>
      </c>
      <c r="B16" s="12" t="s">
        <v>47</v>
      </c>
      <c r="C16" s="13" t="s">
        <v>48</v>
      </c>
      <c r="D16" s="14" t="s">
        <v>49</v>
      </c>
      <c r="E16" s="14" t="s">
        <v>33</v>
      </c>
      <c r="F16" s="12" t="s">
        <v>50</v>
      </c>
      <c r="G16" s="6">
        <v>76</v>
      </c>
      <c r="H16" s="6">
        <v>77</v>
      </c>
      <c r="I16" s="11">
        <f t="shared" si="0"/>
        <v>45.6</v>
      </c>
      <c r="J16" s="11">
        <f t="shared" si="1"/>
        <v>30.8</v>
      </c>
      <c r="K16" s="11">
        <f t="shared" si="2"/>
        <v>76.4</v>
      </c>
      <c r="L16" s="6">
        <v>1</v>
      </c>
      <c r="M16" s="6" t="s">
        <v>19</v>
      </c>
    </row>
    <row r="17" s="17" customFormat="1" ht="40" customHeight="1" spans="1:13">
      <c r="A17" s="5">
        <v>15</v>
      </c>
      <c r="B17" s="12" t="s">
        <v>47</v>
      </c>
      <c r="C17" s="13" t="s">
        <v>48</v>
      </c>
      <c r="D17" s="14" t="s">
        <v>51</v>
      </c>
      <c r="E17" s="14" t="s">
        <v>33</v>
      </c>
      <c r="F17" s="12" t="s">
        <v>52</v>
      </c>
      <c r="G17" s="6">
        <v>68</v>
      </c>
      <c r="H17" s="6">
        <v>85</v>
      </c>
      <c r="I17" s="11">
        <f t="shared" si="0"/>
        <v>40.8</v>
      </c>
      <c r="J17" s="11">
        <f t="shared" si="1"/>
        <v>34</v>
      </c>
      <c r="K17" s="11">
        <f t="shared" si="2"/>
        <v>74.8</v>
      </c>
      <c r="L17" s="6">
        <v>2</v>
      </c>
      <c r="M17" s="6" t="s">
        <v>19</v>
      </c>
    </row>
    <row r="18" s="17" customFormat="1" ht="40" customHeight="1" spans="1:13">
      <c r="A18" s="5">
        <v>16</v>
      </c>
      <c r="B18" s="12" t="s">
        <v>47</v>
      </c>
      <c r="C18" s="13" t="s">
        <v>48</v>
      </c>
      <c r="D18" s="14" t="s">
        <v>53</v>
      </c>
      <c r="E18" s="14" t="s">
        <v>33</v>
      </c>
      <c r="F18" s="12" t="s">
        <v>54</v>
      </c>
      <c r="G18" s="6">
        <v>66</v>
      </c>
      <c r="H18" s="6">
        <v>83.6</v>
      </c>
      <c r="I18" s="11">
        <f t="shared" si="0"/>
        <v>39.6</v>
      </c>
      <c r="J18" s="11">
        <f t="shared" si="1"/>
        <v>33.44</v>
      </c>
      <c r="K18" s="11">
        <f t="shared" si="2"/>
        <v>73.04</v>
      </c>
      <c r="L18" s="6">
        <v>3</v>
      </c>
      <c r="M18" s="6" t="s">
        <v>19</v>
      </c>
    </row>
    <row r="19" s="17" customFormat="1" ht="40" customHeight="1" spans="1:13">
      <c r="A19" s="5">
        <v>17</v>
      </c>
      <c r="B19" s="12" t="s">
        <v>47</v>
      </c>
      <c r="C19" s="13" t="s">
        <v>48</v>
      </c>
      <c r="D19" s="14" t="s">
        <v>55</v>
      </c>
      <c r="E19" s="14" t="s">
        <v>33</v>
      </c>
      <c r="F19" s="12" t="s">
        <v>56</v>
      </c>
      <c r="G19" s="6">
        <v>61</v>
      </c>
      <c r="H19" s="6">
        <v>85</v>
      </c>
      <c r="I19" s="11">
        <f t="shared" si="0"/>
        <v>36.6</v>
      </c>
      <c r="J19" s="11">
        <f t="shared" si="1"/>
        <v>34</v>
      </c>
      <c r="K19" s="11">
        <f t="shared" si="2"/>
        <v>70.6</v>
      </c>
      <c r="L19" s="6">
        <v>4</v>
      </c>
      <c r="M19" s="15"/>
    </row>
    <row r="20" s="17" customFormat="1" ht="40" customHeight="1" spans="1:13">
      <c r="A20" s="5">
        <v>18</v>
      </c>
      <c r="B20" s="12" t="s">
        <v>47</v>
      </c>
      <c r="C20" s="13" t="s">
        <v>48</v>
      </c>
      <c r="D20" s="12" t="s">
        <v>57</v>
      </c>
      <c r="E20" s="14" t="s">
        <v>17</v>
      </c>
      <c r="F20" s="12" t="s">
        <v>58</v>
      </c>
      <c r="G20" s="6">
        <v>59</v>
      </c>
      <c r="H20" s="6">
        <v>82.6</v>
      </c>
      <c r="I20" s="11">
        <f t="shared" si="0"/>
        <v>35.4</v>
      </c>
      <c r="J20" s="11">
        <f t="shared" si="1"/>
        <v>33.04</v>
      </c>
      <c r="K20" s="11">
        <f t="shared" si="2"/>
        <v>68.44</v>
      </c>
      <c r="L20" s="6">
        <v>5</v>
      </c>
      <c r="M20" s="15"/>
    </row>
    <row r="21" s="17" customFormat="1" ht="40" customHeight="1" spans="1:13">
      <c r="A21" s="5">
        <v>19</v>
      </c>
      <c r="B21" s="12" t="s">
        <v>47</v>
      </c>
      <c r="C21" s="13" t="s">
        <v>48</v>
      </c>
      <c r="D21" s="14" t="s">
        <v>59</v>
      </c>
      <c r="E21" s="14" t="s">
        <v>33</v>
      </c>
      <c r="F21" s="12" t="s">
        <v>60</v>
      </c>
      <c r="G21" s="6">
        <v>61</v>
      </c>
      <c r="H21" s="6">
        <v>79.2</v>
      </c>
      <c r="I21" s="11">
        <f t="shared" si="0"/>
        <v>36.6</v>
      </c>
      <c r="J21" s="11">
        <f t="shared" si="1"/>
        <v>31.68</v>
      </c>
      <c r="K21" s="11">
        <f t="shared" si="2"/>
        <v>68.28</v>
      </c>
      <c r="L21" s="6">
        <v>6</v>
      </c>
      <c r="M21" s="15"/>
    </row>
    <row r="22" s="17" customFormat="1" ht="40" customHeight="1" spans="1:13">
      <c r="A22" s="5">
        <v>20</v>
      </c>
      <c r="B22" s="12" t="s">
        <v>47</v>
      </c>
      <c r="C22" s="13" t="s">
        <v>48</v>
      </c>
      <c r="D22" s="14" t="s">
        <v>61</v>
      </c>
      <c r="E22" s="14" t="s">
        <v>33</v>
      </c>
      <c r="F22" s="12" t="s">
        <v>62</v>
      </c>
      <c r="G22" s="6">
        <v>57</v>
      </c>
      <c r="H22" s="6">
        <v>77</v>
      </c>
      <c r="I22" s="11">
        <f t="shared" si="0"/>
        <v>34.2</v>
      </c>
      <c r="J22" s="11">
        <f t="shared" si="1"/>
        <v>30.8</v>
      </c>
      <c r="K22" s="11">
        <f t="shared" si="2"/>
        <v>65</v>
      </c>
      <c r="L22" s="6">
        <v>7</v>
      </c>
      <c r="M22" s="15"/>
    </row>
    <row r="23" s="17" customFormat="1" ht="40" customHeight="1" spans="1:13">
      <c r="A23" s="5">
        <v>21</v>
      </c>
      <c r="B23" s="12" t="s">
        <v>47</v>
      </c>
      <c r="C23" s="13" t="s">
        <v>48</v>
      </c>
      <c r="D23" s="12" t="s">
        <v>63</v>
      </c>
      <c r="E23" s="14" t="s">
        <v>33</v>
      </c>
      <c r="F23" s="12" t="s">
        <v>64</v>
      </c>
      <c r="G23" s="6">
        <v>54</v>
      </c>
      <c r="H23" s="6">
        <v>77</v>
      </c>
      <c r="I23" s="11">
        <f t="shared" si="0"/>
        <v>32.4</v>
      </c>
      <c r="J23" s="11">
        <f t="shared" si="1"/>
        <v>30.8</v>
      </c>
      <c r="K23" s="11">
        <f t="shared" si="2"/>
        <v>63.2</v>
      </c>
      <c r="L23" s="6">
        <v>8</v>
      </c>
      <c r="M23" s="15"/>
    </row>
    <row r="24" s="17" customFormat="1" ht="40" customHeight="1" spans="1:13">
      <c r="A24" s="5">
        <v>22</v>
      </c>
      <c r="B24" s="12" t="s">
        <v>47</v>
      </c>
      <c r="C24" s="13" t="s">
        <v>48</v>
      </c>
      <c r="D24" s="14" t="s">
        <v>65</v>
      </c>
      <c r="E24" s="14" t="s">
        <v>33</v>
      </c>
      <c r="F24" s="12" t="s">
        <v>66</v>
      </c>
      <c r="G24" s="6">
        <v>51</v>
      </c>
      <c r="H24" s="6">
        <v>0</v>
      </c>
      <c r="I24" s="11">
        <f t="shared" si="0"/>
        <v>30.6</v>
      </c>
      <c r="J24" s="11">
        <f t="shared" si="1"/>
        <v>0</v>
      </c>
      <c r="K24" s="11">
        <f t="shared" si="2"/>
        <v>30.6</v>
      </c>
      <c r="L24" s="6"/>
      <c r="M24" s="15"/>
    </row>
    <row r="25" s="17" customFormat="1" ht="40" customHeight="1" spans="1:13">
      <c r="A25" s="5">
        <v>23</v>
      </c>
      <c r="B25" s="12" t="s">
        <v>47</v>
      </c>
      <c r="C25" s="13" t="s">
        <v>48</v>
      </c>
      <c r="D25" s="14" t="s">
        <v>67</v>
      </c>
      <c r="E25" s="14" t="s">
        <v>33</v>
      </c>
      <c r="F25" s="12" t="s">
        <v>68</v>
      </c>
      <c r="G25" s="6">
        <v>51</v>
      </c>
      <c r="H25" s="6">
        <v>0</v>
      </c>
      <c r="I25" s="11">
        <f t="shared" si="0"/>
        <v>30.6</v>
      </c>
      <c r="J25" s="11">
        <f t="shared" si="1"/>
        <v>0</v>
      </c>
      <c r="K25" s="11">
        <f t="shared" si="2"/>
        <v>30.6</v>
      </c>
      <c r="L25" s="6"/>
      <c r="M25" s="15"/>
    </row>
    <row r="26" customFormat="1" ht="40" customHeight="1" spans="1:13">
      <c r="A26" s="5">
        <v>24</v>
      </c>
      <c r="B26" s="25" t="s">
        <v>69</v>
      </c>
      <c r="C26" s="25" t="s">
        <v>70</v>
      </c>
      <c r="D26" s="26" t="s">
        <v>71</v>
      </c>
      <c r="E26" s="26" t="s">
        <v>17</v>
      </c>
      <c r="F26" s="26" t="s">
        <v>72</v>
      </c>
      <c r="G26" s="6">
        <v>87</v>
      </c>
      <c r="H26" s="6">
        <v>84.4</v>
      </c>
      <c r="I26" s="11">
        <f t="shared" si="0"/>
        <v>52.2</v>
      </c>
      <c r="J26" s="11">
        <f t="shared" si="1"/>
        <v>33.76</v>
      </c>
      <c r="K26" s="11">
        <f t="shared" si="2"/>
        <v>85.96</v>
      </c>
      <c r="L26" s="6">
        <v>1</v>
      </c>
      <c r="M26" s="6" t="s">
        <v>19</v>
      </c>
    </row>
    <row r="27" customFormat="1" ht="40" customHeight="1" spans="1:13">
      <c r="A27" s="5">
        <v>25</v>
      </c>
      <c r="B27" s="25" t="s">
        <v>69</v>
      </c>
      <c r="C27" s="25" t="s">
        <v>70</v>
      </c>
      <c r="D27" s="26" t="s">
        <v>73</v>
      </c>
      <c r="E27" s="26" t="s">
        <v>17</v>
      </c>
      <c r="F27" s="26" t="s">
        <v>74</v>
      </c>
      <c r="G27" s="6">
        <v>85</v>
      </c>
      <c r="H27" s="6">
        <v>84.2</v>
      </c>
      <c r="I27" s="11">
        <f t="shared" si="0"/>
        <v>51</v>
      </c>
      <c r="J27" s="11">
        <f t="shared" si="1"/>
        <v>33.68</v>
      </c>
      <c r="K27" s="11">
        <f t="shared" si="2"/>
        <v>84.68</v>
      </c>
      <c r="L27" s="6">
        <v>2</v>
      </c>
      <c r="M27" s="6" t="s">
        <v>19</v>
      </c>
    </row>
    <row r="28" customFormat="1" ht="40" customHeight="1" spans="1:13">
      <c r="A28" s="5">
        <v>26</v>
      </c>
      <c r="B28" s="25" t="s">
        <v>69</v>
      </c>
      <c r="C28" s="25" t="s">
        <v>70</v>
      </c>
      <c r="D28" s="26" t="s">
        <v>75</v>
      </c>
      <c r="E28" s="26" t="s">
        <v>33</v>
      </c>
      <c r="F28" s="26" t="s">
        <v>76</v>
      </c>
      <c r="G28" s="6">
        <v>84</v>
      </c>
      <c r="H28" s="6">
        <v>83.6</v>
      </c>
      <c r="I28" s="11">
        <f t="shared" si="0"/>
        <v>50.4</v>
      </c>
      <c r="J28" s="11">
        <f t="shared" si="1"/>
        <v>33.44</v>
      </c>
      <c r="K28" s="11">
        <f t="shared" si="2"/>
        <v>83.84</v>
      </c>
      <c r="L28" s="6">
        <v>3</v>
      </c>
      <c r="M28" s="6" t="s">
        <v>19</v>
      </c>
    </row>
    <row r="29" customFormat="1" ht="40" customHeight="1" spans="1:13">
      <c r="A29" s="5">
        <v>27</v>
      </c>
      <c r="B29" s="25" t="s">
        <v>69</v>
      </c>
      <c r="C29" s="25" t="s">
        <v>70</v>
      </c>
      <c r="D29" s="26" t="s">
        <v>77</v>
      </c>
      <c r="E29" s="26" t="s">
        <v>17</v>
      </c>
      <c r="F29" s="26" t="s">
        <v>78</v>
      </c>
      <c r="G29" s="6">
        <v>84</v>
      </c>
      <c r="H29" s="6">
        <v>82.4</v>
      </c>
      <c r="I29" s="11">
        <f t="shared" si="0"/>
        <v>50.4</v>
      </c>
      <c r="J29" s="11">
        <f t="shared" si="1"/>
        <v>32.96</v>
      </c>
      <c r="K29" s="11">
        <f t="shared" si="2"/>
        <v>83.36</v>
      </c>
      <c r="L29" s="6">
        <v>4</v>
      </c>
      <c r="M29" s="6" t="s">
        <v>19</v>
      </c>
    </row>
    <row r="30" customFormat="1" ht="40" customHeight="1" spans="1:13">
      <c r="A30" s="5">
        <v>28</v>
      </c>
      <c r="B30" s="25" t="s">
        <v>69</v>
      </c>
      <c r="C30" s="25" t="s">
        <v>70</v>
      </c>
      <c r="D30" s="26" t="s">
        <v>79</v>
      </c>
      <c r="E30" s="26" t="s">
        <v>17</v>
      </c>
      <c r="F30" s="26" t="s">
        <v>80</v>
      </c>
      <c r="G30" s="6">
        <v>84</v>
      </c>
      <c r="H30" s="6">
        <v>81.6</v>
      </c>
      <c r="I30" s="11">
        <f t="shared" si="0"/>
        <v>50.4</v>
      </c>
      <c r="J30" s="11">
        <f t="shared" si="1"/>
        <v>32.64</v>
      </c>
      <c r="K30" s="11">
        <f t="shared" si="2"/>
        <v>83.04</v>
      </c>
      <c r="L30" s="6">
        <v>5</v>
      </c>
      <c r="M30" s="15"/>
    </row>
    <row r="31" customFormat="1" ht="40" customHeight="1" spans="1:13">
      <c r="A31" s="5">
        <v>29</v>
      </c>
      <c r="B31" s="25" t="s">
        <v>69</v>
      </c>
      <c r="C31" s="25" t="s">
        <v>70</v>
      </c>
      <c r="D31" s="26" t="s">
        <v>81</v>
      </c>
      <c r="E31" s="26" t="s">
        <v>17</v>
      </c>
      <c r="F31" s="26" t="s">
        <v>82</v>
      </c>
      <c r="G31" s="6">
        <v>81</v>
      </c>
      <c r="H31" s="6">
        <v>82.8</v>
      </c>
      <c r="I31" s="11">
        <f t="shared" si="0"/>
        <v>48.6</v>
      </c>
      <c r="J31" s="11">
        <f t="shared" si="1"/>
        <v>33.12</v>
      </c>
      <c r="K31" s="11">
        <f t="shared" si="2"/>
        <v>81.72</v>
      </c>
      <c r="L31" s="6">
        <v>6</v>
      </c>
      <c r="M31" s="15"/>
    </row>
    <row r="32" customFormat="1" ht="40" customHeight="1" spans="1:13">
      <c r="A32" s="5">
        <v>30</v>
      </c>
      <c r="B32" s="25" t="s">
        <v>69</v>
      </c>
      <c r="C32" s="25" t="s">
        <v>70</v>
      </c>
      <c r="D32" s="26" t="s">
        <v>83</v>
      </c>
      <c r="E32" s="26" t="s">
        <v>33</v>
      </c>
      <c r="F32" s="26" t="s">
        <v>84</v>
      </c>
      <c r="G32" s="6">
        <v>78</v>
      </c>
      <c r="H32" s="6">
        <v>85.2</v>
      </c>
      <c r="I32" s="11">
        <f t="shared" si="0"/>
        <v>46.8</v>
      </c>
      <c r="J32" s="11">
        <f t="shared" si="1"/>
        <v>34.08</v>
      </c>
      <c r="K32" s="11">
        <f t="shared" si="2"/>
        <v>80.88</v>
      </c>
      <c r="L32" s="6">
        <v>7</v>
      </c>
      <c r="M32" s="15"/>
    </row>
    <row r="33" customFormat="1" ht="40" customHeight="1" spans="1:13">
      <c r="A33" s="5">
        <v>31</v>
      </c>
      <c r="B33" s="25" t="s">
        <v>69</v>
      </c>
      <c r="C33" s="25" t="s">
        <v>70</v>
      </c>
      <c r="D33" s="26" t="s">
        <v>85</v>
      </c>
      <c r="E33" s="26" t="s">
        <v>17</v>
      </c>
      <c r="F33" s="26" t="s">
        <v>86</v>
      </c>
      <c r="G33" s="6">
        <v>80</v>
      </c>
      <c r="H33" s="6">
        <v>81.4</v>
      </c>
      <c r="I33" s="11">
        <f t="shared" si="0"/>
        <v>48</v>
      </c>
      <c r="J33" s="11">
        <f t="shared" si="1"/>
        <v>32.56</v>
      </c>
      <c r="K33" s="11">
        <f t="shared" si="2"/>
        <v>80.56</v>
      </c>
      <c r="L33" s="6">
        <v>8</v>
      </c>
      <c r="M33" s="15"/>
    </row>
    <row r="34" customFormat="1" ht="40" customHeight="1" spans="1:13">
      <c r="A34" s="5">
        <v>32</v>
      </c>
      <c r="B34" s="25" t="s">
        <v>69</v>
      </c>
      <c r="C34" s="25" t="s">
        <v>70</v>
      </c>
      <c r="D34" s="26" t="s">
        <v>87</v>
      </c>
      <c r="E34" s="26" t="s">
        <v>33</v>
      </c>
      <c r="F34" s="26" t="s">
        <v>88</v>
      </c>
      <c r="G34" s="6">
        <v>81</v>
      </c>
      <c r="H34" s="6">
        <v>79.6</v>
      </c>
      <c r="I34" s="11">
        <f t="shared" si="0"/>
        <v>48.6</v>
      </c>
      <c r="J34" s="11">
        <f t="shared" si="1"/>
        <v>31.84</v>
      </c>
      <c r="K34" s="11">
        <f t="shared" si="2"/>
        <v>80.44</v>
      </c>
      <c r="L34" s="6">
        <v>9</v>
      </c>
      <c r="M34" s="15"/>
    </row>
    <row r="35" customFormat="1" ht="40" customHeight="1" spans="1:13">
      <c r="A35" s="5">
        <v>33</v>
      </c>
      <c r="B35" s="25" t="s">
        <v>69</v>
      </c>
      <c r="C35" s="25" t="s">
        <v>70</v>
      </c>
      <c r="D35" s="26" t="s">
        <v>89</v>
      </c>
      <c r="E35" s="26" t="s">
        <v>17</v>
      </c>
      <c r="F35" s="26" t="s">
        <v>90</v>
      </c>
      <c r="G35" s="6">
        <v>80</v>
      </c>
      <c r="H35" s="6">
        <v>79.6</v>
      </c>
      <c r="I35" s="11">
        <f t="shared" si="0"/>
        <v>48</v>
      </c>
      <c r="J35" s="11">
        <f t="shared" si="1"/>
        <v>31.84</v>
      </c>
      <c r="K35" s="11">
        <f t="shared" si="2"/>
        <v>79.84</v>
      </c>
      <c r="L35" s="6">
        <v>10</v>
      </c>
      <c r="M35" s="15"/>
    </row>
    <row r="36" customFormat="1" ht="40" customHeight="1" spans="1:13">
      <c r="A36" s="5">
        <v>34</v>
      </c>
      <c r="B36" s="25" t="s">
        <v>69</v>
      </c>
      <c r="C36" s="25" t="s">
        <v>70</v>
      </c>
      <c r="D36" s="26" t="s">
        <v>91</v>
      </c>
      <c r="E36" s="26" t="s">
        <v>17</v>
      </c>
      <c r="F36" s="26" t="s">
        <v>92</v>
      </c>
      <c r="G36" s="6">
        <v>78</v>
      </c>
      <c r="H36" s="6">
        <v>82.6</v>
      </c>
      <c r="I36" s="11">
        <f t="shared" si="0"/>
        <v>46.8</v>
      </c>
      <c r="J36" s="11">
        <f t="shared" si="1"/>
        <v>33.04</v>
      </c>
      <c r="K36" s="11">
        <f t="shared" si="2"/>
        <v>79.84</v>
      </c>
      <c r="L36" s="6">
        <v>10</v>
      </c>
      <c r="M36" s="15"/>
    </row>
    <row r="37" customFormat="1" ht="40" customHeight="1" spans="1:13">
      <c r="A37" s="5">
        <v>35</v>
      </c>
      <c r="B37" s="25" t="s">
        <v>69</v>
      </c>
      <c r="C37" s="25" t="s">
        <v>70</v>
      </c>
      <c r="D37" s="26" t="s">
        <v>93</v>
      </c>
      <c r="E37" s="26" t="s">
        <v>17</v>
      </c>
      <c r="F37" s="26" t="s">
        <v>94</v>
      </c>
      <c r="G37" s="6">
        <v>78</v>
      </c>
      <c r="H37" s="6">
        <v>74.6</v>
      </c>
      <c r="I37" s="11">
        <f t="shared" ref="I37:I47" si="3">G37*60%</f>
        <v>46.8</v>
      </c>
      <c r="J37" s="11">
        <f t="shared" ref="J37:J47" si="4">H37*40%</f>
        <v>29.84</v>
      </c>
      <c r="K37" s="11">
        <f t="shared" ref="K37:K47" si="5">J37+I37</f>
        <v>76.64</v>
      </c>
      <c r="L37" s="6">
        <v>12</v>
      </c>
      <c r="M37" s="15"/>
    </row>
    <row r="38" customFormat="1" ht="40" customHeight="1" spans="1:13">
      <c r="A38" s="5">
        <v>36</v>
      </c>
      <c r="B38" s="25" t="s">
        <v>69</v>
      </c>
      <c r="C38" s="25" t="s">
        <v>70</v>
      </c>
      <c r="D38" s="26" t="s">
        <v>95</v>
      </c>
      <c r="E38" s="26" t="s">
        <v>33</v>
      </c>
      <c r="F38" s="26" t="s">
        <v>96</v>
      </c>
      <c r="G38" s="6">
        <v>78</v>
      </c>
      <c r="H38" s="6">
        <v>73.4</v>
      </c>
      <c r="I38" s="11">
        <f t="shared" si="3"/>
        <v>46.8</v>
      </c>
      <c r="J38" s="11">
        <f t="shared" si="4"/>
        <v>29.36</v>
      </c>
      <c r="K38" s="11">
        <f t="shared" si="5"/>
        <v>76.16</v>
      </c>
      <c r="L38" s="6">
        <v>13</v>
      </c>
      <c r="M38" s="15"/>
    </row>
    <row r="39" customFormat="1" ht="40" customHeight="1" spans="1:13">
      <c r="A39" s="5">
        <v>37</v>
      </c>
      <c r="B39" s="25" t="s">
        <v>69</v>
      </c>
      <c r="C39" s="25" t="s">
        <v>70</v>
      </c>
      <c r="D39" s="26" t="s">
        <v>97</v>
      </c>
      <c r="E39" s="26" t="s">
        <v>17</v>
      </c>
      <c r="F39" s="26" t="s">
        <v>98</v>
      </c>
      <c r="G39" s="6">
        <v>79</v>
      </c>
      <c r="H39" s="6">
        <v>0</v>
      </c>
      <c r="I39" s="11">
        <f t="shared" si="3"/>
        <v>47.4</v>
      </c>
      <c r="J39" s="11">
        <f t="shared" si="4"/>
        <v>0</v>
      </c>
      <c r="K39" s="11">
        <f t="shared" si="5"/>
        <v>47.4</v>
      </c>
      <c r="L39" s="6"/>
      <c r="M39" s="15"/>
    </row>
    <row r="40" customFormat="1" ht="40" customHeight="1" spans="1:13">
      <c r="A40" s="5">
        <v>38</v>
      </c>
      <c r="B40" s="25" t="s">
        <v>69</v>
      </c>
      <c r="C40" s="25" t="s">
        <v>70</v>
      </c>
      <c r="D40" s="26" t="s">
        <v>99</v>
      </c>
      <c r="E40" s="26" t="s">
        <v>17</v>
      </c>
      <c r="F40" s="26" t="s">
        <v>100</v>
      </c>
      <c r="G40" s="6">
        <v>78</v>
      </c>
      <c r="H40" s="6">
        <v>0</v>
      </c>
      <c r="I40" s="11">
        <f t="shared" si="3"/>
        <v>46.8</v>
      </c>
      <c r="J40" s="11">
        <f t="shared" si="4"/>
        <v>0</v>
      </c>
      <c r="K40" s="11">
        <f t="shared" si="5"/>
        <v>46.8</v>
      </c>
      <c r="L40" s="6"/>
      <c r="M40" s="15"/>
    </row>
    <row r="41" customFormat="1" ht="40" customHeight="1" spans="1:13">
      <c r="A41" s="5">
        <v>39</v>
      </c>
      <c r="B41" s="25" t="s">
        <v>69</v>
      </c>
      <c r="C41" s="25" t="s">
        <v>70</v>
      </c>
      <c r="D41" s="26" t="s">
        <v>101</v>
      </c>
      <c r="E41" s="26" t="s">
        <v>17</v>
      </c>
      <c r="F41" s="26" t="s">
        <v>102</v>
      </c>
      <c r="G41" s="6">
        <v>78</v>
      </c>
      <c r="H41" s="6">
        <v>0</v>
      </c>
      <c r="I41" s="11">
        <f t="shared" si="3"/>
        <v>46.8</v>
      </c>
      <c r="J41" s="11">
        <f t="shared" si="4"/>
        <v>0</v>
      </c>
      <c r="K41" s="11">
        <f t="shared" si="5"/>
        <v>46.8</v>
      </c>
      <c r="L41" s="6"/>
      <c r="M41" s="15"/>
    </row>
    <row r="42" ht="40" customHeight="1" spans="1:13">
      <c r="A42" s="5">
        <v>40</v>
      </c>
      <c r="B42" s="27" t="s">
        <v>103</v>
      </c>
      <c r="C42" s="27" t="s">
        <v>104</v>
      </c>
      <c r="D42" s="28" t="s">
        <v>105</v>
      </c>
      <c r="E42" s="28" t="s">
        <v>33</v>
      </c>
      <c r="F42" s="29" t="s">
        <v>106</v>
      </c>
      <c r="G42" s="6">
        <v>86</v>
      </c>
      <c r="H42" s="6">
        <v>81.8</v>
      </c>
      <c r="I42" s="11">
        <f t="shared" si="3"/>
        <v>51.6</v>
      </c>
      <c r="J42" s="11">
        <f t="shared" si="4"/>
        <v>32.72</v>
      </c>
      <c r="K42" s="11">
        <f t="shared" si="5"/>
        <v>84.32</v>
      </c>
      <c r="L42" s="6">
        <v>1</v>
      </c>
      <c r="M42" s="6" t="s">
        <v>19</v>
      </c>
    </row>
    <row r="43" ht="40" customHeight="1" spans="1:13">
      <c r="A43" s="5">
        <v>41</v>
      </c>
      <c r="B43" s="27" t="s">
        <v>103</v>
      </c>
      <c r="C43" s="27" t="s">
        <v>104</v>
      </c>
      <c r="D43" s="14" t="s">
        <v>107</v>
      </c>
      <c r="E43" s="14" t="s">
        <v>33</v>
      </c>
      <c r="F43" s="12" t="s">
        <v>108</v>
      </c>
      <c r="G43" s="6">
        <v>83</v>
      </c>
      <c r="H43" s="6">
        <v>83.6</v>
      </c>
      <c r="I43" s="11">
        <f t="shared" si="3"/>
        <v>49.8</v>
      </c>
      <c r="J43" s="11">
        <f t="shared" si="4"/>
        <v>33.44</v>
      </c>
      <c r="K43" s="11">
        <f t="shared" si="5"/>
        <v>83.24</v>
      </c>
      <c r="L43" s="6">
        <v>2</v>
      </c>
      <c r="M43" s="15"/>
    </row>
    <row r="44" customFormat="1" ht="40" customHeight="1" spans="1:13">
      <c r="A44" s="5">
        <v>42</v>
      </c>
      <c r="B44" s="18" t="s">
        <v>103</v>
      </c>
      <c r="C44" s="18" t="s">
        <v>104</v>
      </c>
      <c r="D44" s="24" t="s">
        <v>109</v>
      </c>
      <c r="E44" s="24" t="s">
        <v>33</v>
      </c>
      <c r="F44" s="30" t="s">
        <v>110</v>
      </c>
      <c r="G44" s="24">
        <v>83</v>
      </c>
      <c r="H44" s="6">
        <v>64.8</v>
      </c>
      <c r="I44" s="11">
        <f t="shared" si="3"/>
        <v>49.8</v>
      </c>
      <c r="J44" s="11">
        <f t="shared" si="4"/>
        <v>25.92</v>
      </c>
      <c r="K44" s="11">
        <f t="shared" si="5"/>
        <v>75.72</v>
      </c>
      <c r="L44" s="6">
        <v>3</v>
      </c>
      <c r="M44" s="15"/>
    </row>
    <row r="45" customFormat="1" ht="40" customHeight="1" spans="1:13">
      <c r="A45" s="5">
        <v>43</v>
      </c>
      <c r="B45" s="27" t="s">
        <v>111</v>
      </c>
      <c r="C45" s="27" t="s">
        <v>104</v>
      </c>
      <c r="D45" s="14" t="s">
        <v>112</v>
      </c>
      <c r="E45" s="14" t="s">
        <v>33</v>
      </c>
      <c r="F45" s="12" t="s">
        <v>113</v>
      </c>
      <c r="G45" s="6">
        <v>84</v>
      </c>
      <c r="H45" s="6">
        <v>87.8</v>
      </c>
      <c r="I45" s="11">
        <f t="shared" ref="I45:I50" si="6">G45*60%</f>
        <v>50.4</v>
      </c>
      <c r="J45" s="11">
        <f t="shared" ref="J45:J50" si="7">H45*40%</f>
        <v>35.12</v>
      </c>
      <c r="K45" s="11">
        <f t="shared" ref="K45:K50" si="8">J45+I45</f>
        <v>85.52</v>
      </c>
      <c r="L45" s="6">
        <v>1</v>
      </c>
      <c r="M45" s="6" t="s">
        <v>19</v>
      </c>
    </row>
    <row r="46" customFormat="1" ht="40" customHeight="1" spans="1:13">
      <c r="A46" s="5">
        <v>44</v>
      </c>
      <c r="B46" s="27" t="s">
        <v>111</v>
      </c>
      <c r="C46" s="27" t="s">
        <v>104</v>
      </c>
      <c r="D46" s="14" t="s">
        <v>114</v>
      </c>
      <c r="E46" s="14" t="s">
        <v>33</v>
      </c>
      <c r="F46" s="12" t="s">
        <v>115</v>
      </c>
      <c r="G46" s="6">
        <v>84</v>
      </c>
      <c r="H46" s="6">
        <v>84.4</v>
      </c>
      <c r="I46" s="11">
        <f t="shared" si="6"/>
        <v>50.4</v>
      </c>
      <c r="J46" s="11">
        <f t="shared" si="7"/>
        <v>33.76</v>
      </c>
      <c r="K46" s="11">
        <f t="shared" si="8"/>
        <v>84.16</v>
      </c>
      <c r="L46" s="6">
        <v>2</v>
      </c>
      <c r="M46" s="15"/>
    </row>
    <row r="47" customFormat="1" ht="40" customHeight="1" spans="1:13">
      <c r="A47" s="5">
        <v>45</v>
      </c>
      <c r="B47" s="27" t="s">
        <v>111</v>
      </c>
      <c r="C47" s="27" t="s">
        <v>104</v>
      </c>
      <c r="D47" s="24" t="s">
        <v>116</v>
      </c>
      <c r="E47" s="24" t="s">
        <v>33</v>
      </c>
      <c r="F47" s="24" t="s">
        <v>117</v>
      </c>
      <c r="G47" s="6">
        <v>86</v>
      </c>
      <c r="H47" s="6">
        <v>80.6</v>
      </c>
      <c r="I47" s="11">
        <f t="shared" si="6"/>
        <v>51.6</v>
      </c>
      <c r="J47" s="11">
        <f t="shared" si="7"/>
        <v>32.24</v>
      </c>
      <c r="K47" s="11">
        <f t="shared" si="8"/>
        <v>83.84</v>
      </c>
      <c r="L47" s="6">
        <v>3</v>
      </c>
      <c r="M47" s="15"/>
    </row>
    <row r="48" customFormat="1" ht="40" customHeight="1" spans="1:13">
      <c r="A48" s="5">
        <v>46</v>
      </c>
      <c r="B48" s="14" t="s">
        <v>118</v>
      </c>
      <c r="C48" s="27" t="s">
        <v>104</v>
      </c>
      <c r="D48" s="14" t="s">
        <v>119</v>
      </c>
      <c r="E48" s="14" t="s">
        <v>33</v>
      </c>
      <c r="F48" s="12" t="s">
        <v>120</v>
      </c>
      <c r="G48" s="6">
        <v>82</v>
      </c>
      <c r="H48" s="6">
        <v>84.6</v>
      </c>
      <c r="I48" s="11">
        <f t="shared" si="6"/>
        <v>49.2</v>
      </c>
      <c r="J48" s="11">
        <f t="shared" si="7"/>
        <v>33.84</v>
      </c>
      <c r="K48" s="11">
        <f t="shared" si="8"/>
        <v>83.04</v>
      </c>
      <c r="L48" s="6">
        <v>1</v>
      </c>
      <c r="M48" s="6" t="s">
        <v>19</v>
      </c>
    </row>
    <row r="49" customFormat="1" ht="40" customHeight="1" spans="1:13">
      <c r="A49" s="5">
        <v>47</v>
      </c>
      <c r="B49" s="14" t="s">
        <v>118</v>
      </c>
      <c r="C49" s="27" t="s">
        <v>104</v>
      </c>
      <c r="D49" s="14" t="s">
        <v>121</v>
      </c>
      <c r="E49" s="14" t="s">
        <v>33</v>
      </c>
      <c r="F49" s="12" t="s">
        <v>122</v>
      </c>
      <c r="G49" s="6">
        <v>81</v>
      </c>
      <c r="H49" s="6">
        <v>84.8</v>
      </c>
      <c r="I49" s="11">
        <f t="shared" si="6"/>
        <v>48.6</v>
      </c>
      <c r="J49" s="11">
        <f t="shared" si="7"/>
        <v>33.92</v>
      </c>
      <c r="K49" s="11">
        <f t="shared" si="8"/>
        <v>82.52</v>
      </c>
      <c r="L49" s="6">
        <v>2</v>
      </c>
      <c r="M49" s="15"/>
    </row>
    <row r="50" ht="40" customHeight="1" spans="1:13">
      <c r="A50" s="5">
        <v>48</v>
      </c>
      <c r="B50" s="14" t="s">
        <v>118</v>
      </c>
      <c r="C50" s="27" t="s">
        <v>104</v>
      </c>
      <c r="D50" s="14" t="s">
        <v>123</v>
      </c>
      <c r="E50" s="14" t="s">
        <v>33</v>
      </c>
      <c r="F50" s="12" t="s">
        <v>124</v>
      </c>
      <c r="G50" s="6">
        <v>80</v>
      </c>
      <c r="H50" s="6">
        <v>84.6</v>
      </c>
      <c r="I50" s="11">
        <f t="shared" si="6"/>
        <v>48</v>
      </c>
      <c r="J50" s="11">
        <f t="shared" si="7"/>
        <v>33.84</v>
      </c>
      <c r="K50" s="11">
        <f t="shared" si="8"/>
        <v>81.84</v>
      </c>
      <c r="L50" s="6">
        <v>3</v>
      </c>
      <c r="M50" s="15"/>
    </row>
  </sheetData>
  <autoFilter ref="A2:O50"/>
  <mergeCells count="1">
    <mergeCell ref="A1:M1"/>
  </mergeCells>
  <printOptions horizontalCentered="1"/>
  <pageMargins left="0.554166666666667" right="0.554166666666667" top="0.802777777777778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F10" sqref="F10"/>
    </sheetView>
  </sheetViews>
  <sheetFormatPr defaultColWidth="9" defaultRowHeight="13.5" outlineLevelRow="4"/>
  <cols>
    <col min="1" max="1" width="5.875" customWidth="1"/>
    <col min="2" max="2" width="15.125" customWidth="1"/>
    <col min="3" max="3" width="7.875" customWidth="1"/>
    <col min="6" max="6" width="20.5" customWidth="1"/>
    <col min="7" max="7" width="7.5" customWidth="1"/>
    <col min="8" max="8" width="8.125" customWidth="1"/>
    <col min="12" max="12" width="6.25" customWidth="1"/>
    <col min="13" max="13" width="19.875" customWidth="1"/>
  </cols>
  <sheetData>
    <row r="1" ht="50" customHeight="1" spans="1:13">
      <c r="A1" s="2" t="s">
        <v>0</v>
      </c>
      <c r="B1" s="3"/>
      <c r="C1" s="4"/>
      <c r="D1" s="2"/>
      <c r="E1" s="2"/>
      <c r="F1" s="2"/>
      <c r="G1" s="2"/>
      <c r="H1" s="2"/>
      <c r="I1" s="8"/>
      <c r="J1" s="8"/>
      <c r="K1" s="8"/>
      <c r="L1" s="2"/>
      <c r="M1" s="9"/>
    </row>
    <row r="2" ht="27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0" t="s">
        <v>125</v>
      </c>
      <c r="J2" s="10" t="s">
        <v>126</v>
      </c>
      <c r="K2" s="11" t="s">
        <v>11</v>
      </c>
      <c r="L2" s="5" t="s">
        <v>12</v>
      </c>
      <c r="M2" s="5" t="s">
        <v>13</v>
      </c>
    </row>
    <row r="3" ht="40" customHeight="1" spans="1:13">
      <c r="A3" s="5">
        <v>1</v>
      </c>
      <c r="B3" s="12" t="s">
        <v>47</v>
      </c>
      <c r="C3" s="13" t="s">
        <v>127</v>
      </c>
      <c r="D3" s="12" t="s">
        <v>128</v>
      </c>
      <c r="E3" s="14" t="s">
        <v>17</v>
      </c>
      <c r="F3" s="12" t="s">
        <v>129</v>
      </c>
      <c r="G3" s="6">
        <v>71</v>
      </c>
      <c r="H3" s="6">
        <v>77</v>
      </c>
      <c r="I3" s="11">
        <f>G3*50%</f>
        <v>35.5</v>
      </c>
      <c r="J3" s="11">
        <f>H3*50%</f>
        <v>38.5</v>
      </c>
      <c r="K3" s="11">
        <f>J3+I3</f>
        <v>74</v>
      </c>
      <c r="L3" s="6">
        <v>1</v>
      </c>
      <c r="M3" s="6" t="s">
        <v>19</v>
      </c>
    </row>
    <row r="4" ht="40" customHeight="1" spans="1:13">
      <c r="A4" s="5">
        <v>2</v>
      </c>
      <c r="B4" s="12" t="s">
        <v>47</v>
      </c>
      <c r="C4" s="13" t="s">
        <v>127</v>
      </c>
      <c r="D4" s="12" t="s">
        <v>130</v>
      </c>
      <c r="E4" s="14" t="s">
        <v>17</v>
      </c>
      <c r="F4" s="12" t="s">
        <v>131</v>
      </c>
      <c r="G4" s="6">
        <v>60</v>
      </c>
      <c r="H4" s="6">
        <v>82</v>
      </c>
      <c r="I4" s="11">
        <f>G4*50%</f>
        <v>30</v>
      </c>
      <c r="J4" s="11">
        <f>H4*50%</f>
        <v>41</v>
      </c>
      <c r="K4" s="11">
        <f>J4+I4</f>
        <v>71</v>
      </c>
      <c r="L4" s="6">
        <v>2</v>
      </c>
      <c r="M4" s="15"/>
    </row>
    <row r="5" ht="40" customHeight="1" spans="1:13">
      <c r="A5" s="5">
        <v>3</v>
      </c>
      <c r="B5" s="12" t="s">
        <v>47</v>
      </c>
      <c r="C5" s="13" t="s">
        <v>127</v>
      </c>
      <c r="D5" s="12" t="s">
        <v>132</v>
      </c>
      <c r="E5" s="14" t="s">
        <v>17</v>
      </c>
      <c r="F5" s="12" t="s">
        <v>133</v>
      </c>
      <c r="G5" s="6">
        <v>57</v>
      </c>
      <c r="H5" s="6">
        <v>70.6</v>
      </c>
      <c r="I5" s="11">
        <f>G5*50%</f>
        <v>28.5</v>
      </c>
      <c r="J5" s="11">
        <f>H5*50%</f>
        <v>35.3</v>
      </c>
      <c r="K5" s="11">
        <f>J5+I5</f>
        <v>63.8</v>
      </c>
      <c r="L5" s="6">
        <v>3</v>
      </c>
      <c r="M5" s="15"/>
    </row>
  </sheetData>
  <mergeCells count="1">
    <mergeCell ref="A1:M1"/>
  </mergeCells>
  <printOptions horizontalCentered="1"/>
  <pageMargins left="0.357638888888889" right="0.357638888888889" top="1" bottom="1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A1" sqref="A1:M1"/>
    </sheetView>
  </sheetViews>
  <sheetFormatPr defaultColWidth="9" defaultRowHeight="13.5"/>
  <cols>
    <col min="1" max="1" width="5.875" customWidth="1"/>
    <col min="2" max="2" width="15.125" customWidth="1"/>
    <col min="3" max="3" width="7.5" customWidth="1"/>
    <col min="6" max="6" width="20.5" customWidth="1"/>
    <col min="7" max="7" width="7.5" customWidth="1"/>
    <col min="8" max="8" width="8.125" style="1" customWidth="1"/>
    <col min="12" max="12" width="6.25" style="1" customWidth="1"/>
    <col min="13" max="13" width="19.875" customWidth="1"/>
  </cols>
  <sheetData>
    <row r="1" ht="60" customHeight="1" spans="1:13">
      <c r="A1" s="2" t="s">
        <v>0</v>
      </c>
      <c r="B1" s="3"/>
      <c r="C1" s="4"/>
      <c r="D1" s="2"/>
      <c r="E1" s="2"/>
      <c r="F1" s="2"/>
      <c r="G1" s="2"/>
      <c r="H1" s="2"/>
      <c r="I1" s="8"/>
      <c r="J1" s="8"/>
      <c r="K1" s="8"/>
      <c r="L1" s="2"/>
      <c r="M1" s="9"/>
    </row>
    <row r="2" ht="30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11" t="s">
        <v>11</v>
      </c>
      <c r="L2" s="5" t="s">
        <v>12</v>
      </c>
      <c r="M2" s="5" t="s">
        <v>13</v>
      </c>
    </row>
    <row r="25" spans="8:12">
      <c r="H25"/>
      <c r="L25"/>
    </row>
    <row r="26" spans="8:12">
      <c r="H26"/>
      <c r="L26"/>
    </row>
    <row r="27" spans="8:12">
      <c r="H27"/>
      <c r="L27"/>
    </row>
  </sheetData>
  <mergeCells count="1">
    <mergeCell ref="A1:M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播音员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2017-05-24T08:03:00Z</dcterms:created>
  <dcterms:modified xsi:type="dcterms:W3CDTF">2017-12-18T02:19:28Z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