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<sst xmlns="http://schemas.openxmlformats.org/spreadsheetml/2006/main" count="307" uniqueCount="179">
  <si>
    <t>序号</t>
  </si>
  <si>
    <t>姓名</t>
  </si>
  <si>
    <t>报考单位</t>
  </si>
  <si>
    <t>报考岗位</t>
  </si>
  <si>
    <t>总成绩</t>
  </si>
  <si>
    <t>备注</t>
  </si>
  <si>
    <t>杨俊</t>
  </si>
  <si>
    <t>20180010722</t>
  </si>
  <si>
    <t>市机关事务管理局</t>
  </si>
  <si>
    <t>180101</t>
  </si>
  <si>
    <t>邓鑫宇</t>
  </si>
  <si>
    <t>20180010620</t>
  </si>
  <si>
    <t>汪抗</t>
  </si>
  <si>
    <t>20180010901</t>
  </si>
  <si>
    <t>张喆</t>
  </si>
  <si>
    <t>20180010413</t>
  </si>
  <si>
    <t>180102</t>
  </si>
  <si>
    <t>熊安良</t>
  </si>
  <si>
    <t>20180010114</t>
  </si>
  <si>
    <t>王晓旭</t>
  </si>
  <si>
    <t>20180010207</t>
  </si>
  <si>
    <t>王妍</t>
  </si>
  <si>
    <t>20180011103</t>
  </si>
  <si>
    <t>180103</t>
  </si>
  <si>
    <t>黄晖</t>
  </si>
  <si>
    <t>20180010219</t>
  </si>
  <si>
    <t>黄伟</t>
  </si>
  <si>
    <t>20180010814</t>
  </si>
  <si>
    <t>杨浩</t>
  </si>
  <si>
    <t>20180010402</t>
  </si>
  <si>
    <t>180104</t>
  </si>
  <si>
    <t>吕淡亚</t>
  </si>
  <si>
    <t>20180010828</t>
  </si>
  <si>
    <t>张锐</t>
  </si>
  <si>
    <t>20180010514</t>
  </si>
  <si>
    <t>180105</t>
  </si>
  <si>
    <t>夏金龙</t>
  </si>
  <si>
    <t>20180010610</t>
  </si>
  <si>
    <t>胡浩</t>
  </si>
  <si>
    <t>20180010606</t>
  </si>
  <si>
    <t>黄素丽</t>
  </si>
  <si>
    <t>20180010220</t>
  </si>
  <si>
    <t>市发改委</t>
  </si>
  <si>
    <t>180201</t>
  </si>
  <si>
    <t>宋习文</t>
  </si>
  <si>
    <t>20180010228</t>
  </si>
  <si>
    <t>王靖</t>
  </si>
  <si>
    <t>20180010926</t>
  </si>
  <si>
    <t>朱圣兰</t>
  </si>
  <si>
    <t>20180010517</t>
  </si>
  <si>
    <t>杨欢</t>
  </si>
  <si>
    <t>20180010704</t>
  </si>
  <si>
    <t>黄元一</t>
  </si>
  <si>
    <t>20180010406</t>
  </si>
  <si>
    <t>黄梦云</t>
  </si>
  <si>
    <t>20180010730</t>
  </si>
  <si>
    <t>彭宣靓</t>
  </si>
  <si>
    <t>20180010913</t>
  </si>
  <si>
    <t>卞书美</t>
  </si>
  <si>
    <t>20180010922</t>
  </si>
  <si>
    <t>唐传琴</t>
  </si>
  <si>
    <t>20180010129</t>
  </si>
  <si>
    <t>李立文</t>
  </si>
  <si>
    <t>20180010725</t>
  </si>
  <si>
    <t>郑潜豪</t>
  </si>
  <si>
    <t>20180010706</t>
  </si>
  <si>
    <t>韩梅</t>
  </si>
  <si>
    <t>20180011025</t>
  </si>
  <si>
    <t>王雅琪</t>
  </si>
  <si>
    <t>20180010920</t>
  </si>
  <si>
    <t>朱立敏</t>
  </si>
  <si>
    <t>20180010312</t>
  </si>
  <si>
    <t>郑冰青</t>
  </si>
  <si>
    <t>20180010613</t>
  </si>
  <si>
    <t>邹觅兰</t>
  </si>
  <si>
    <t>20180010807</t>
  </si>
  <si>
    <t>张翼</t>
  </si>
  <si>
    <t>20180010916</t>
  </si>
  <si>
    <t>市城市管理局</t>
  </si>
  <si>
    <t>180301</t>
  </si>
  <si>
    <t>祝伟航</t>
  </si>
  <si>
    <t>20180010212</t>
  </si>
  <si>
    <t>吴庭亮</t>
  </si>
  <si>
    <t>20180010324</t>
  </si>
  <si>
    <t>张恒</t>
  </si>
  <si>
    <t>20180011021</t>
  </si>
  <si>
    <t>周明明</t>
  </si>
  <si>
    <t>20180011026</t>
  </si>
  <si>
    <t>尹旭东</t>
  </si>
  <si>
    <t>20180011017</t>
  </si>
  <si>
    <t>张宗锋</t>
  </si>
  <si>
    <t>20180010111</t>
  </si>
  <si>
    <t>市工商局</t>
  </si>
  <si>
    <t>180401</t>
  </si>
  <si>
    <t>雷毅</t>
  </si>
  <si>
    <t>20180010403</t>
  </si>
  <si>
    <t>田柯</t>
  </si>
  <si>
    <t>20180010729</t>
  </si>
  <si>
    <t>吴苏慧</t>
  </si>
  <si>
    <t>20180011102</t>
  </si>
  <si>
    <t>180402</t>
  </si>
  <si>
    <t>贺一朴</t>
  </si>
  <si>
    <t>20180010703</t>
  </si>
  <si>
    <t>朱骏仁</t>
  </si>
  <si>
    <t>20180010809</t>
  </si>
  <si>
    <t>何笑</t>
  </si>
  <si>
    <t>20180010126</t>
  </si>
  <si>
    <t>180403</t>
  </si>
  <si>
    <t>唐孝娟</t>
  </si>
  <si>
    <t>20180010614</t>
  </si>
  <si>
    <t>陆杨</t>
  </si>
  <si>
    <t>20180010307</t>
  </si>
  <si>
    <t>180404</t>
  </si>
  <si>
    <t>陈叶成</t>
  </si>
  <si>
    <t>20180010202</t>
  </si>
  <si>
    <t>刘颖</t>
  </si>
  <si>
    <t>20180010429</t>
  </si>
  <si>
    <t>谢燕兵</t>
  </si>
  <si>
    <t>20180010411</t>
  </si>
  <si>
    <t>180405</t>
  </si>
  <si>
    <t>凌云</t>
  </si>
  <si>
    <t>20180010216</t>
  </si>
  <si>
    <t>魏凡富</t>
  </si>
  <si>
    <t>20180010823</t>
  </si>
  <si>
    <t>龚安琪</t>
  </si>
  <si>
    <t>20180011012</t>
  </si>
  <si>
    <t>180406</t>
  </si>
  <si>
    <t>王鑫</t>
  </si>
  <si>
    <t>20180010405</t>
  </si>
  <si>
    <t>李顺玲</t>
  </si>
  <si>
    <t>20180010817</t>
  </si>
  <si>
    <t>市人社局</t>
  </si>
  <si>
    <t>180501</t>
  </si>
  <si>
    <t>施雄峰</t>
  </si>
  <si>
    <t>20180010623</t>
  </si>
  <si>
    <t>刘梦华</t>
  </si>
  <si>
    <t>20180011010</t>
  </si>
  <si>
    <t>涂琪峰</t>
  </si>
  <si>
    <t>20180010227</t>
  </si>
  <si>
    <t>刘雨潇</t>
  </si>
  <si>
    <t>20180010210</t>
  </si>
  <si>
    <t>夏浪</t>
  </si>
  <si>
    <t>20180010805</t>
  </si>
  <si>
    <t>面试缺考</t>
  </si>
  <si>
    <t>陈上华</t>
  </si>
  <si>
    <t>20180010206</t>
  </si>
  <si>
    <t>180502</t>
  </si>
  <si>
    <t>刘情</t>
  </si>
  <si>
    <t>20180010125</t>
  </si>
  <si>
    <t>曾抗</t>
  </si>
  <si>
    <t>20180011104</t>
  </si>
  <si>
    <t>袁杨</t>
  </si>
  <si>
    <t>20180011008</t>
  </si>
  <si>
    <t>唐登辉</t>
  </si>
  <si>
    <t>20180010728</t>
  </si>
  <si>
    <t>张润</t>
  </si>
  <si>
    <t>20180010213</t>
  </si>
  <si>
    <t>刘橙云</t>
  </si>
  <si>
    <t>20180010119</t>
  </si>
  <si>
    <t>周诗梦</t>
  </si>
  <si>
    <t>20180010313</t>
  </si>
  <si>
    <t>万晨沛</t>
  </si>
  <si>
    <t>20180010720</t>
  </si>
  <si>
    <t>彭青松</t>
  </si>
  <si>
    <t>20180010520</t>
  </si>
  <si>
    <t>蒋勇</t>
  </si>
  <si>
    <t>20180010528</t>
  </si>
  <si>
    <t>关贤智</t>
  </si>
  <si>
    <t>20180010712</t>
  </si>
  <si>
    <t>郭灵</t>
  </si>
  <si>
    <t>20180011023</t>
  </si>
  <si>
    <t>王伟</t>
  </si>
  <si>
    <t>20180010708</t>
  </si>
  <si>
    <t>2018年度潜江市部分事业单位公开招聘工作人员总成绩</t>
  </si>
  <si>
    <t>笔试准考证号</t>
  </si>
  <si>
    <t>笔试折算分（40%）</t>
  </si>
  <si>
    <t>面试折算分
（60%）</t>
  </si>
  <si>
    <t>笔试成绩</t>
  </si>
  <si>
    <t>面试成绩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</si>
</sst>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5.375" style="1" customWidth="1"/>
    <col min="2" max="2" width="9.50390625" style="2" customWidth="1"/>
    <col min="3" max="3" width="15.375" style="2" customWidth="1"/>
    <col min="4" max="4" width="21.25390625" style="2" customWidth="1"/>
    <col min="5" max="5" width="13.375" style="2" customWidth="1"/>
    <col min="6" max="6" width="11.25390625" style="3" customWidth="1"/>
    <col min="7" max="7" width="12.625" style="4" customWidth="1"/>
    <col min="8" max="8" width="12.50390625" style="5" customWidth="1"/>
    <col min="9" max="9" width="12.375" style="5" customWidth="1"/>
    <col min="10" max="10" width="9.00390625" style="5" customWidth="1"/>
  </cols>
  <sheetData>
    <row r="1" spans="1:11" ht="48.75" customHeight="1">
      <c r="A1" s="20" t="s">
        <v>173</v>
      </c>
      <c r="B1" s="20"/>
      <c r="C1" s="20"/>
      <c r="D1" s="20"/>
      <c r="E1" s="20"/>
      <c r="F1" s="20"/>
      <c r="G1" s="20"/>
      <c r="H1" s="21"/>
      <c r="I1" s="21"/>
      <c r="J1" s="21"/>
      <c r="K1" s="20"/>
    </row>
    <row r="2" spans="1:11" s="1" customFormat="1" ht="44.25" customHeight="1">
      <c r="A2" s="6" t="s">
        <v>0</v>
      </c>
      <c r="B2" s="7" t="s">
        <v>1</v>
      </c>
      <c r="C2" s="8" t="s">
        <v>174</v>
      </c>
      <c r="D2" s="8" t="s">
        <v>2</v>
      </c>
      <c r="E2" s="8" t="s">
        <v>3</v>
      </c>
      <c r="F2" s="9" t="s">
        <v>177</v>
      </c>
      <c r="G2" s="10" t="s">
        <v>175</v>
      </c>
      <c r="H2" s="11" t="s">
        <v>178</v>
      </c>
      <c r="I2" s="11" t="s">
        <v>176</v>
      </c>
      <c r="J2" s="18" t="s">
        <v>4</v>
      </c>
      <c r="K2" s="6" t="s">
        <v>5</v>
      </c>
    </row>
    <row r="3" spans="1:11" ht="24.75" customHeight="1">
      <c r="A3" s="12">
        <f aca="true" t="shared" si="0" ref="A3:A34">SUMPRODUCT(($E$3:$E$75=$E3)*($J3&lt;$J$3:$J$75))+1</f>
        <v>1</v>
      </c>
      <c r="B3" s="13" t="s">
        <v>6</v>
      </c>
      <c r="C3" s="13" t="s">
        <v>7</v>
      </c>
      <c r="D3" s="13" t="s">
        <v>8</v>
      </c>
      <c r="E3" s="14" t="s">
        <v>9</v>
      </c>
      <c r="F3" s="15">
        <v>62</v>
      </c>
      <c r="G3" s="16">
        <f aca="true" t="shared" si="1" ref="G3:G34">F3*0.4</f>
        <v>24.8</v>
      </c>
      <c r="H3" s="17">
        <v>84.8</v>
      </c>
      <c r="I3" s="17">
        <f aca="true" t="shared" si="2" ref="I3:I34">H3*0.6</f>
        <v>50.879999999999995</v>
      </c>
      <c r="J3" s="17">
        <f aca="true" t="shared" si="3" ref="J3:J34">G3+I3</f>
        <v>75.67999999999999</v>
      </c>
      <c r="K3" s="19"/>
    </row>
    <row r="4" spans="1:11" ht="24.75" customHeight="1">
      <c r="A4" s="12">
        <f t="shared" si="0"/>
        <v>2</v>
      </c>
      <c r="B4" s="13" t="s">
        <v>10</v>
      </c>
      <c r="C4" s="13" t="s">
        <v>11</v>
      </c>
      <c r="D4" s="13" t="s">
        <v>8</v>
      </c>
      <c r="E4" s="14" t="s">
        <v>9</v>
      </c>
      <c r="F4" s="15">
        <v>65</v>
      </c>
      <c r="G4" s="16">
        <f t="shared" si="1"/>
        <v>26</v>
      </c>
      <c r="H4" s="17">
        <v>82.2</v>
      </c>
      <c r="I4" s="17">
        <f t="shared" si="2"/>
        <v>49.32</v>
      </c>
      <c r="J4" s="17">
        <f t="shared" si="3"/>
        <v>75.32</v>
      </c>
      <c r="K4" s="19"/>
    </row>
    <row r="5" spans="1:11" ht="24.75" customHeight="1">
      <c r="A5" s="12">
        <f t="shared" si="0"/>
        <v>3</v>
      </c>
      <c r="B5" s="13" t="s">
        <v>12</v>
      </c>
      <c r="C5" s="13" t="s">
        <v>13</v>
      </c>
      <c r="D5" s="13" t="s">
        <v>8</v>
      </c>
      <c r="E5" s="14" t="s">
        <v>9</v>
      </c>
      <c r="F5" s="15">
        <v>65</v>
      </c>
      <c r="G5" s="16">
        <f t="shared" si="1"/>
        <v>26</v>
      </c>
      <c r="H5" s="17">
        <v>73.8</v>
      </c>
      <c r="I5" s="17">
        <f t="shared" si="2"/>
        <v>44.279999999999994</v>
      </c>
      <c r="J5" s="17">
        <f t="shared" si="3"/>
        <v>70.28</v>
      </c>
      <c r="K5" s="19"/>
    </row>
    <row r="6" spans="1:11" ht="24.75" customHeight="1">
      <c r="A6" s="12">
        <f t="shared" si="0"/>
        <v>1</v>
      </c>
      <c r="B6" s="13" t="s">
        <v>14</v>
      </c>
      <c r="C6" s="13" t="s">
        <v>15</v>
      </c>
      <c r="D6" s="13" t="s">
        <v>8</v>
      </c>
      <c r="E6" s="14" t="s">
        <v>16</v>
      </c>
      <c r="F6" s="15">
        <v>54</v>
      </c>
      <c r="G6" s="16">
        <f t="shared" si="1"/>
        <v>21.6</v>
      </c>
      <c r="H6" s="17">
        <v>78.8</v>
      </c>
      <c r="I6" s="17">
        <f t="shared" si="2"/>
        <v>47.279999999999994</v>
      </c>
      <c r="J6" s="17">
        <f t="shared" si="3"/>
        <v>68.88</v>
      </c>
      <c r="K6" s="19"/>
    </row>
    <row r="7" spans="1:11" ht="24.75" customHeight="1">
      <c r="A7" s="12">
        <f t="shared" si="0"/>
        <v>2</v>
      </c>
      <c r="B7" s="13" t="s">
        <v>17</v>
      </c>
      <c r="C7" s="13" t="s">
        <v>18</v>
      </c>
      <c r="D7" s="13" t="s">
        <v>8</v>
      </c>
      <c r="E7" s="14" t="s">
        <v>16</v>
      </c>
      <c r="F7" s="15">
        <v>50</v>
      </c>
      <c r="G7" s="16">
        <f t="shared" si="1"/>
        <v>20</v>
      </c>
      <c r="H7" s="17">
        <v>77.6</v>
      </c>
      <c r="I7" s="17">
        <f t="shared" si="2"/>
        <v>46.559999999999995</v>
      </c>
      <c r="J7" s="17">
        <f t="shared" si="3"/>
        <v>66.56</v>
      </c>
      <c r="K7" s="19"/>
    </row>
    <row r="8" spans="1:11" ht="24.75" customHeight="1">
      <c r="A8" s="12">
        <f t="shared" si="0"/>
        <v>3</v>
      </c>
      <c r="B8" s="13" t="s">
        <v>19</v>
      </c>
      <c r="C8" s="13" t="s">
        <v>20</v>
      </c>
      <c r="D8" s="13" t="s">
        <v>8</v>
      </c>
      <c r="E8" s="14" t="s">
        <v>16</v>
      </c>
      <c r="F8" s="15">
        <v>54.5</v>
      </c>
      <c r="G8" s="16">
        <f t="shared" si="1"/>
        <v>21.8</v>
      </c>
      <c r="H8" s="17">
        <v>72.8</v>
      </c>
      <c r="I8" s="17">
        <f t="shared" si="2"/>
        <v>43.68</v>
      </c>
      <c r="J8" s="17">
        <f t="shared" si="3"/>
        <v>65.48</v>
      </c>
      <c r="K8" s="19"/>
    </row>
    <row r="9" spans="1:11" ht="24.75" customHeight="1">
      <c r="A9" s="12">
        <f t="shared" si="0"/>
        <v>1</v>
      </c>
      <c r="B9" s="13" t="s">
        <v>21</v>
      </c>
      <c r="C9" s="13" t="s">
        <v>22</v>
      </c>
      <c r="D9" s="13" t="s">
        <v>8</v>
      </c>
      <c r="E9" s="14" t="s">
        <v>23</v>
      </c>
      <c r="F9" s="15">
        <v>62.5</v>
      </c>
      <c r="G9" s="16">
        <f t="shared" si="1"/>
        <v>25</v>
      </c>
      <c r="H9" s="17">
        <v>85.2</v>
      </c>
      <c r="I9" s="17">
        <f t="shared" si="2"/>
        <v>51.12</v>
      </c>
      <c r="J9" s="17">
        <f t="shared" si="3"/>
        <v>76.12</v>
      </c>
      <c r="K9" s="19"/>
    </row>
    <row r="10" spans="1:11" ht="24.75" customHeight="1">
      <c r="A10" s="12">
        <f t="shared" si="0"/>
        <v>2</v>
      </c>
      <c r="B10" s="13" t="s">
        <v>24</v>
      </c>
      <c r="C10" s="13" t="s">
        <v>25</v>
      </c>
      <c r="D10" s="13" t="s">
        <v>8</v>
      </c>
      <c r="E10" s="14" t="s">
        <v>23</v>
      </c>
      <c r="F10" s="15">
        <v>62.5</v>
      </c>
      <c r="G10" s="16">
        <f t="shared" si="1"/>
        <v>25</v>
      </c>
      <c r="H10" s="17">
        <v>82.8</v>
      </c>
      <c r="I10" s="17">
        <f t="shared" si="2"/>
        <v>49.68</v>
      </c>
      <c r="J10" s="17">
        <f t="shared" si="3"/>
        <v>74.68</v>
      </c>
      <c r="K10" s="19"/>
    </row>
    <row r="11" spans="1:11" ht="24.75" customHeight="1">
      <c r="A11" s="12">
        <f t="shared" si="0"/>
        <v>3</v>
      </c>
      <c r="B11" s="13" t="s">
        <v>26</v>
      </c>
      <c r="C11" s="13" t="s">
        <v>27</v>
      </c>
      <c r="D11" s="13" t="s">
        <v>8</v>
      </c>
      <c r="E11" s="14" t="s">
        <v>23</v>
      </c>
      <c r="F11" s="15">
        <v>62</v>
      </c>
      <c r="G11" s="16">
        <f t="shared" si="1"/>
        <v>24.8</v>
      </c>
      <c r="H11" s="17">
        <v>83</v>
      </c>
      <c r="I11" s="17">
        <f t="shared" si="2"/>
        <v>49.8</v>
      </c>
      <c r="J11" s="17">
        <f t="shared" si="3"/>
        <v>74.6</v>
      </c>
      <c r="K11" s="19"/>
    </row>
    <row r="12" spans="1:11" ht="24.75" customHeight="1">
      <c r="A12" s="12">
        <f t="shared" si="0"/>
        <v>1</v>
      </c>
      <c r="B12" s="13" t="s">
        <v>28</v>
      </c>
      <c r="C12" s="13" t="s">
        <v>29</v>
      </c>
      <c r="D12" s="13" t="s">
        <v>8</v>
      </c>
      <c r="E12" s="14" t="s">
        <v>30</v>
      </c>
      <c r="F12" s="15">
        <v>50</v>
      </c>
      <c r="G12" s="16">
        <f t="shared" si="1"/>
        <v>20</v>
      </c>
      <c r="H12" s="17">
        <v>74.6</v>
      </c>
      <c r="I12" s="17">
        <f t="shared" si="2"/>
        <v>44.76</v>
      </c>
      <c r="J12" s="17">
        <f t="shared" si="3"/>
        <v>64.75999999999999</v>
      </c>
      <c r="K12" s="19"/>
    </row>
    <row r="13" spans="1:11" ht="24.75" customHeight="1">
      <c r="A13" s="12">
        <f t="shared" si="0"/>
        <v>2</v>
      </c>
      <c r="B13" s="13" t="s">
        <v>31</v>
      </c>
      <c r="C13" s="13" t="s">
        <v>32</v>
      </c>
      <c r="D13" s="13" t="s">
        <v>8</v>
      </c>
      <c r="E13" s="14" t="s">
        <v>30</v>
      </c>
      <c r="F13" s="15">
        <v>47.5</v>
      </c>
      <c r="G13" s="16">
        <f t="shared" si="1"/>
        <v>19</v>
      </c>
      <c r="H13" s="17">
        <v>71.2</v>
      </c>
      <c r="I13" s="17">
        <f t="shared" si="2"/>
        <v>42.72</v>
      </c>
      <c r="J13" s="17">
        <f t="shared" si="3"/>
        <v>61.72</v>
      </c>
      <c r="K13" s="19"/>
    </row>
    <row r="14" spans="1:11" ht="24.75" customHeight="1">
      <c r="A14" s="12">
        <f t="shared" si="0"/>
        <v>1</v>
      </c>
      <c r="B14" s="13" t="s">
        <v>33</v>
      </c>
      <c r="C14" s="13" t="s">
        <v>34</v>
      </c>
      <c r="D14" s="13" t="s">
        <v>8</v>
      </c>
      <c r="E14" s="14" t="s">
        <v>35</v>
      </c>
      <c r="F14" s="15">
        <v>57</v>
      </c>
      <c r="G14" s="16">
        <f t="shared" si="1"/>
        <v>22.8</v>
      </c>
      <c r="H14" s="17">
        <v>82.8</v>
      </c>
      <c r="I14" s="17">
        <f t="shared" si="2"/>
        <v>49.68</v>
      </c>
      <c r="J14" s="17">
        <f t="shared" si="3"/>
        <v>72.48</v>
      </c>
      <c r="K14" s="19"/>
    </row>
    <row r="15" spans="1:11" ht="24.75" customHeight="1">
      <c r="A15" s="12">
        <f t="shared" si="0"/>
        <v>2</v>
      </c>
      <c r="B15" s="13" t="s">
        <v>36</v>
      </c>
      <c r="C15" s="13" t="s">
        <v>37</v>
      </c>
      <c r="D15" s="13" t="s">
        <v>8</v>
      </c>
      <c r="E15" s="14" t="s">
        <v>35</v>
      </c>
      <c r="F15" s="15">
        <v>56.5</v>
      </c>
      <c r="G15" s="16">
        <f t="shared" si="1"/>
        <v>22.6</v>
      </c>
      <c r="H15" s="17">
        <v>82.8</v>
      </c>
      <c r="I15" s="17">
        <f t="shared" si="2"/>
        <v>49.68</v>
      </c>
      <c r="J15" s="17">
        <f t="shared" si="3"/>
        <v>72.28</v>
      </c>
      <c r="K15" s="19"/>
    </row>
    <row r="16" spans="1:11" ht="24.75" customHeight="1">
      <c r="A16" s="12">
        <f t="shared" si="0"/>
        <v>3</v>
      </c>
      <c r="B16" s="13" t="s">
        <v>38</v>
      </c>
      <c r="C16" s="13" t="s">
        <v>39</v>
      </c>
      <c r="D16" s="13" t="s">
        <v>8</v>
      </c>
      <c r="E16" s="14" t="s">
        <v>35</v>
      </c>
      <c r="F16" s="15">
        <v>62</v>
      </c>
      <c r="G16" s="16">
        <f t="shared" si="1"/>
        <v>24.8</v>
      </c>
      <c r="H16" s="17">
        <v>73.4</v>
      </c>
      <c r="I16" s="17">
        <f t="shared" si="2"/>
        <v>44.04</v>
      </c>
      <c r="J16" s="17">
        <f t="shared" si="3"/>
        <v>68.84</v>
      </c>
      <c r="K16" s="19"/>
    </row>
    <row r="17" spans="1:11" ht="24.75" customHeight="1">
      <c r="A17" s="12">
        <f t="shared" si="0"/>
        <v>1</v>
      </c>
      <c r="B17" s="13" t="s">
        <v>40</v>
      </c>
      <c r="C17" s="13" t="s">
        <v>41</v>
      </c>
      <c r="D17" s="13" t="s">
        <v>42</v>
      </c>
      <c r="E17" s="14" t="s">
        <v>43</v>
      </c>
      <c r="F17" s="15">
        <v>67</v>
      </c>
      <c r="G17" s="16">
        <f t="shared" si="1"/>
        <v>26.8</v>
      </c>
      <c r="H17" s="17">
        <v>89.9</v>
      </c>
      <c r="I17" s="17">
        <f t="shared" si="2"/>
        <v>53.940000000000005</v>
      </c>
      <c r="J17" s="17">
        <f t="shared" si="3"/>
        <v>80.74000000000001</v>
      </c>
      <c r="K17" s="19"/>
    </row>
    <row r="18" spans="1:11" ht="24.75" customHeight="1">
      <c r="A18" s="12">
        <f t="shared" si="0"/>
        <v>2</v>
      </c>
      <c r="B18" s="13" t="s">
        <v>44</v>
      </c>
      <c r="C18" s="13" t="s">
        <v>45</v>
      </c>
      <c r="D18" s="13" t="s">
        <v>42</v>
      </c>
      <c r="E18" s="14" t="s">
        <v>43</v>
      </c>
      <c r="F18" s="15">
        <v>64</v>
      </c>
      <c r="G18" s="16">
        <f t="shared" si="1"/>
        <v>25.6</v>
      </c>
      <c r="H18" s="17">
        <v>87.4</v>
      </c>
      <c r="I18" s="17">
        <f t="shared" si="2"/>
        <v>52.440000000000005</v>
      </c>
      <c r="J18" s="17">
        <f t="shared" si="3"/>
        <v>78.04</v>
      </c>
      <c r="K18" s="19"/>
    </row>
    <row r="19" spans="1:11" ht="24.75" customHeight="1">
      <c r="A19" s="12">
        <f t="shared" si="0"/>
        <v>3</v>
      </c>
      <c r="B19" s="13" t="s">
        <v>46</v>
      </c>
      <c r="C19" s="13" t="s">
        <v>47</v>
      </c>
      <c r="D19" s="13" t="s">
        <v>42</v>
      </c>
      <c r="E19" s="14" t="s">
        <v>43</v>
      </c>
      <c r="F19" s="15">
        <v>61</v>
      </c>
      <c r="G19" s="16">
        <f t="shared" si="1"/>
        <v>24.400000000000002</v>
      </c>
      <c r="H19" s="17">
        <v>87.5</v>
      </c>
      <c r="I19" s="17">
        <f t="shared" si="2"/>
        <v>52.5</v>
      </c>
      <c r="J19" s="17">
        <f t="shared" si="3"/>
        <v>76.9</v>
      </c>
      <c r="K19" s="19"/>
    </row>
    <row r="20" spans="1:11" ht="24.75" customHeight="1">
      <c r="A20" s="12">
        <f t="shared" si="0"/>
        <v>4</v>
      </c>
      <c r="B20" s="13" t="s">
        <v>48</v>
      </c>
      <c r="C20" s="13" t="s">
        <v>49</v>
      </c>
      <c r="D20" s="13" t="s">
        <v>42</v>
      </c>
      <c r="E20" s="14" t="s">
        <v>43</v>
      </c>
      <c r="F20" s="15">
        <v>67.5</v>
      </c>
      <c r="G20" s="16">
        <f t="shared" si="1"/>
        <v>27</v>
      </c>
      <c r="H20" s="17">
        <v>82.6</v>
      </c>
      <c r="I20" s="17">
        <f t="shared" si="2"/>
        <v>49.559999999999995</v>
      </c>
      <c r="J20" s="17">
        <f t="shared" si="3"/>
        <v>76.56</v>
      </c>
      <c r="K20" s="19"/>
    </row>
    <row r="21" spans="1:11" ht="24.75" customHeight="1">
      <c r="A21" s="12">
        <f t="shared" si="0"/>
        <v>5</v>
      </c>
      <c r="B21" s="13" t="s">
        <v>50</v>
      </c>
      <c r="C21" s="13" t="s">
        <v>51</v>
      </c>
      <c r="D21" s="13" t="s">
        <v>42</v>
      </c>
      <c r="E21" s="14" t="s">
        <v>43</v>
      </c>
      <c r="F21" s="15">
        <v>61.5</v>
      </c>
      <c r="G21" s="16">
        <f t="shared" si="1"/>
        <v>24.6</v>
      </c>
      <c r="H21" s="17">
        <v>84.9</v>
      </c>
      <c r="I21" s="17">
        <f t="shared" si="2"/>
        <v>50.940000000000005</v>
      </c>
      <c r="J21" s="17">
        <f t="shared" si="3"/>
        <v>75.54</v>
      </c>
      <c r="K21" s="19"/>
    </row>
    <row r="22" spans="1:11" ht="24.75" customHeight="1">
      <c r="A22" s="12">
        <f t="shared" si="0"/>
        <v>6</v>
      </c>
      <c r="B22" s="13" t="s">
        <v>52</v>
      </c>
      <c r="C22" s="13" t="s">
        <v>53</v>
      </c>
      <c r="D22" s="13" t="s">
        <v>42</v>
      </c>
      <c r="E22" s="14" t="s">
        <v>43</v>
      </c>
      <c r="F22" s="15">
        <v>65</v>
      </c>
      <c r="G22" s="16">
        <f t="shared" si="1"/>
        <v>26</v>
      </c>
      <c r="H22" s="17">
        <v>81.7</v>
      </c>
      <c r="I22" s="17">
        <f t="shared" si="2"/>
        <v>49.02</v>
      </c>
      <c r="J22" s="17">
        <f t="shared" si="3"/>
        <v>75.02000000000001</v>
      </c>
      <c r="K22" s="19"/>
    </row>
    <row r="23" spans="1:11" ht="24.75" customHeight="1">
      <c r="A23" s="12">
        <f t="shared" si="0"/>
        <v>7</v>
      </c>
      <c r="B23" s="13" t="s">
        <v>54</v>
      </c>
      <c r="C23" s="13" t="s">
        <v>55</v>
      </c>
      <c r="D23" s="13" t="s">
        <v>42</v>
      </c>
      <c r="E23" s="14" t="s">
        <v>43</v>
      </c>
      <c r="F23" s="15">
        <v>57.5</v>
      </c>
      <c r="G23" s="16">
        <f t="shared" si="1"/>
        <v>23</v>
      </c>
      <c r="H23" s="17">
        <v>85.6</v>
      </c>
      <c r="I23" s="17">
        <f t="shared" si="2"/>
        <v>51.35999999999999</v>
      </c>
      <c r="J23" s="17">
        <f t="shared" si="3"/>
        <v>74.35999999999999</v>
      </c>
      <c r="K23" s="19"/>
    </row>
    <row r="24" spans="1:11" ht="24.75" customHeight="1">
      <c r="A24" s="12">
        <f t="shared" si="0"/>
        <v>8</v>
      </c>
      <c r="B24" s="13" t="s">
        <v>56</v>
      </c>
      <c r="C24" s="13" t="s">
        <v>57</v>
      </c>
      <c r="D24" s="13" t="s">
        <v>42</v>
      </c>
      <c r="E24" s="14" t="s">
        <v>43</v>
      </c>
      <c r="F24" s="15">
        <v>58.5</v>
      </c>
      <c r="G24" s="16">
        <f t="shared" si="1"/>
        <v>23.400000000000002</v>
      </c>
      <c r="H24" s="17">
        <v>84.8</v>
      </c>
      <c r="I24" s="17">
        <f t="shared" si="2"/>
        <v>50.879999999999995</v>
      </c>
      <c r="J24" s="17">
        <f t="shared" si="3"/>
        <v>74.28</v>
      </c>
      <c r="K24" s="19"/>
    </row>
    <row r="25" spans="1:11" ht="24.75" customHeight="1">
      <c r="A25" s="12">
        <f t="shared" si="0"/>
        <v>9</v>
      </c>
      <c r="B25" s="13" t="s">
        <v>58</v>
      </c>
      <c r="C25" s="13" t="s">
        <v>59</v>
      </c>
      <c r="D25" s="13" t="s">
        <v>42</v>
      </c>
      <c r="E25" s="14" t="s">
        <v>43</v>
      </c>
      <c r="F25" s="15">
        <v>60.5</v>
      </c>
      <c r="G25" s="16">
        <f t="shared" si="1"/>
        <v>24.200000000000003</v>
      </c>
      <c r="H25" s="17">
        <v>82.9</v>
      </c>
      <c r="I25" s="17">
        <f t="shared" si="2"/>
        <v>49.74</v>
      </c>
      <c r="J25" s="17">
        <f t="shared" si="3"/>
        <v>73.94</v>
      </c>
      <c r="K25" s="19"/>
    </row>
    <row r="26" spans="1:11" ht="24.75" customHeight="1">
      <c r="A26" s="12">
        <f t="shared" si="0"/>
        <v>10</v>
      </c>
      <c r="B26" s="13" t="s">
        <v>60</v>
      </c>
      <c r="C26" s="13" t="s">
        <v>61</v>
      </c>
      <c r="D26" s="13" t="s">
        <v>42</v>
      </c>
      <c r="E26" s="14" t="s">
        <v>43</v>
      </c>
      <c r="F26" s="15">
        <v>56.5</v>
      </c>
      <c r="G26" s="16">
        <f t="shared" si="1"/>
        <v>22.6</v>
      </c>
      <c r="H26" s="17">
        <v>85.5</v>
      </c>
      <c r="I26" s="17">
        <f t="shared" si="2"/>
        <v>51.3</v>
      </c>
      <c r="J26" s="17">
        <f t="shared" si="3"/>
        <v>73.9</v>
      </c>
      <c r="K26" s="19"/>
    </row>
    <row r="27" spans="1:11" ht="24.75" customHeight="1">
      <c r="A27" s="12">
        <f t="shared" si="0"/>
        <v>11</v>
      </c>
      <c r="B27" s="13" t="s">
        <v>62</v>
      </c>
      <c r="C27" s="13" t="s">
        <v>63</v>
      </c>
      <c r="D27" s="13" t="s">
        <v>42</v>
      </c>
      <c r="E27" s="14" t="s">
        <v>43</v>
      </c>
      <c r="F27" s="15">
        <v>63.5</v>
      </c>
      <c r="G27" s="16">
        <f t="shared" si="1"/>
        <v>25.400000000000002</v>
      </c>
      <c r="H27" s="17">
        <v>78.2</v>
      </c>
      <c r="I27" s="17">
        <f t="shared" si="2"/>
        <v>46.92</v>
      </c>
      <c r="J27" s="17">
        <f t="shared" si="3"/>
        <v>72.32000000000001</v>
      </c>
      <c r="K27" s="19"/>
    </row>
    <row r="28" spans="1:11" ht="24.75" customHeight="1">
      <c r="A28" s="12">
        <f t="shared" si="0"/>
        <v>12</v>
      </c>
      <c r="B28" s="13" t="s">
        <v>64</v>
      </c>
      <c r="C28" s="13" t="s">
        <v>65</v>
      </c>
      <c r="D28" s="13" t="s">
        <v>42</v>
      </c>
      <c r="E28" s="14" t="s">
        <v>43</v>
      </c>
      <c r="F28" s="15">
        <v>63</v>
      </c>
      <c r="G28" s="16">
        <f t="shared" si="1"/>
        <v>25.200000000000003</v>
      </c>
      <c r="H28" s="17">
        <v>78.2</v>
      </c>
      <c r="I28" s="17">
        <f t="shared" si="2"/>
        <v>46.92</v>
      </c>
      <c r="J28" s="17">
        <f t="shared" si="3"/>
        <v>72.12</v>
      </c>
      <c r="K28" s="19"/>
    </row>
    <row r="29" spans="1:11" ht="24.75" customHeight="1">
      <c r="A29" s="12">
        <f t="shared" si="0"/>
        <v>13</v>
      </c>
      <c r="B29" s="13" t="s">
        <v>66</v>
      </c>
      <c r="C29" s="13" t="s">
        <v>67</v>
      </c>
      <c r="D29" s="13" t="s">
        <v>42</v>
      </c>
      <c r="E29" s="14" t="s">
        <v>43</v>
      </c>
      <c r="F29" s="15">
        <v>57</v>
      </c>
      <c r="G29" s="16">
        <f t="shared" si="1"/>
        <v>22.8</v>
      </c>
      <c r="H29" s="17">
        <v>81.8</v>
      </c>
      <c r="I29" s="17">
        <f t="shared" si="2"/>
        <v>49.08</v>
      </c>
      <c r="J29" s="17">
        <f t="shared" si="3"/>
        <v>71.88</v>
      </c>
      <c r="K29" s="19"/>
    </row>
    <row r="30" spans="1:11" ht="24.75" customHeight="1">
      <c r="A30" s="12">
        <f t="shared" si="0"/>
        <v>14</v>
      </c>
      <c r="B30" s="13" t="s">
        <v>68</v>
      </c>
      <c r="C30" s="13" t="s">
        <v>69</v>
      </c>
      <c r="D30" s="13" t="s">
        <v>42</v>
      </c>
      <c r="E30" s="14" t="s">
        <v>43</v>
      </c>
      <c r="F30" s="15">
        <v>57.5</v>
      </c>
      <c r="G30" s="16">
        <f t="shared" si="1"/>
        <v>23</v>
      </c>
      <c r="H30" s="17">
        <v>80.9</v>
      </c>
      <c r="I30" s="17">
        <f t="shared" si="2"/>
        <v>48.54</v>
      </c>
      <c r="J30" s="17">
        <f t="shared" si="3"/>
        <v>71.53999999999999</v>
      </c>
      <c r="K30" s="19"/>
    </row>
    <row r="31" spans="1:11" ht="24.75" customHeight="1">
      <c r="A31" s="12">
        <f t="shared" si="0"/>
        <v>15</v>
      </c>
      <c r="B31" s="13" t="s">
        <v>70</v>
      </c>
      <c r="C31" s="13" t="s">
        <v>71</v>
      </c>
      <c r="D31" s="13" t="s">
        <v>42</v>
      </c>
      <c r="E31" s="14" t="s">
        <v>43</v>
      </c>
      <c r="F31" s="15">
        <v>63</v>
      </c>
      <c r="G31" s="16">
        <f t="shared" si="1"/>
        <v>25.200000000000003</v>
      </c>
      <c r="H31" s="17">
        <v>77</v>
      </c>
      <c r="I31" s="17">
        <f t="shared" si="2"/>
        <v>46.199999999999996</v>
      </c>
      <c r="J31" s="17">
        <f t="shared" si="3"/>
        <v>71.4</v>
      </c>
      <c r="K31" s="19"/>
    </row>
    <row r="32" spans="1:11" ht="24.75" customHeight="1">
      <c r="A32" s="12">
        <f t="shared" si="0"/>
        <v>16</v>
      </c>
      <c r="B32" s="13" t="s">
        <v>72</v>
      </c>
      <c r="C32" s="13" t="s">
        <v>73</v>
      </c>
      <c r="D32" s="13" t="s">
        <v>42</v>
      </c>
      <c r="E32" s="14" t="s">
        <v>43</v>
      </c>
      <c r="F32" s="15">
        <v>56.5</v>
      </c>
      <c r="G32" s="16">
        <f t="shared" si="1"/>
        <v>22.6</v>
      </c>
      <c r="H32" s="17">
        <v>74.3</v>
      </c>
      <c r="I32" s="17">
        <f t="shared" si="2"/>
        <v>44.58</v>
      </c>
      <c r="J32" s="17">
        <f t="shared" si="3"/>
        <v>67.18</v>
      </c>
      <c r="K32" s="19"/>
    </row>
    <row r="33" spans="1:11" ht="24.75" customHeight="1">
      <c r="A33" s="12">
        <f t="shared" si="0"/>
        <v>17</v>
      </c>
      <c r="B33" s="13" t="s">
        <v>74</v>
      </c>
      <c r="C33" s="13" t="s">
        <v>75</v>
      </c>
      <c r="D33" s="13" t="s">
        <v>42</v>
      </c>
      <c r="E33" s="14" t="s">
        <v>43</v>
      </c>
      <c r="F33" s="15">
        <v>56.5</v>
      </c>
      <c r="G33" s="16">
        <f t="shared" si="1"/>
        <v>22.6</v>
      </c>
      <c r="H33" s="17">
        <v>72.2</v>
      </c>
      <c r="I33" s="17">
        <f t="shared" si="2"/>
        <v>43.32</v>
      </c>
      <c r="J33" s="17">
        <f t="shared" si="3"/>
        <v>65.92</v>
      </c>
      <c r="K33" s="19"/>
    </row>
    <row r="34" spans="1:11" ht="24.75" customHeight="1">
      <c r="A34" s="12">
        <f t="shared" si="0"/>
        <v>1</v>
      </c>
      <c r="B34" s="13" t="s">
        <v>76</v>
      </c>
      <c r="C34" s="13" t="s">
        <v>77</v>
      </c>
      <c r="D34" s="13" t="s">
        <v>78</v>
      </c>
      <c r="E34" s="14" t="s">
        <v>79</v>
      </c>
      <c r="F34" s="15">
        <v>64.5</v>
      </c>
      <c r="G34" s="16">
        <f t="shared" si="1"/>
        <v>25.8</v>
      </c>
      <c r="H34" s="17">
        <v>84.2</v>
      </c>
      <c r="I34" s="17">
        <f t="shared" si="2"/>
        <v>50.52</v>
      </c>
      <c r="J34" s="17">
        <f t="shared" si="3"/>
        <v>76.32000000000001</v>
      </c>
      <c r="K34" s="19"/>
    </row>
    <row r="35" spans="1:11" ht="24.75" customHeight="1">
      <c r="A35" s="12">
        <f aca="true" t="shared" si="4" ref="A35:A60">SUMPRODUCT(($E$3:$E$75=$E35)*($J35&lt;$J$3:$J$75))+1</f>
        <v>2</v>
      </c>
      <c r="B35" s="13" t="s">
        <v>80</v>
      </c>
      <c r="C35" s="13" t="s">
        <v>81</v>
      </c>
      <c r="D35" s="13" t="s">
        <v>78</v>
      </c>
      <c r="E35" s="14" t="s">
        <v>79</v>
      </c>
      <c r="F35" s="15">
        <v>51</v>
      </c>
      <c r="G35" s="16">
        <f aca="true" t="shared" si="5" ref="G35:G66">F35*0.4</f>
        <v>20.400000000000002</v>
      </c>
      <c r="H35" s="17">
        <v>82</v>
      </c>
      <c r="I35" s="17">
        <f aca="true" t="shared" si="6" ref="I35:I66">H35*0.6</f>
        <v>49.199999999999996</v>
      </c>
      <c r="J35" s="17">
        <f aca="true" t="shared" si="7" ref="J35:J66">G35+I35</f>
        <v>69.6</v>
      </c>
      <c r="K35" s="19"/>
    </row>
    <row r="36" spans="1:11" ht="24.75" customHeight="1">
      <c r="A36" s="12">
        <f t="shared" si="4"/>
        <v>3</v>
      </c>
      <c r="B36" s="13" t="s">
        <v>82</v>
      </c>
      <c r="C36" s="13" t="s">
        <v>83</v>
      </c>
      <c r="D36" s="13" t="s">
        <v>78</v>
      </c>
      <c r="E36" s="14" t="s">
        <v>79</v>
      </c>
      <c r="F36" s="15">
        <v>56.5</v>
      </c>
      <c r="G36" s="16">
        <f t="shared" si="5"/>
        <v>22.6</v>
      </c>
      <c r="H36" s="17">
        <v>75.2</v>
      </c>
      <c r="I36" s="17">
        <f t="shared" si="6"/>
        <v>45.12</v>
      </c>
      <c r="J36" s="17">
        <f t="shared" si="7"/>
        <v>67.72</v>
      </c>
      <c r="K36" s="19"/>
    </row>
    <row r="37" spans="1:11" ht="24.75" customHeight="1">
      <c r="A37" s="12">
        <f t="shared" si="4"/>
        <v>4</v>
      </c>
      <c r="B37" s="13" t="s">
        <v>84</v>
      </c>
      <c r="C37" s="13" t="s">
        <v>85</v>
      </c>
      <c r="D37" s="13" t="s">
        <v>78</v>
      </c>
      <c r="E37" s="14" t="s">
        <v>79</v>
      </c>
      <c r="F37" s="15">
        <v>50.5</v>
      </c>
      <c r="G37" s="16">
        <f t="shared" si="5"/>
        <v>20.200000000000003</v>
      </c>
      <c r="H37" s="17">
        <v>75.8</v>
      </c>
      <c r="I37" s="17">
        <f t="shared" si="6"/>
        <v>45.48</v>
      </c>
      <c r="J37" s="17">
        <f t="shared" si="7"/>
        <v>65.68</v>
      </c>
      <c r="K37" s="19"/>
    </row>
    <row r="38" spans="1:11" ht="24.75" customHeight="1">
      <c r="A38" s="12">
        <f t="shared" si="4"/>
        <v>5</v>
      </c>
      <c r="B38" s="13" t="s">
        <v>86</v>
      </c>
      <c r="C38" s="13" t="s">
        <v>87</v>
      </c>
      <c r="D38" s="13" t="s">
        <v>78</v>
      </c>
      <c r="E38" s="14" t="s">
        <v>79</v>
      </c>
      <c r="F38" s="15">
        <v>52.5</v>
      </c>
      <c r="G38" s="16">
        <f t="shared" si="5"/>
        <v>21</v>
      </c>
      <c r="H38" s="17">
        <v>73.6</v>
      </c>
      <c r="I38" s="17">
        <f t="shared" si="6"/>
        <v>44.16</v>
      </c>
      <c r="J38" s="17">
        <f t="shared" si="7"/>
        <v>65.16</v>
      </c>
      <c r="K38" s="19"/>
    </row>
    <row r="39" spans="1:11" ht="24.75" customHeight="1">
      <c r="A39" s="12">
        <f t="shared" si="4"/>
        <v>6</v>
      </c>
      <c r="B39" s="13" t="s">
        <v>88</v>
      </c>
      <c r="C39" s="13" t="s">
        <v>89</v>
      </c>
      <c r="D39" s="13" t="s">
        <v>78</v>
      </c>
      <c r="E39" s="14" t="s">
        <v>79</v>
      </c>
      <c r="F39" s="15">
        <v>54.5</v>
      </c>
      <c r="G39" s="16">
        <f t="shared" si="5"/>
        <v>21.8</v>
      </c>
      <c r="H39" s="17">
        <v>69.6</v>
      </c>
      <c r="I39" s="17">
        <f t="shared" si="6"/>
        <v>41.76</v>
      </c>
      <c r="J39" s="17">
        <f t="shared" si="7"/>
        <v>63.56</v>
      </c>
      <c r="K39" s="19"/>
    </row>
    <row r="40" spans="1:11" ht="24.75" customHeight="1">
      <c r="A40" s="12">
        <f t="shared" si="4"/>
        <v>1</v>
      </c>
      <c r="B40" s="13" t="s">
        <v>90</v>
      </c>
      <c r="C40" s="13" t="s">
        <v>91</v>
      </c>
      <c r="D40" s="13" t="s">
        <v>92</v>
      </c>
      <c r="E40" s="14" t="s">
        <v>93</v>
      </c>
      <c r="F40" s="15">
        <v>69.5</v>
      </c>
      <c r="G40" s="16">
        <f t="shared" si="5"/>
        <v>27.8</v>
      </c>
      <c r="H40" s="17">
        <v>81.6</v>
      </c>
      <c r="I40" s="17">
        <f t="shared" si="6"/>
        <v>48.959999999999994</v>
      </c>
      <c r="J40" s="17">
        <f t="shared" si="7"/>
        <v>76.75999999999999</v>
      </c>
      <c r="K40" s="19"/>
    </row>
    <row r="41" spans="1:11" ht="24.75" customHeight="1">
      <c r="A41" s="12">
        <f t="shared" si="4"/>
        <v>2</v>
      </c>
      <c r="B41" s="13" t="s">
        <v>94</v>
      </c>
      <c r="C41" s="13" t="s">
        <v>95</v>
      </c>
      <c r="D41" s="13" t="s">
        <v>92</v>
      </c>
      <c r="E41" s="14" t="s">
        <v>93</v>
      </c>
      <c r="F41" s="15">
        <v>67</v>
      </c>
      <c r="G41" s="16">
        <f t="shared" si="5"/>
        <v>26.8</v>
      </c>
      <c r="H41" s="17">
        <v>83</v>
      </c>
      <c r="I41" s="17">
        <f t="shared" si="6"/>
        <v>49.8</v>
      </c>
      <c r="J41" s="17">
        <f t="shared" si="7"/>
        <v>76.6</v>
      </c>
      <c r="K41" s="19"/>
    </row>
    <row r="42" spans="1:11" ht="24.75" customHeight="1">
      <c r="A42" s="12">
        <f t="shared" si="4"/>
        <v>3</v>
      </c>
      <c r="B42" s="13" t="s">
        <v>96</v>
      </c>
      <c r="C42" s="13" t="s">
        <v>97</v>
      </c>
      <c r="D42" s="13" t="s">
        <v>92</v>
      </c>
      <c r="E42" s="14" t="s">
        <v>93</v>
      </c>
      <c r="F42" s="15">
        <v>65</v>
      </c>
      <c r="G42" s="16">
        <f t="shared" si="5"/>
        <v>26</v>
      </c>
      <c r="H42" s="17">
        <v>81.8</v>
      </c>
      <c r="I42" s="17">
        <f t="shared" si="6"/>
        <v>49.08</v>
      </c>
      <c r="J42" s="17">
        <f t="shared" si="7"/>
        <v>75.08</v>
      </c>
      <c r="K42" s="19"/>
    </row>
    <row r="43" spans="1:11" ht="24.75" customHeight="1">
      <c r="A43" s="12">
        <f t="shared" si="4"/>
        <v>1</v>
      </c>
      <c r="B43" s="13" t="s">
        <v>98</v>
      </c>
      <c r="C43" s="13" t="s">
        <v>99</v>
      </c>
      <c r="D43" s="13" t="s">
        <v>92</v>
      </c>
      <c r="E43" s="14" t="s">
        <v>100</v>
      </c>
      <c r="F43" s="15">
        <v>59</v>
      </c>
      <c r="G43" s="16">
        <f t="shared" si="5"/>
        <v>23.6</v>
      </c>
      <c r="H43" s="17">
        <v>86</v>
      </c>
      <c r="I43" s="17">
        <f t="shared" si="6"/>
        <v>51.6</v>
      </c>
      <c r="J43" s="17">
        <f t="shared" si="7"/>
        <v>75.2</v>
      </c>
      <c r="K43" s="19"/>
    </row>
    <row r="44" spans="1:11" ht="24.75" customHeight="1">
      <c r="A44" s="12">
        <f t="shared" si="4"/>
        <v>2</v>
      </c>
      <c r="B44" s="13" t="s">
        <v>101</v>
      </c>
      <c r="C44" s="13" t="s">
        <v>102</v>
      </c>
      <c r="D44" s="13" t="s">
        <v>92</v>
      </c>
      <c r="E44" s="14" t="s">
        <v>100</v>
      </c>
      <c r="F44" s="15">
        <v>62.5</v>
      </c>
      <c r="G44" s="16">
        <f t="shared" si="5"/>
        <v>25</v>
      </c>
      <c r="H44" s="17">
        <v>81.4</v>
      </c>
      <c r="I44" s="17">
        <f t="shared" si="6"/>
        <v>48.84</v>
      </c>
      <c r="J44" s="17">
        <f t="shared" si="7"/>
        <v>73.84</v>
      </c>
      <c r="K44" s="19"/>
    </row>
    <row r="45" spans="1:11" ht="24.75" customHeight="1">
      <c r="A45" s="12">
        <f t="shared" si="4"/>
        <v>3</v>
      </c>
      <c r="B45" s="13" t="s">
        <v>103</v>
      </c>
      <c r="C45" s="13" t="s">
        <v>104</v>
      </c>
      <c r="D45" s="13" t="s">
        <v>92</v>
      </c>
      <c r="E45" s="14" t="s">
        <v>100</v>
      </c>
      <c r="F45" s="15">
        <v>59</v>
      </c>
      <c r="G45" s="16">
        <f t="shared" si="5"/>
        <v>23.6</v>
      </c>
      <c r="H45" s="17">
        <v>81.4</v>
      </c>
      <c r="I45" s="17">
        <f t="shared" si="6"/>
        <v>48.84</v>
      </c>
      <c r="J45" s="17">
        <f t="shared" si="7"/>
        <v>72.44</v>
      </c>
      <c r="K45" s="19"/>
    </row>
    <row r="46" spans="1:11" ht="24.75" customHeight="1">
      <c r="A46" s="12">
        <f t="shared" si="4"/>
        <v>1</v>
      </c>
      <c r="B46" s="13" t="s">
        <v>105</v>
      </c>
      <c r="C46" s="13" t="s">
        <v>106</v>
      </c>
      <c r="D46" s="13" t="s">
        <v>92</v>
      </c>
      <c r="E46" s="14" t="s">
        <v>107</v>
      </c>
      <c r="F46" s="15">
        <v>64</v>
      </c>
      <c r="G46" s="16">
        <f t="shared" si="5"/>
        <v>25.6</v>
      </c>
      <c r="H46" s="17">
        <v>80.4</v>
      </c>
      <c r="I46" s="17">
        <f t="shared" si="6"/>
        <v>48.24</v>
      </c>
      <c r="J46" s="17">
        <f t="shared" si="7"/>
        <v>73.84</v>
      </c>
      <c r="K46" s="19"/>
    </row>
    <row r="47" spans="1:11" ht="24.75" customHeight="1">
      <c r="A47" s="12">
        <f t="shared" si="4"/>
        <v>2</v>
      </c>
      <c r="B47" s="13" t="s">
        <v>108</v>
      </c>
      <c r="C47" s="13" t="s">
        <v>109</v>
      </c>
      <c r="D47" s="13" t="s">
        <v>92</v>
      </c>
      <c r="E47" s="14" t="s">
        <v>107</v>
      </c>
      <c r="F47" s="15">
        <v>44.5</v>
      </c>
      <c r="G47" s="16">
        <f t="shared" si="5"/>
        <v>17.8</v>
      </c>
      <c r="H47" s="17">
        <v>84.8</v>
      </c>
      <c r="I47" s="17">
        <f t="shared" si="6"/>
        <v>50.879999999999995</v>
      </c>
      <c r="J47" s="17">
        <f t="shared" si="7"/>
        <v>68.67999999999999</v>
      </c>
      <c r="K47" s="19"/>
    </row>
    <row r="48" spans="1:11" ht="24.75" customHeight="1">
      <c r="A48" s="12">
        <f t="shared" si="4"/>
        <v>1</v>
      </c>
      <c r="B48" s="13" t="s">
        <v>110</v>
      </c>
      <c r="C48" s="13" t="s">
        <v>111</v>
      </c>
      <c r="D48" s="13" t="s">
        <v>92</v>
      </c>
      <c r="E48" s="14" t="s">
        <v>112</v>
      </c>
      <c r="F48" s="15">
        <v>61</v>
      </c>
      <c r="G48" s="16">
        <f t="shared" si="5"/>
        <v>24.400000000000002</v>
      </c>
      <c r="H48" s="17">
        <v>86.4</v>
      </c>
      <c r="I48" s="17">
        <f t="shared" si="6"/>
        <v>51.84</v>
      </c>
      <c r="J48" s="17">
        <f t="shared" si="7"/>
        <v>76.24000000000001</v>
      </c>
      <c r="K48" s="19"/>
    </row>
    <row r="49" spans="1:11" ht="24.75" customHeight="1">
      <c r="A49" s="12">
        <f t="shared" si="4"/>
        <v>2</v>
      </c>
      <c r="B49" s="13" t="s">
        <v>113</v>
      </c>
      <c r="C49" s="13" t="s">
        <v>114</v>
      </c>
      <c r="D49" s="13" t="s">
        <v>92</v>
      </c>
      <c r="E49" s="14" t="s">
        <v>112</v>
      </c>
      <c r="F49" s="15">
        <v>62</v>
      </c>
      <c r="G49" s="16">
        <f t="shared" si="5"/>
        <v>24.8</v>
      </c>
      <c r="H49" s="17">
        <v>82.4</v>
      </c>
      <c r="I49" s="17">
        <f t="shared" si="6"/>
        <v>49.440000000000005</v>
      </c>
      <c r="J49" s="17">
        <f t="shared" si="7"/>
        <v>74.24000000000001</v>
      </c>
      <c r="K49" s="19"/>
    </row>
    <row r="50" spans="1:11" ht="24.75" customHeight="1">
      <c r="A50" s="12">
        <f t="shared" si="4"/>
        <v>3</v>
      </c>
      <c r="B50" s="13" t="s">
        <v>115</v>
      </c>
      <c r="C50" s="13" t="s">
        <v>116</v>
      </c>
      <c r="D50" s="13" t="s">
        <v>92</v>
      </c>
      <c r="E50" s="14" t="s">
        <v>112</v>
      </c>
      <c r="F50" s="15">
        <v>60</v>
      </c>
      <c r="G50" s="16">
        <f t="shared" si="5"/>
        <v>24</v>
      </c>
      <c r="H50" s="17">
        <v>82</v>
      </c>
      <c r="I50" s="17">
        <f t="shared" si="6"/>
        <v>49.199999999999996</v>
      </c>
      <c r="J50" s="17">
        <f t="shared" si="7"/>
        <v>73.19999999999999</v>
      </c>
      <c r="K50" s="19"/>
    </row>
    <row r="51" spans="1:11" ht="24.75" customHeight="1">
      <c r="A51" s="12">
        <f t="shared" si="4"/>
        <v>1</v>
      </c>
      <c r="B51" s="13" t="s">
        <v>117</v>
      </c>
      <c r="C51" s="13" t="s">
        <v>118</v>
      </c>
      <c r="D51" s="13" t="s">
        <v>92</v>
      </c>
      <c r="E51" s="14" t="s">
        <v>119</v>
      </c>
      <c r="F51" s="15">
        <v>63.5</v>
      </c>
      <c r="G51" s="16">
        <f t="shared" si="5"/>
        <v>25.400000000000002</v>
      </c>
      <c r="H51" s="17">
        <v>83.6</v>
      </c>
      <c r="I51" s="17">
        <f t="shared" si="6"/>
        <v>50.16</v>
      </c>
      <c r="J51" s="17">
        <f t="shared" si="7"/>
        <v>75.56</v>
      </c>
      <c r="K51" s="19"/>
    </row>
    <row r="52" spans="1:11" ht="24.75" customHeight="1">
      <c r="A52" s="12">
        <f t="shared" si="4"/>
        <v>2</v>
      </c>
      <c r="B52" s="13" t="s">
        <v>120</v>
      </c>
      <c r="C52" s="13" t="s">
        <v>121</v>
      </c>
      <c r="D52" s="13" t="s">
        <v>92</v>
      </c>
      <c r="E52" s="14" t="s">
        <v>119</v>
      </c>
      <c r="F52" s="15">
        <v>64</v>
      </c>
      <c r="G52" s="16">
        <f t="shared" si="5"/>
        <v>25.6</v>
      </c>
      <c r="H52" s="17">
        <v>79.6</v>
      </c>
      <c r="I52" s="17">
        <f t="shared" si="6"/>
        <v>47.76</v>
      </c>
      <c r="J52" s="17">
        <f t="shared" si="7"/>
        <v>73.36</v>
      </c>
      <c r="K52" s="19"/>
    </row>
    <row r="53" spans="1:11" ht="24.75" customHeight="1">
      <c r="A53" s="12">
        <f t="shared" si="4"/>
        <v>3</v>
      </c>
      <c r="B53" s="13" t="s">
        <v>122</v>
      </c>
      <c r="C53" s="13" t="s">
        <v>123</v>
      </c>
      <c r="D53" s="13" t="s">
        <v>92</v>
      </c>
      <c r="E53" s="14" t="s">
        <v>119</v>
      </c>
      <c r="F53" s="15">
        <v>65.5</v>
      </c>
      <c r="G53" s="16">
        <f t="shared" si="5"/>
        <v>26.200000000000003</v>
      </c>
      <c r="H53" s="17">
        <v>78</v>
      </c>
      <c r="I53" s="17">
        <f t="shared" si="6"/>
        <v>46.8</v>
      </c>
      <c r="J53" s="17">
        <f t="shared" si="7"/>
        <v>73</v>
      </c>
      <c r="K53" s="19"/>
    </row>
    <row r="54" spans="1:11" ht="24.75" customHeight="1">
      <c r="A54" s="12">
        <f t="shared" si="4"/>
        <v>1</v>
      </c>
      <c r="B54" s="13" t="s">
        <v>124</v>
      </c>
      <c r="C54" s="13" t="s">
        <v>125</v>
      </c>
      <c r="D54" s="13" t="s">
        <v>92</v>
      </c>
      <c r="E54" s="14" t="s">
        <v>126</v>
      </c>
      <c r="F54" s="15">
        <v>45</v>
      </c>
      <c r="G54" s="16">
        <f t="shared" si="5"/>
        <v>18</v>
      </c>
      <c r="H54" s="17">
        <v>82.6</v>
      </c>
      <c r="I54" s="17">
        <f t="shared" si="6"/>
        <v>49.559999999999995</v>
      </c>
      <c r="J54" s="17">
        <f t="shared" si="7"/>
        <v>67.56</v>
      </c>
      <c r="K54" s="19"/>
    </row>
    <row r="55" spans="1:11" ht="24.75" customHeight="1">
      <c r="A55" s="12">
        <f t="shared" si="4"/>
        <v>2</v>
      </c>
      <c r="B55" s="13" t="s">
        <v>127</v>
      </c>
      <c r="C55" s="13" t="s">
        <v>128</v>
      </c>
      <c r="D55" s="13" t="s">
        <v>92</v>
      </c>
      <c r="E55" s="14" t="s">
        <v>126</v>
      </c>
      <c r="F55" s="15">
        <v>49</v>
      </c>
      <c r="G55" s="16">
        <f t="shared" si="5"/>
        <v>19.6</v>
      </c>
      <c r="H55" s="17">
        <v>71.2</v>
      </c>
      <c r="I55" s="17">
        <f t="shared" si="6"/>
        <v>42.72</v>
      </c>
      <c r="J55" s="17">
        <f t="shared" si="7"/>
        <v>62.32</v>
      </c>
      <c r="K55" s="19"/>
    </row>
    <row r="56" spans="1:11" ht="24.75" customHeight="1">
      <c r="A56" s="12">
        <f t="shared" si="4"/>
        <v>1</v>
      </c>
      <c r="B56" s="13" t="s">
        <v>129</v>
      </c>
      <c r="C56" s="13" t="s">
        <v>130</v>
      </c>
      <c r="D56" s="13" t="s">
        <v>131</v>
      </c>
      <c r="E56" s="14" t="s">
        <v>132</v>
      </c>
      <c r="F56" s="15">
        <v>62.5</v>
      </c>
      <c r="G56" s="16">
        <f t="shared" si="5"/>
        <v>25</v>
      </c>
      <c r="H56" s="17">
        <v>79.5</v>
      </c>
      <c r="I56" s="17">
        <f t="shared" si="6"/>
        <v>47.699999999999996</v>
      </c>
      <c r="J56" s="17">
        <f t="shared" si="7"/>
        <v>72.69999999999999</v>
      </c>
      <c r="K56" s="19"/>
    </row>
    <row r="57" spans="1:11" ht="24.75" customHeight="1">
      <c r="A57" s="12">
        <f t="shared" si="4"/>
        <v>2</v>
      </c>
      <c r="B57" s="13" t="s">
        <v>133</v>
      </c>
      <c r="C57" s="13" t="s">
        <v>134</v>
      </c>
      <c r="D57" s="13" t="s">
        <v>131</v>
      </c>
      <c r="E57" s="14" t="s">
        <v>132</v>
      </c>
      <c r="F57" s="15">
        <v>57</v>
      </c>
      <c r="G57" s="16">
        <f t="shared" si="5"/>
        <v>22.8</v>
      </c>
      <c r="H57" s="17">
        <v>76.5</v>
      </c>
      <c r="I57" s="17">
        <f t="shared" si="6"/>
        <v>45.9</v>
      </c>
      <c r="J57" s="17">
        <f t="shared" si="7"/>
        <v>68.7</v>
      </c>
      <c r="K57" s="19"/>
    </row>
    <row r="58" spans="1:11" ht="24.75" customHeight="1">
      <c r="A58" s="12">
        <f t="shared" si="4"/>
        <v>3</v>
      </c>
      <c r="B58" s="13" t="s">
        <v>135</v>
      </c>
      <c r="C58" s="13" t="s">
        <v>136</v>
      </c>
      <c r="D58" s="13" t="s">
        <v>131</v>
      </c>
      <c r="E58" s="14" t="s">
        <v>132</v>
      </c>
      <c r="F58" s="15">
        <v>40</v>
      </c>
      <c r="G58" s="16">
        <f t="shared" si="5"/>
        <v>16</v>
      </c>
      <c r="H58" s="17">
        <v>80.2</v>
      </c>
      <c r="I58" s="17">
        <f t="shared" si="6"/>
        <v>48.12</v>
      </c>
      <c r="J58" s="17">
        <f t="shared" si="7"/>
        <v>64.12</v>
      </c>
      <c r="K58" s="19"/>
    </row>
    <row r="59" spans="1:11" ht="24.75" customHeight="1">
      <c r="A59" s="12">
        <f t="shared" si="4"/>
        <v>4</v>
      </c>
      <c r="B59" s="13" t="s">
        <v>137</v>
      </c>
      <c r="C59" s="13" t="s">
        <v>138</v>
      </c>
      <c r="D59" s="13" t="s">
        <v>131</v>
      </c>
      <c r="E59" s="14" t="s">
        <v>132</v>
      </c>
      <c r="F59" s="15">
        <v>45</v>
      </c>
      <c r="G59" s="16">
        <f t="shared" si="5"/>
        <v>18</v>
      </c>
      <c r="H59" s="17">
        <v>76.6</v>
      </c>
      <c r="I59" s="17">
        <f t="shared" si="6"/>
        <v>45.959999999999994</v>
      </c>
      <c r="J59" s="17">
        <f t="shared" si="7"/>
        <v>63.959999999999994</v>
      </c>
      <c r="K59" s="19"/>
    </row>
    <row r="60" spans="1:11" ht="24.75" customHeight="1">
      <c r="A60" s="12">
        <f t="shared" si="4"/>
        <v>5</v>
      </c>
      <c r="B60" s="13" t="s">
        <v>139</v>
      </c>
      <c r="C60" s="13" t="s">
        <v>140</v>
      </c>
      <c r="D60" s="13" t="s">
        <v>131</v>
      </c>
      <c r="E60" s="14" t="s">
        <v>132</v>
      </c>
      <c r="F60" s="15">
        <v>44.5</v>
      </c>
      <c r="G60" s="16">
        <f t="shared" si="5"/>
        <v>17.8</v>
      </c>
      <c r="H60" s="17">
        <v>70.2</v>
      </c>
      <c r="I60" s="17">
        <f t="shared" si="6"/>
        <v>42.12</v>
      </c>
      <c r="J60" s="17">
        <f t="shared" si="7"/>
        <v>59.92</v>
      </c>
      <c r="K60" s="19"/>
    </row>
    <row r="61" spans="1:11" ht="24.75" customHeight="1">
      <c r="A61" s="12"/>
      <c r="B61" s="13" t="s">
        <v>141</v>
      </c>
      <c r="C61" s="13" t="s">
        <v>142</v>
      </c>
      <c r="D61" s="13" t="s">
        <v>131</v>
      </c>
      <c r="E61" s="14" t="s">
        <v>132</v>
      </c>
      <c r="F61" s="15">
        <v>63</v>
      </c>
      <c r="G61" s="16">
        <f t="shared" si="5"/>
        <v>25.200000000000003</v>
      </c>
      <c r="H61" s="17"/>
      <c r="I61" s="17"/>
      <c r="J61" s="17"/>
      <c r="K61" s="19" t="s">
        <v>143</v>
      </c>
    </row>
    <row r="62" spans="1:11" ht="24.75" customHeight="1">
      <c r="A62" s="12">
        <f aca="true" t="shared" si="8" ref="A62:A73">SUMPRODUCT(($E$3:$E$75=$E62)*($J62&lt;$J$3:$J$75))+1</f>
        <v>1</v>
      </c>
      <c r="B62" s="13" t="s">
        <v>144</v>
      </c>
      <c r="C62" s="13" t="s">
        <v>145</v>
      </c>
      <c r="D62" s="13" t="s">
        <v>131</v>
      </c>
      <c r="E62" s="14" t="s">
        <v>146</v>
      </c>
      <c r="F62" s="15">
        <v>62</v>
      </c>
      <c r="G62" s="16">
        <f t="shared" si="5"/>
        <v>24.8</v>
      </c>
      <c r="H62" s="17">
        <v>81</v>
      </c>
      <c r="I62" s="17">
        <f aca="true" t="shared" si="9" ref="I62:I73">H62*0.6</f>
        <v>48.6</v>
      </c>
      <c r="J62" s="17">
        <f aca="true" t="shared" si="10" ref="J62:J73">G62+I62</f>
        <v>73.4</v>
      </c>
      <c r="K62" s="19"/>
    </row>
    <row r="63" spans="1:11" ht="24.75" customHeight="1">
      <c r="A63" s="12">
        <f t="shared" si="8"/>
        <v>2</v>
      </c>
      <c r="B63" s="13" t="s">
        <v>147</v>
      </c>
      <c r="C63" s="13" t="s">
        <v>148</v>
      </c>
      <c r="D63" s="13" t="s">
        <v>131</v>
      </c>
      <c r="E63" s="14" t="s">
        <v>146</v>
      </c>
      <c r="F63" s="15">
        <v>59</v>
      </c>
      <c r="G63" s="16">
        <f t="shared" si="5"/>
        <v>23.6</v>
      </c>
      <c r="H63" s="17">
        <v>81.8</v>
      </c>
      <c r="I63" s="17">
        <f t="shared" si="9"/>
        <v>49.08</v>
      </c>
      <c r="J63" s="17">
        <f t="shared" si="10"/>
        <v>72.68</v>
      </c>
      <c r="K63" s="19"/>
    </row>
    <row r="64" spans="1:11" ht="24.75" customHeight="1">
      <c r="A64" s="12">
        <f t="shared" si="8"/>
        <v>3</v>
      </c>
      <c r="B64" s="13" t="s">
        <v>149</v>
      </c>
      <c r="C64" s="13" t="s">
        <v>150</v>
      </c>
      <c r="D64" s="13" t="s">
        <v>131</v>
      </c>
      <c r="E64" s="14" t="s">
        <v>146</v>
      </c>
      <c r="F64" s="15">
        <v>62</v>
      </c>
      <c r="G64" s="16">
        <f t="shared" si="5"/>
        <v>24.8</v>
      </c>
      <c r="H64" s="17">
        <v>77.5</v>
      </c>
      <c r="I64" s="17">
        <f t="shared" si="9"/>
        <v>46.5</v>
      </c>
      <c r="J64" s="17">
        <f t="shared" si="10"/>
        <v>71.3</v>
      </c>
      <c r="K64" s="19"/>
    </row>
    <row r="65" spans="1:11" ht="24.75" customHeight="1">
      <c r="A65" s="12">
        <f t="shared" si="8"/>
        <v>4</v>
      </c>
      <c r="B65" s="13" t="s">
        <v>151</v>
      </c>
      <c r="C65" s="13" t="s">
        <v>152</v>
      </c>
      <c r="D65" s="13" t="s">
        <v>131</v>
      </c>
      <c r="E65" s="14" t="s">
        <v>146</v>
      </c>
      <c r="F65" s="15">
        <v>56.5</v>
      </c>
      <c r="G65" s="16">
        <f t="shared" si="5"/>
        <v>22.6</v>
      </c>
      <c r="H65" s="17">
        <v>81.1</v>
      </c>
      <c r="I65" s="17">
        <f t="shared" si="9"/>
        <v>48.66</v>
      </c>
      <c r="J65" s="17">
        <f t="shared" si="10"/>
        <v>71.25999999999999</v>
      </c>
      <c r="K65" s="19"/>
    </row>
    <row r="66" spans="1:11" ht="24.75" customHeight="1">
      <c r="A66" s="12">
        <f t="shared" si="8"/>
        <v>5</v>
      </c>
      <c r="B66" s="13" t="s">
        <v>153</v>
      </c>
      <c r="C66" s="13" t="s">
        <v>154</v>
      </c>
      <c r="D66" s="13" t="s">
        <v>131</v>
      </c>
      <c r="E66" s="14" t="s">
        <v>146</v>
      </c>
      <c r="F66" s="15">
        <v>52.5</v>
      </c>
      <c r="G66" s="16">
        <f t="shared" si="5"/>
        <v>21</v>
      </c>
      <c r="H66" s="17">
        <v>81.4</v>
      </c>
      <c r="I66" s="17">
        <f t="shared" si="9"/>
        <v>48.84</v>
      </c>
      <c r="J66" s="17">
        <f t="shared" si="10"/>
        <v>69.84</v>
      </c>
      <c r="K66" s="19"/>
    </row>
    <row r="67" spans="1:11" ht="24.75" customHeight="1">
      <c r="A67" s="12">
        <f t="shared" si="8"/>
        <v>6</v>
      </c>
      <c r="B67" s="13" t="s">
        <v>155</v>
      </c>
      <c r="C67" s="13" t="s">
        <v>156</v>
      </c>
      <c r="D67" s="13" t="s">
        <v>131</v>
      </c>
      <c r="E67" s="14" t="s">
        <v>146</v>
      </c>
      <c r="F67" s="15">
        <v>51.5</v>
      </c>
      <c r="G67" s="16">
        <f>F67*0.4</f>
        <v>20.6</v>
      </c>
      <c r="H67" s="17">
        <v>81.2</v>
      </c>
      <c r="I67" s="17">
        <f t="shared" si="9"/>
        <v>48.72</v>
      </c>
      <c r="J67" s="17">
        <f t="shared" si="10"/>
        <v>69.32</v>
      </c>
      <c r="K67" s="19"/>
    </row>
    <row r="68" spans="1:11" ht="24.75" customHeight="1">
      <c r="A68" s="12">
        <f t="shared" si="8"/>
        <v>7</v>
      </c>
      <c r="B68" s="13" t="s">
        <v>157</v>
      </c>
      <c r="C68" s="13" t="s">
        <v>158</v>
      </c>
      <c r="D68" s="13" t="s">
        <v>131</v>
      </c>
      <c r="E68" s="14" t="s">
        <v>146</v>
      </c>
      <c r="F68" s="15">
        <v>51</v>
      </c>
      <c r="G68" s="16">
        <f>F68*0.4</f>
        <v>20.400000000000002</v>
      </c>
      <c r="H68" s="17">
        <v>80.8</v>
      </c>
      <c r="I68" s="17">
        <f t="shared" si="9"/>
        <v>48.48</v>
      </c>
      <c r="J68" s="17">
        <f t="shared" si="10"/>
        <v>68.88</v>
      </c>
      <c r="K68" s="19"/>
    </row>
    <row r="69" spans="1:11" ht="24.75" customHeight="1">
      <c r="A69" s="12">
        <f t="shared" si="8"/>
        <v>8</v>
      </c>
      <c r="B69" s="13" t="s">
        <v>159</v>
      </c>
      <c r="C69" s="13" t="s">
        <v>160</v>
      </c>
      <c r="D69" s="13" t="s">
        <v>131</v>
      </c>
      <c r="E69" s="14" t="s">
        <v>146</v>
      </c>
      <c r="F69" s="15">
        <v>46.5</v>
      </c>
      <c r="G69" s="16">
        <f>F69*0.4</f>
        <v>18.6</v>
      </c>
      <c r="H69" s="17">
        <v>80.1</v>
      </c>
      <c r="I69" s="17">
        <f t="shared" si="9"/>
        <v>48.059999999999995</v>
      </c>
      <c r="J69" s="17">
        <f t="shared" si="10"/>
        <v>66.66</v>
      </c>
      <c r="K69" s="19"/>
    </row>
    <row r="70" spans="1:11" ht="24.75" customHeight="1">
      <c r="A70" s="12">
        <f t="shared" si="8"/>
        <v>9</v>
      </c>
      <c r="B70" s="13" t="s">
        <v>161</v>
      </c>
      <c r="C70" s="13" t="s">
        <v>162</v>
      </c>
      <c r="D70" s="13" t="s">
        <v>131</v>
      </c>
      <c r="E70" s="14" t="s">
        <v>146</v>
      </c>
      <c r="F70" s="15">
        <v>48.5</v>
      </c>
      <c r="G70" s="16">
        <f>F70*0.4</f>
        <v>19.400000000000002</v>
      </c>
      <c r="H70" s="17">
        <v>74.2</v>
      </c>
      <c r="I70" s="17">
        <f t="shared" si="9"/>
        <v>44.52</v>
      </c>
      <c r="J70" s="17">
        <f t="shared" si="10"/>
        <v>63.92</v>
      </c>
      <c r="K70" s="19"/>
    </row>
    <row r="71" spans="1:11" ht="24.75" customHeight="1">
      <c r="A71" s="12">
        <f t="shared" si="8"/>
        <v>10</v>
      </c>
      <c r="B71" s="13" t="s">
        <v>163</v>
      </c>
      <c r="C71" s="13" t="s">
        <v>164</v>
      </c>
      <c r="D71" s="13" t="s">
        <v>131</v>
      </c>
      <c r="E71" s="14" t="s">
        <v>146</v>
      </c>
      <c r="F71" s="15">
        <v>43.5</v>
      </c>
      <c r="G71" s="16">
        <f>F71*0.4</f>
        <v>17.400000000000002</v>
      </c>
      <c r="H71" s="17">
        <v>77.4</v>
      </c>
      <c r="I71" s="17">
        <f t="shared" si="9"/>
        <v>46.440000000000005</v>
      </c>
      <c r="J71" s="17">
        <f t="shared" si="10"/>
        <v>63.84</v>
      </c>
      <c r="K71" s="19"/>
    </row>
    <row r="72" spans="1:11" ht="24.75" customHeight="1">
      <c r="A72" s="12">
        <f t="shared" si="8"/>
        <v>11</v>
      </c>
      <c r="B72" s="13" t="s">
        <v>165</v>
      </c>
      <c r="C72" s="13" t="s">
        <v>166</v>
      </c>
      <c r="D72" s="13" t="s">
        <v>131</v>
      </c>
      <c r="E72" s="14" t="s">
        <v>146</v>
      </c>
      <c r="F72" s="15">
        <v>43</v>
      </c>
      <c r="G72" s="16">
        <f>F72*0.4</f>
        <v>17.2</v>
      </c>
      <c r="H72" s="17">
        <v>72.4</v>
      </c>
      <c r="I72" s="17">
        <f t="shared" si="9"/>
        <v>43.440000000000005</v>
      </c>
      <c r="J72" s="17">
        <f t="shared" si="10"/>
        <v>60.64</v>
      </c>
      <c r="K72" s="19"/>
    </row>
    <row r="73" spans="1:11" ht="24.75" customHeight="1">
      <c r="A73" s="12">
        <f t="shared" si="8"/>
        <v>12</v>
      </c>
      <c r="B73" s="13" t="s">
        <v>167</v>
      </c>
      <c r="C73" s="13" t="s">
        <v>168</v>
      </c>
      <c r="D73" s="13" t="s">
        <v>131</v>
      </c>
      <c r="E73" s="14" t="s">
        <v>146</v>
      </c>
      <c r="F73" s="15">
        <v>42</v>
      </c>
      <c r="G73" s="16">
        <f>F73*0.4</f>
        <v>16.8</v>
      </c>
      <c r="H73" s="17">
        <v>72.1</v>
      </c>
      <c r="I73" s="17">
        <f t="shared" si="9"/>
        <v>43.26</v>
      </c>
      <c r="J73" s="17">
        <f t="shared" si="10"/>
        <v>60.06</v>
      </c>
      <c r="K73" s="19"/>
    </row>
    <row r="74" spans="1:11" ht="24.75" customHeight="1">
      <c r="A74" s="12"/>
      <c r="B74" s="13" t="s">
        <v>169</v>
      </c>
      <c r="C74" s="13" t="s">
        <v>170</v>
      </c>
      <c r="D74" s="13" t="s">
        <v>131</v>
      </c>
      <c r="E74" s="14" t="s">
        <v>146</v>
      </c>
      <c r="F74" s="15">
        <v>45</v>
      </c>
      <c r="G74" s="16">
        <f>F74*0.4</f>
        <v>18</v>
      </c>
      <c r="H74" s="17"/>
      <c r="I74" s="17"/>
      <c r="J74" s="17"/>
      <c r="K74" s="19" t="s">
        <v>143</v>
      </c>
    </row>
    <row r="75" spans="1:11" ht="24.75" customHeight="1">
      <c r="A75" s="12"/>
      <c r="B75" s="13" t="s">
        <v>171</v>
      </c>
      <c r="C75" s="13" t="s">
        <v>172</v>
      </c>
      <c r="D75" s="13" t="s">
        <v>131</v>
      </c>
      <c r="E75" s="14" t="s">
        <v>146</v>
      </c>
      <c r="F75" s="15">
        <v>38</v>
      </c>
      <c r="G75" s="16">
        <f>F75*0.4</f>
        <v>15.200000000000001</v>
      </c>
      <c r="H75" s="17"/>
      <c r="I75" s="17"/>
      <c r="J75" s="17"/>
      <c r="K75" s="19" t="s">
        <v>143</v>
      </c>
    </row>
  </sheetData>
  <sheetProtection/>
  <mergeCells count="1">
    <mergeCell ref="A1:K1"/>
  </mergeCells>
  <printOptions horizontalCentered="1"/>
  <pageMargins left="0.31496062992125984" right="0.2362204724409449" top="0.31496062992125984" bottom="1.0236220472440944" header="0.2362204724409449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2018-02-05T00:24:09Z</cp:lastPrinted>
  <dcterms:created xsi:type="dcterms:W3CDTF">2012-06-06T01:30:27Z</dcterms:created>
  <dcterms:modified xsi:type="dcterms:W3CDTF">2018-02-05T00:25:26Z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