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3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<sst xmlns="http://schemas.openxmlformats.org/spreadsheetml/2006/main" count="192" uniqueCount="186">
  <si>
    <t>招聘
计划</t>
  </si>
  <si>
    <t>姓名</t>
  </si>
  <si>
    <t>职测
分数</t>
  </si>
  <si>
    <t>综合
分数</t>
  </si>
  <si>
    <t>总分</t>
  </si>
  <si>
    <t>加
分</t>
  </si>
  <si>
    <t>备注</t>
  </si>
  <si>
    <t>14211001001001</t>
  </si>
  <si>
    <t>市委宣传部</t>
  </si>
  <si>
    <t>潜江市曹禺剧本创作交流中心</t>
  </si>
  <si>
    <t>职员</t>
  </si>
  <si>
    <t>刘云琪</t>
  </si>
  <si>
    <t>114211010910</t>
  </si>
  <si>
    <t>刘炎</t>
  </si>
  <si>
    <t>114211010403</t>
  </si>
  <si>
    <t>罗丹</t>
  </si>
  <si>
    <t>114211010621</t>
  </si>
  <si>
    <t>14211002001001</t>
  </si>
  <si>
    <t>潜江网络新闻中心</t>
  </si>
  <si>
    <t>潜江新闻网新媒体中心</t>
  </si>
  <si>
    <t>编辑记者</t>
  </si>
  <si>
    <t>谭欣</t>
  </si>
  <si>
    <t>214211011219</t>
  </si>
  <si>
    <t>林楚晗</t>
  </si>
  <si>
    <t>214211011212</t>
  </si>
  <si>
    <t>14211003001001</t>
  </si>
  <si>
    <t>潜江市广播电影电视局</t>
  </si>
  <si>
    <t>潜江市广播电视宣传中心</t>
  </si>
  <si>
    <t>记者</t>
  </si>
  <si>
    <t>严跃</t>
  </si>
  <si>
    <t>214211011220</t>
  </si>
  <si>
    <t>黄乐</t>
  </si>
  <si>
    <t>214211011216</t>
  </si>
  <si>
    <t>14211003002001</t>
  </si>
  <si>
    <t>潜江市播控中心</t>
  </si>
  <si>
    <t>技术员</t>
  </si>
  <si>
    <t>李威</t>
  </si>
  <si>
    <t>314211011928</t>
  </si>
  <si>
    <t>14211004001001</t>
  </si>
  <si>
    <t>潜江市产品质量检验检测中心</t>
  </si>
  <si>
    <t>食品检验</t>
  </si>
  <si>
    <t>刘梅</t>
  </si>
  <si>
    <t>314211012002</t>
  </si>
  <si>
    <t>吕文超</t>
  </si>
  <si>
    <t>314211011719</t>
  </si>
  <si>
    <t>吴磊</t>
  </si>
  <si>
    <t>314211011823</t>
  </si>
  <si>
    <t>周彬</t>
  </si>
  <si>
    <t>314211011904</t>
  </si>
  <si>
    <t>14211005001001</t>
  </si>
  <si>
    <t>潜江市农业局</t>
  </si>
  <si>
    <t>潜江市农产品质量安全监督管理局</t>
  </si>
  <si>
    <t>信息员</t>
  </si>
  <si>
    <t>廖小为</t>
  </si>
  <si>
    <t>314211011922</t>
  </si>
  <si>
    <t>14211005001002</t>
  </si>
  <si>
    <t>法律</t>
  </si>
  <si>
    <t>金婵娟</t>
  </si>
  <si>
    <t>214211011524</t>
  </si>
  <si>
    <t>14211005001003</t>
  </si>
  <si>
    <t>叶路瑶</t>
  </si>
  <si>
    <t>314211012118</t>
  </si>
  <si>
    <t>14211005001004</t>
  </si>
  <si>
    <t>经济</t>
  </si>
  <si>
    <t>许湘云</t>
  </si>
  <si>
    <t>214211011326</t>
  </si>
  <si>
    <t>14211006001001</t>
  </si>
  <si>
    <t>潜江市畜牧兽医局</t>
  </si>
  <si>
    <t>潜江市畜牧技术推广站</t>
  </si>
  <si>
    <t>动物防检监督员</t>
  </si>
  <si>
    <t>张磊</t>
  </si>
  <si>
    <t>314211012130</t>
  </si>
  <si>
    <t>14211007001001</t>
  </si>
  <si>
    <t>潜江市水产局</t>
  </si>
  <si>
    <t>潜江市龙虾发展服务中心</t>
  </si>
  <si>
    <t>技术服务</t>
  </si>
  <si>
    <t>李伦</t>
  </si>
  <si>
    <t>314211012017</t>
  </si>
  <si>
    <t>柯欢</t>
  </si>
  <si>
    <t>314211011910</t>
  </si>
  <si>
    <t>14211007001002</t>
  </si>
  <si>
    <t>文员</t>
  </si>
  <si>
    <t>朱勇</t>
  </si>
  <si>
    <t>114211010110</t>
  </si>
  <si>
    <t>潜江粮食局</t>
  </si>
  <si>
    <t>14211008001002</t>
  </si>
  <si>
    <t>会计</t>
  </si>
  <si>
    <t>赵昕</t>
  </si>
  <si>
    <t>214211011123</t>
  </si>
  <si>
    <t>办公室</t>
  </si>
  <si>
    <t>关业琴</t>
  </si>
  <si>
    <t>114211010127</t>
  </si>
  <si>
    <t>14211009001001</t>
  </si>
  <si>
    <t>潜江市财政局</t>
  </si>
  <si>
    <t>潜江市财政局直属事业单位</t>
  </si>
  <si>
    <t>金融投资</t>
  </si>
  <si>
    <t>肖琳</t>
  </si>
  <si>
    <t>214211011521</t>
  </si>
  <si>
    <t>毛林</t>
  </si>
  <si>
    <t>214211011126</t>
  </si>
  <si>
    <t>14211009001002</t>
  </si>
  <si>
    <t>工程</t>
  </si>
  <si>
    <t>从潇笛</t>
  </si>
  <si>
    <t>314211011829</t>
  </si>
  <si>
    <t>杨弼显</t>
  </si>
  <si>
    <t>314211011811</t>
  </si>
  <si>
    <t>袁悦</t>
  </si>
  <si>
    <t>314211012126</t>
  </si>
  <si>
    <t>翟华兵</t>
  </si>
  <si>
    <t>314211012028</t>
  </si>
  <si>
    <t>14211010001001</t>
  </si>
  <si>
    <t>潜江市经信委</t>
  </si>
  <si>
    <t>潜江市县域经济办公室</t>
  </si>
  <si>
    <t>综合管理</t>
  </si>
  <si>
    <t>刘星辰</t>
  </si>
  <si>
    <t>214211011206</t>
  </si>
  <si>
    <t>14211010001002</t>
  </si>
  <si>
    <t>区域经济管理</t>
  </si>
  <si>
    <t>张钰</t>
  </si>
  <si>
    <t>114211010522</t>
  </si>
  <si>
    <t>谢申龙</t>
  </si>
  <si>
    <t>114211011006</t>
  </si>
  <si>
    <t>汪康</t>
  </si>
  <si>
    <t>114211010625</t>
  </si>
  <si>
    <t>14211011001001</t>
  </si>
  <si>
    <t>潜江市统计局</t>
  </si>
  <si>
    <t>潜江市社会民意调查中心</t>
  </si>
  <si>
    <t>统计</t>
  </si>
  <si>
    <t>张九洲</t>
  </si>
  <si>
    <t>314211012022</t>
  </si>
  <si>
    <t>14211013001001</t>
  </si>
  <si>
    <t>潜江市人社局</t>
  </si>
  <si>
    <t>潜江市社会保险事业管理局</t>
  </si>
  <si>
    <t>文秘</t>
  </si>
  <si>
    <t>江莹</t>
  </si>
  <si>
    <t>114211010412</t>
  </si>
  <si>
    <t>14211013001002</t>
  </si>
  <si>
    <t>人力资源管理</t>
  </si>
  <si>
    <t>徐适桢</t>
  </si>
  <si>
    <t>114211010305</t>
  </si>
  <si>
    <t>14211013002001</t>
  </si>
  <si>
    <t>基层人社中心</t>
  </si>
  <si>
    <t>基层人员</t>
  </si>
  <si>
    <t>李中平</t>
  </si>
  <si>
    <t>114211010527</t>
  </si>
  <si>
    <t>14211014001001</t>
  </si>
  <si>
    <t>潜江市工商局</t>
  </si>
  <si>
    <t>潜江市个体劳动者私营企业协会</t>
  </si>
  <si>
    <t>文雨婷</t>
  </si>
  <si>
    <t>114211010726</t>
  </si>
  <si>
    <t>张亚昆</t>
  </si>
  <si>
    <t>114211010824</t>
  </si>
  <si>
    <t>14211015001001</t>
  </si>
  <si>
    <t>潜江市住房局</t>
  </si>
  <si>
    <t>潜江市国有土地房屋征补办</t>
  </si>
  <si>
    <t>土木工程</t>
  </si>
  <si>
    <t>赵昱翰</t>
  </si>
  <si>
    <t>314211011727</t>
  </si>
  <si>
    <t>14211016001001</t>
  </si>
  <si>
    <t>潜江市交通运输局</t>
  </si>
  <si>
    <t>江沙</t>
  </si>
  <si>
    <t>314211012111</t>
  </si>
  <si>
    <t>魏涵阳</t>
  </si>
  <si>
    <t>314211011818</t>
  </si>
  <si>
    <t>14211016002001</t>
  </si>
  <si>
    <t>潜江市船闸管理所</t>
  </si>
  <si>
    <t>何路遥</t>
  </si>
  <si>
    <t>114211010912</t>
  </si>
  <si>
    <t>14211016003001</t>
  </si>
  <si>
    <t>陈千娇</t>
  </si>
  <si>
    <t>114211010422</t>
  </si>
  <si>
    <t>笔试折算分(40%)</t>
  </si>
  <si>
    <t>湖北潜江粮食质量监测站</t>
  </si>
  <si>
    <t>潜江市粮食监督检查执法大队</t>
  </si>
  <si>
    <t>14211008002001</t>
  </si>
  <si>
    <t>潜江市农村公路养护中心</t>
  </si>
  <si>
    <t>潜江市客管办</t>
  </si>
  <si>
    <t>面试
成绩</t>
  </si>
  <si>
    <t>面试
折算分
（60%）</t>
  </si>
  <si>
    <t>总成绩</t>
  </si>
  <si>
    <t>职位
名称</t>
  </si>
  <si>
    <t>主管
部门</t>
  </si>
  <si>
    <t>部门
名称</t>
  </si>
  <si>
    <t>笔试准
考证号</t>
  </si>
  <si>
    <t>职位
代码</t>
  </si>
  <si>
    <t>2017年度潜江市事业单位公开招聘体检人员名单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</si>
</sst>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</numFmts>
  <fonts count="38">
    <font>
      <sz val="10"/>
      <name val="Arial"/>
      <family val="2"/>
    </font>
    <font>
      <sz val="11"/>
      <color indexed="8"/>
      <name val="宋体"/>
      <family val="0"/>
    </font>
    <font>
      <b/>
      <sz val="10"/>
      <name val="黑体"/>
      <family val="0"/>
    </font>
    <font>
      <sz val="9"/>
      <name val="Arial"/>
      <family val="2"/>
    </font>
    <font>
      <sz val="9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 quotePrefix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15.7109375" style="0" customWidth="1"/>
    <col min="2" max="2" width="14.7109375" style="0" customWidth="1"/>
    <col min="3" max="3" width="6.00390625" style="31" bestFit="1" customWidth="1"/>
    <col min="4" max="4" width="8.00390625" style="0" customWidth="1"/>
    <col min="5" max="5" width="5.140625" style="0" customWidth="1"/>
    <col min="6" max="6" width="8.421875" style="0" customWidth="1"/>
    <col min="7" max="7" width="8.140625" style="30" customWidth="1"/>
    <col min="8" max="10" width="6.7109375" style="1" customWidth="1"/>
    <col min="11" max="11" width="3.140625" style="2" customWidth="1"/>
    <col min="12" max="12" width="7.8515625" style="0" customWidth="1"/>
    <col min="13" max="13" width="7.8515625" style="28" customWidth="1"/>
    <col min="14" max="14" width="9.421875" style="28" bestFit="1" customWidth="1"/>
    <col min="15" max="15" width="7.8515625" style="28" customWidth="1"/>
  </cols>
  <sheetData>
    <row r="1" spans="1:16" ht="45.75" customHeight="1">
      <c r="A1" s="32" t="s">
        <v>185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45.75" customHeight="1">
      <c r="A2" s="29" t="s">
        <v>181</v>
      </c>
      <c r="B2" s="29" t="s">
        <v>182</v>
      </c>
      <c r="C2" s="10" t="s">
        <v>0</v>
      </c>
      <c r="D2" s="26" t="s">
        <v>184</v>
      </c>
      <c r="E2" s="26" t="s">
        <v>180</v>
      </c>
      <c r="F2" s="11" t="s">
        <v>1</v>
      </c>
      <c r="G2" s="26" t="s">
        <v>183</v>
      </c>
      <c r="H2" s="12" t="s">
        <v>2</v>
      </c>
      <c r="I2" s="12" t="s">
        <v>3</v>
      </c>
      <c r="J2" s="13" t="s">
        <v>4</v>
      </c>
      <c r="K2" s="14" t="s">
        <v>5</v>
      </c>
      <c r="L2" s="15" t="s">
        <v>171</v>
      </c>
      <c r="M2" s="27" t="s">
        <v>177</v>
      </c>
      <c r="N2" s="27" t="s">
        <v>178</v>
      </c>
      <c r="O2" s="27" t="s">
        <v>179</v>
      </c>
      <c r="P2" s="11" t="s">
        <v>6</v>
      </c>
    </row>
    <row r="3" spans="1:16" ht="33.75" customHeight="1">
      <c r="A3" s="33" t="s">
        <v>8</v>
      </c>
      <c r="B3" s="36" t="s">
        <v>9</v>
      </c>
      <c r="C3" s="39">
        <v>3</v>
      </c>
      <c r="D3" s="39" t="s">
        <v>7</v>
      </c>
      <c r="E3" s="45" t="s">
        <v>10</v>
      </c>
      <c r="F3" s="3" t="s">
        <v>13</v>
      </c>
      <c r="G3" s="18" t="s">
        <v>14</v>
      </c>
      <c r="H3" s="5">
        <v>94</v>
      </c>
      <c r="I3" s="5">
        <v>82.5</v>
      </c>
      <c r="J3" s="5">
        <v>176.5</v>
      </c>
      <c r="K3" s="6"/>
      <c r="L3" s="7">
        <f aca="true" t="shared" si="0" ref="L3:L14">(J3/2*2/3+K3)*0.4</f>
        <v>23.533333333333335</v>
      </c>
      <c r="M3" s="7">
        <v>81</v>
      </c>
      <c r="N3" s="7">
        <f aca="true" t="shared" si="1" ref="N3:N10">M3*0.6</f>
        <v>48.6</v>
      </c>
      <c r="O3" s="7">
        <f aca="true" t="shared" si="2" ref="O3:O10">N3+L3</f>
        <v>72.13333333333334</v>
      </c>
      <c r="P3" s="8"/>
    </row>
    <row r="4" spans="1:16" ht="33.75" customHeight="1">
      <c r="A4" s="34"/>
      <c r="B4" s="37"/>
      <c r="C4" s="40"/>
      <c r="D4" s="40"/>
      <c r="E4" s="46"/>
      <c r="F4" s="3" t="s">
        <v>11</v>
      </c>
      <c r="G4" s="18" t="s">
        <v>12</v>
      </c>
      <c r="H4" s="5">
        <v>99</v>
      </c>
      <c r="I4" s="5">
        <v>79.5</v>
      </c>
      <c r="J4" s="5">
        <v>178.5</v>
      </c>
      <c r="K4" s="6"/>
      <c r="L4" s="7">
        <f t="shared" si="0"/>
        <v>23.8</v>
      </c>
      <c r="M4" s="7">
        <v>80</v>
      </c>
      <c r="N4" s="7">
        <f t="shared" si="1"/>
        <v>48</v>
      </c>
      <c r="O4" s="7">
        <f t="shared" si="2"/>
        <v>71.8</v>
      </c>
      <c r="P4" s="8"/>
    </row>
    <row r="5" spans="1:16" ht="33.75" customHeight="1">
      <c r="A5" s="35"/>
      <c r="B5" s="38"/>
      <c r="C5" s="41"/>
      <c r="D5" s="41"/>
      <c r="E5" s="47"/>
      <c r="F5" s="3" t="s">
        <v>15</v>
      </c>
      <c r="G5" s="18" t="s">
        <v>16</v>
      </c>
      <c r="H5" s="5">
        <v>85</v>
      </c>
      <c r="I5" s="5">
        <v>88</v>
      </c>
      <c r="J5" s="5">
        <v>173</v>
      </c>
      <c r="K5" s="6"/>
      <c r="L5" s="7">
        <f t="shared" si="0"/>
        <v>23.066666666666666</v>
      </c>
      <c r="M5" s="7">
        <v>80.4</v>
      </c>
      <c r="N5" s="7">
        <f t="shared" si="1"/>
        <v>48.24</v>
      </c>
      <c r="O5" s="7">
        <f t="shared" si="2"/>
        <v>71.30666666666667</v>
      </c>
      <c r="P5" s="8"/>
    </row>
    <row r="6" spans="1:16" ht="33.75" customHeight="1">
      <c r="A6" s="36" t="s">
        <v>18</v>
      </c>
      <c r="B6" s="36" t="s">
        <v>19</v>
      </c>
      <c r="C6" s="42">
        <v>2</v>
      </c>
      <c r="D6" s="42" t="s">
        <v>17</v>
      </c>
      <c r="E6" s="48" t="s">
        <v>20</v>
      </c>
      <c r="F6" s="4" t="s">
        <v>21</v>
      </c>
      <c r="G6" s="17" t="s">
        <v>22</v>
      </c>
      <c r="H6" s="5">
        <v>88.5</v>
      </c>
      <c r="I6" s="5">
        <v>106.5</v>
      </c>
      <c r="J6" s="5">
        <v>195</v>
      </c>
      <c r="K6" s="6"/>
      <c r="L6" s="9">
        <f t="shared" si="0"/>
        <v>26</v>
      </c>
      <c r="M6" s="9">
        <v>87.2</v>
      </c>
      <c r="N6" s="7">
        <f t="shared" si="1"/>
        <v>52.32</v>
      </c>
      <c r="O6" s="7">
        <f t="shared" si="2"/>
        <v>78.32</v>
      </c>
      <c r="P6" s="8"/>
    </row>
    <row r="7" spans="1:16" ht="33.75" customHeight="1">
      <c r="A7" s="38"/>
      <c r="B7" s="38"/>
      <c r="C7" s="43"/>
      <c r="D7" s="43"/>
      <c r="E7" s="49"/>
      <c r="F7" s="4" t="s">
        <v>23</v>
      </c>
      <c r="G7" s="17" t="s">
        <v>24</v>
      </c>
      <c r="H7" s="5">
        <v>94.5</v>
      </c>
      <c r="I7" s="5">
        <v>89</v>
      </c>
      <c r="J7" s="5">
        <v>183.5</v>
      </c>
      <c r="K7" s="6"/>
      <c r="L7" s="9">
        <f t="shared" si="0"/>
        <v>24.46666666666667</v>
      </c>
      <c r="M7" s="9">
        <v>87.6</v>
      </c>
      <c r="N7" s="7">
        <f t="shared" si="1"/>
        <v>52.559999999999995</v>
      </c>
      <c r="O7" s="7">
        <f t="shared" si="2"/>
        <v>77.02666666666667</v>
      </c>
      <c r="P7" s="8"/>
    </row>
    <row r="8" spans="1:16" ht="33.75" customHeight="1">
      <c r="A8" s="36" t="s">
        <v>26</v>
      </c>
      <c r="B8" s="36" t="s">
        <v>27</v>
      </c>
      <c r="C8" s="42">
        <v>2</v>
      </c>
      <c r="D8" s="42" t="s">
        <v>25</v>
      </c>
      <c r="E8" s="48" t="s">
        <v>28</v>
      </c>
      <c r="F8" s="4" t="s">
        <v>29</v>
      </c>
      <c r="G8" s="17" t="s">
        <v>30</v>
      </c>
      <c r="H8" s="5">
        <v>105</v>
      </c>
      <c r="I8" s="5">
        <v>93</v>
      </c>
      <c r="J8" s="5">
        <v>198</v>
      </c>
      <c r="K8" s="6"/>
      <c r="L8" s="9">
        <f t="shared" si="0"/>
        <v>26.400000000000002</v>
      </c>
      <c r="M8" s="9">
        <v>79.6</v>
      </c>
      <c r="N8" s="7">
        <f t="shared" si="1"/>
        <v>47.76</v>
      </c>
      <c r="O8" s="7">
        <f t="shared" si="2"/>
        <v>74.16</v>
      </c>
      <c r="P8" s="8"/>
    </row>
    <row r="9" spans="1:16" ht="33.75" customHeight="1">
      <c r="A9" s="37"/>
      <c r="B9" s="38"/>
      <c r="C9" s="43"/>
      <c r="D9" s="43"/>
      <c r="E9" s="49"/>
      <c r="F9" s="4" t="s">
        <v>31</v>
      </c>
      <c r="G9" s="17" t="s">
        <v>32</v>
      </c>
      <c r="H9" s="5">
        <v>99</v>
      </c>
      <c r="I9" s="5">
        <v>85</v>
      </c>
      <c r="J9" s="5">
        <v>184</v>
      </c>
      <c r="K9" s="6"/>
      <c r="L9" s="9">
        <f t="shared" si="0"/>
        <v>24.533333333333335</v>
      </c>
      <c r="M9" s="9">
        <v>81.4</v>
      </c>
      <c r="N9" s="7">
        <f t="shared" si="1"/>
        <v>48.84</v>
      </c>
      <c r="O9" s="7">
        <f t="shared" si="2"/>
        <v>73.37333333333333</v>
      </c>
      <c r="P9" s="8"/>
    </row>
    <row r="10" spans="1:16" ht="33.75" customHeight="1">
      <c r="A10" s="38"/>
      <c r="B10" s="20" t="s">
        <v>34</v>
      </c>
      <c r="C10" s="17">
        <v>1</v>
      </c>
      <c r="D10" s="21" t="s">
        <v>33</v>
      </c>
      <c r="E10" s="22" t="s">
        <v>35</v>
      </c>
      <c r="F10" s="4" t="s">
        <v>36</v>
      </c>
      <c r="G10" s="17" t="s">
        <v>37</v>
      </c>
      <c r="H10" s="5">
        <v>85.9</v>
      </c>
      <c r="I10" s="5">
        <v>96.5</v>
      </c>
      <c r="J10" s="5">
        <v>182.4</v>
      </c>
      <c r="K10" s="6"/>
      <c r="L10" s="9">
        <f t="shared" si="0"/>
        <v>24.320000000000004</v>
      </c>
      <c r="M10" s="9">
        <v>81.2</v>
      </c>
      <c r="N10" s="7">
        <f t="shared" si="1"/>
        <v>48.72</v>
      </c>
      <c r="O10" s="7">
        <f t="shared" si="2"/>
        <v>73.04</v>
      </c>
      <c r="P10" s="8"/>
    </row>
    <row r="11" spans="1:16" ht="33.75" customHeight="1">
      <c r="A11" s="36" t="s">
        <v>39</v>
      </c>
      <c r="B11" s="36" t="s">
        <v>39</v>
      </c>
      <c r="C11" s="42">
        <v>4</v>
      </c>
      <c r="D11" s="42" t="s">
        <v>38</v>
      </c>
      <c r="E11" s="48" t="s">
        <v>40</v>
      </c>
      <c r="F11" s="4" t="s">
        <v>41</v>
      </c>
      <c r="G11" s="17" t="s">
        <v>42</v>
      </c>
      <c r="H11" s="5">
        <v>116.9</v>
      </c>
      <c r="I11" s="5">
        <v>92.5</v>
      </c>
      <c r="J11" s="5">
        <v>209.4</v>
      </c>
      <c r="K11" s="6"/>
      <c r="L11" s="9">
        <f t="shared" si="0"/>
        <v>27.92</v>
      </c>
      <c r="M11" s="9">
        <v>84.8</v>
      </c>
      <c r="N11" s="7">
        <f aca="true" t="shared" si="3" ref="N11:N21">M11*0.6</f>
        <v>50.879999999999995</v>
      </c>
      <c r="O11" s="7">
        <f aca="true" t="shared" si="4" ref="O11:O21">N11+L11</f>
        <v>78.8</v>
      </c>
      <c r="P11" s="8"/>
    </row>
    <row r="12" spans="1:16" ht="33.75" customHeight="1">
      <c r="A12" s="37"/>
      <c r="B12" s="37"/>
      <c r="C12" s="44"/>
      <c r="D12" s="44"/>
      <c r="E12" s="50"/>
      <c r="F12" s="4" t="s">
        <v>43</v>
      </c>
      <c r="G12" s="17" t="s">
        <v>44</v>
      </c>
      <c r="H12" s="5">
        <v>100.6</v>
      </c>
      <c r="I12" s="5">
        <v>105.5</v>
      </c>
      <c r="J12" s="5">
        <v>206.1</v>
      </c>
      <c r="K12" s="6"/>
      <c r="L12" s="9">
        <f t="shared" si="0"/>
        <v>27.480000000000004</v>
      </c>
      <c r="M12" s="9">
        <v>83.4</v>
      </c>
      <c r="N12" s="7">
        <f t="shared" si="3"/>
        <v>50.04</v>
      </c>
      <c r="O12" s="7">
        <f t="shared" si="4"/>
        <v>77.52000000000001</v>
      </c>
      <c r="P12" s="8"/>
    </row>
    <row r="13" spans="1:16" ht="33.75" customHeight="1">
      <c r="A13" s="37"/>
      <c r="B13" s="37"/>
      <c r="C13" s="44"/>
      <c r="D13" s="44"/>
      <c r="E13" s="50"/>
      <c r="F13" s="4" t="s">
        <v>45</v>
      </c>
      <c r="G13" s="17" t="s">
        <v>46</v>
      </c>
      <c r="H13" s="5">
        <v>96.3</v>
      </c>
      <c r="I13" s="5">
        <v>96</v>
      </c>
      <c r="J13" s="5">
        <v>192.3</v>
      </c>
      <c r="K13" s="6"/>
      <c r="L13" s="9">
        <f t="shared" si="0"/>
        <v>25.640000000000004</v>
      </c>
      <c r="M13" s="9">
        <v>76.8</v>
      </c>
      <c r="N13" s="7">
        <f t="shared" si="3"/>
        <v>46.08</v>
      </c>
      <c r="O13" s="7">
        <f t="shared" si="4"/>
        <v>71.72</v>
      </c>
      <c r="P13" s="8"/>
    </row>
    <row r="14" spans="1:16" ht="33.75" customHeight="1">
      <c r="A14" s="38"/>
      <c r="B14" s="38"/>
      <c r="C14" s="43"/>
      <c r="D14" s="43"/>
      <c r="E14" s="49"/>
      <c r="F14" s="4" t="s">
        <v>47</v>
      </c>
      <c r="G14" s="17" t="s">
        <v>48</v>
      </c>
      <c r="H14" s="5">
        <v>79.9</v>
      </c>
      <c r="I14" s="5">
        <v>98</v>
      </c>
      <c r="J14" s="5">
        <v>177.9</v>
      </c>
      <c r="K14" s="6"/>
      <c r="L14" s="9">
        <f t="shared" si="0"/>
        <v>23.720000000000002</v>
      </c>
      <c r="M14" s="9">
        <v>79.8</v>
      </c>
      <c r="N14" s="7">
        <f t="shared" si="3"/>
        <v>47.879999999999995</v>
      </c>
      <c r="O14" s="7">
        <f t="shared" si="4"/>
        <v>71.6</v>
      </c>
      <c r="P14" s="8"/>
    </row>
    <row r="15" spans="1:16" ht="33.75" customHeight="1">
      <c r="A15" s="36" t="s">
        <v>50</v>
      </c>
      <c r="B15" s="36" t="s">
        <v>51</v>
      </c>
      <c r="C15" s="17">
        <v>1</v>
      </c>
      <c r="D15" s="21" t="s">
        <v>49</v>
      </c>
      <c r="E15" s="22" t="s">
        <v>52</v>
      </c>
      <c r="F15" s="4" t="s">
        <v>53</v>
      </c>
      <c r="G15" s="17" t="s">
        <v>54</v>
      </c>
      <c r="H15" s="5">
        <v>102.6</v>
      </c>
      <c r="I15" s="5">
        <v>99.5</v>
      </c>
      <c r="J15" s="5">
        <v>202.1</v>
      </c>
      <c r="K15" s="6"/>
      <c r="L15" s="9">
        <f aca="true" t="shared" si="5" ref="L15:L24">(J15/2*2/3+K15)*0.4</f>
        <v>26.946666666666665</v>
      </c>
      <c r="M15" s="9">
        <v>82.4</v>
      </c>
      <c r="N15" s="7">
        <f t="shared" si="3"/>
        <v>49.440000000000005</v>
      </c>
      <c r="O15" s="7">
        <f t="shared" si="4"/>
        <v>76.38666666666667</v>
      </c>
      <c r="P15" s="8"/>
    </row>
    <row r="16" spans="1:16" ht="33.75" customHeight="1">
      <c r="A16" s="37"/>
      <c r="B16" s="37"/>
      <c r="C16" s="17">
        <v>1</v>
      </c>
      <c r="D16" s="21" t="s">
        <v>55</v>
      </c>
      <c r="E16" s="22" t="s">
        <v>56</v>
      </c>
      <c r="F16" s="4" t="s">
        <v>57</v>
      </c>
      <c r="G16" s="17" t="s">
        <v>58</v>
      </c>
      <c r="H16" s="5">
        <v>89.5</v>
      </c>
      <c r="I16" s="5">
        <v>95</v>
      </c>
      <c r="J16" s="5">
        <v>184.5</v>
      </c>
      <c r="K16" s="6"/>
      <c r="L16" s="9">
        <f t="shared" si="5"/>
        <v>24.6</v>
      </c>
      <c r="M16" s="9">
        <v>79.8</v>
      </c>
      <c r="N16" s="7">
        <f t="shared" si="3"/>
        <v>47.879999999999995</v>
      </c>
      <c r="O16" s="7">
        <f t="shared" si="4"/>
        <v>72.47999999999999</v>
      </c>
      <c r="P16" s="8"/>
    </row>
    <row r="17" spans="1:16" ht="33.75" customHeight="1">
      <c r="A17" s="37"/>
      <c r="B17" s="37"/>
      <c r="C17" s="17">
        <v>1</v>
      </c>
      <c r="D17" s="21" t="s">
        <v>59</v>
      </c>
      <c r="E17" s="22" t="s">
        <v>35</v>
      </c>
      <c r="F17" s="4" t="s">
        <v>60</v>
      </c>
      <c r="G17" s="17" t="s">
        <v>61</v>
      </c>
      <c r="H17" s="5">
        <v>89.3</v>
      </c>
      <c r="I17" s="5">
        <v>99.5</v>
      </c>
      <c r="J17" s="5">
        <v>188.8</v>
      </c>
      <c r="K17" s="6"/>
      <c r="L17" s="9">
        <f t="shared" si="5"/>
        <v>25.173333333333336</v>
      </c>
      <c r="M17" s="9">
        <v>82.2</v>
      </c>
      <c r="N17" s="7">
        <f t="shared" si="3"/>
        <v>49.32</v>
      </c>
      <c r="O17" s="7">
        <f t="shared" si="4"/>
        <v>74.49333333333334</v>
      </c>
      <c r="P17" s="8"/>
    </row>
    <row r="18" spans="1:16" ht="33.75" customHeight="1">
      <c r="A18" s="38"/>
      <c r="B18" s="38"/>
      <c r="C18" s="17">
        <v>1</v>
      </c>
      <c r="D18" s="21" t="s">
        <v>62</v>
      </c>
      <c r="E18" s="22" t="s">
        <v>63</v>
      </c>
      <c r="F18" s="4" t="s">
        <v>64</v>
      </c>
      <c r="G18" s="17" t="s">
        <v>65</v>
      </c>
      <c r="H18" s="5">
        <v>102</v>
      </c>
      <c r="I18" s="5">
        <v>98</v>
      </c>
      <c r="J18" s="5">
        <v>200</v>
      </c>
      <c r="K18" s="6"/>
      <c r="L18" s="9">
        <f t="shared" si="5"/>
        <v>26.66666666666667</v>
      </c>
      <c r="M18" s="9">
        <v>87.8</v>
      </c>
      <c r="N18" s="7">
        <f t="shared" si="3"/>
        <v>52.68</v>
      </c>
      <c r="O18" s="7">
        <f t="shared" si="4"/>
        <v>79.34666666666666</v>
      </c>
      <c r="P18" s="8"/>
    </row>
    <row r="19" spans="1:16" ht="33.75" customHeight="1">
      <c r="A19" s="16" t="s">
        <v>67</v>
      </c>
      <c r="B19" s="20" t="s">
        <v>68</v>
      </c>
      <c r="C19" s="17">
        <v>1</v>
      </c>
      <c r="D19" s="21" t="s">
        <v>66</v>
      </c>
      <c r="E19" s="22" t="s">
        <v>69</v>
      </c>
      <c r="F19" s="4" t="s">
        <v>70</v>
      </c>
      <c r="G19" s="17" t="s">
        <v>71</v>
      </c>
      <c r="H19" s="5">
        <v>97.5</v>
      </c>
      <c r="I19" s="5">
        <v>101</v>
      </c>
      <c r="J19" s="5">
        <v>198.5</v>
      </c>
      <c r="K19" s="6"/>
      <c r="L19" s="9">
        <f t="shared" si="5"/>
        <v>26.46666666666667</v>
      </c>
      <c r="M19" s="9">
        <v>80.8</v>
      </c>
      <c r="N19" s="7">
        <f t="shared" si="3"/>
        <v>48.48</v>
      </c>
      <c r="O19" s="7">
        <f t="shared" si="4"/>
        <v>74.94666666666666</v>
      </c>
      <c r="P19" s="8"/>
    </row>
    <row r="20" spans="1:16" ht="33.75" customHeight="1">
      <c r="A20" s="36" t="s">
        <v>73</v>
      </c>
      <c r="B20" s="36" t="s">
        <v>74</v>
      </c>
      <c r="C20" s="42">
        <v>2</v>
      </c>
      <c r="D20" s="42" t="s">
        <v>72</v>
      </c>
      <c r="E20" s="48" t="s">
        <v>75</v>
      </c>
      <c r="F20" s="4" t="s">
        <v>78</v>
      </c>
      <c r="G20" s="17" t="s">
        <v>79</v>
      </c>
      <c r="H20" s="5">
        <v>94.6</v>
      </c>
      <c r="I20" s="5">
        <v>98.5</v>
      </c>
      <c r="J20" s="5">
        <v>193.1</v>
      </c>
      <c r="K20" s="6"/>
      <c r="L20" s="9">
        <f t="shared" si="5"/>
        <v>25.746666666666666</v>
      </c>
      <c r="M20" s="9">
        <v>84</v>
      </c>
      <c r="N20" s="7">
        <f t="shared" si="3"/>
        <v>50.4</v>
      </c>
      <c r="O20" s="7">
        <f t="shared" si="4"/>
        <v>76.14666666666666</v>
      </c>
      <c r="P20" s="8"/>
    </row>
    <row r="21" spans="1:16" ht="33.75" customHeight="1">
      <c r="A21" s="37"/>
      <c r="B21" s="37"/>
      <c r="C21" s="43"/>
      <c r="D21" s="43"/>
      <c r="E21" s="49"/>
      <c r="F21" s="4" t="s">
        <v>76</v>
      </c>
      <c r="G21" s="17" t="s">
        <v>77</v>
      </c>
      <c r="H21" s="5">
        <v>107.4</v>
      </c>
      <c r="I21" s="5">
        <v>107</v>
      </c>
      <c r="J21" s="5">
        <v>214.4</v>
      </c>
      <c r="K21" s="6"/>
      <c r="L21" s="9">
        <f t="shared" si="5"/>
        <v>28.58666666666667</v>
      </c>
      <c r="M21" s="9">
        <v>78.6</v>
      </c>
      <c r="N21" s="7">
        <f t="shared" si="3"/>
        <v>47.16</v>
      </c>
      <c r="O21" s="7">
        <f t="shared" si="4"/>
        <v>75.74666666666667</v>
      </c>
      <c r="P21" s="8"/>
    </row>
    <row r="22" spans="1:16" ht="33.75" customHeight="1">
      <c r="A22" s="38"/>
      <c r="B22" s="38"/>
      <c r="C22" s="17">
        <v>1</v>
      </c>
      <c r="D22" s="21" t="s">
        <v>80</v>
      </c>
      <c r="E22" s="22" t="s">
        <v>81</v>
      </c>
      <c r="F22" s="4" t="s">
        <v>82</v>
      </c>
      <c r="G22" s="17" t="s">
        <v>83</v>
      </c>
      <c r="H22" s="5">
        <v>90.5</v>
      </c>
      <c r="I22" s="5">
        <v>94</v>
      </c>
      <c r="J22" s="5">
        <v>184.5</v>
      </c>
      <c r="K22" s="6"/>
      <c r="L22" s="9">
        <f t="shared" si="5"/>
        <v>24.6</v>
      </c>
      <c r="M22" s="9">
        <v>82.2</v>
      </c>
      <c r="N22" s="7">
        <f aca="true" t="shared" si="6" ref="N22:N30">M22*0.6</f>
        <v>49.32</v>
      </c>
      <c r="O22" s="7">
        <f aca="true" t="shared" si="7" ref="O22:O30">N22+L22</f>
        <v>73.92</v>
      </c>
      <c r="P22" s="8"/>
    </row>
    <row r="23" spans="1:16" ht="33.75" customHeight="1">
      <c r="A23" s="36" t="s">
        <v>84</v>
      </c>
      <c r="B23" s="19" t="s">
        <v>172</v>
      </c>
      <c r="C23" s="17">
        <v>1</v>
      </c>
      <c r="D23" s="21" t="s">
        <v>85</v>
      </c>
      <c r="E23" s="22" t="s">
        <v>86</v>
      </c>
      <c r="F23" s="4" t="s">
        <v>87</v>
      </c>
      <c r="G23" s="17" t="s">
        <v>88</v>
      </c>
      <c r="H23" s="5">
        <v>71.5</v>
      </c>
      <c r="I23" s="5">
        <v>107</v>
      </c>
      <c r="J23" s="5">
        <v>178.5</v>
      </c>
      <c r="K23" s="6"/>
      <c r="L23" s="9">
        <f t="shared" si="5"/>
        <v>23.8</v>
      </c>
      <c r="M23" s="9">
        <v>87.2</v>
      </c>
      <c r="N23" s="7">
        <f t="shared" si="6"/>
        <v>52.32</v>
      </c>
      <c r="O23" s="7">
        <f t="shared" si="7"/>
        <v>76.12</v>
      </c>
      <c r="P23" s="8"/>
    </row>
    <row r="24" spans="1:16" ht="33.75" customHeight="1">
      <c r="A24" s="38"/>
      <c r="B24" s="19" t="s">
        <v>173</v>
      </c>
      <c r="C24" s="17">
        <v>1</v>
      </c>
      <c r="D24" s="23" t="s">
        <v>174</v>
      </c>
      <c r="E24" s="22" t="s">
        <v>89</v>
      </c>
      <c r="F24" s="4" t="s">
        <v>90</v>
      </c>
      <c r="G24" s="17" t="s">
        <v>91</v>
      </c>
      <c r="H24" s="5">
        <v>92.5</v>
      </c>
      <c r="I24" s="5">
        <v>84.5</v>
      </c>
      <c r="J24" s="5">
        <v>177</v>
      </c>
      <c r="K24" s="6"/>
      <c r="L24" s="9">
        <f t="shared" si="5"/>
        <v>23.6</v>
      </c>
      <c r="M24" s="9">
        <v>81.2</v>
      </c>
      <c r="N24" s="7">
        <f t="shared" si="6"/>
        <v>48.72</v>
      </c>
      <c r="O24" s="7">
        <f t="shared" si="7"/>
        <v>72.32</v>
      </c>
      <c r="P24" s="8"/>
    </row>
    <row r="25" spans="1:16" ht="33.75" customHeight="1">
      <c r="A25" s="36" t="s">
        <v>93</v>
      </c>
      <c r="B25" s="36" t="s">
        <v>94</v>
      </c>
      <c r="C25" s="42">
        <v>2</v>
      </c>
      <c r="D25" s="42" t="s">
        <v>92</v>
      </c>
      <c r="E25" s="48" t="s">
        <v>95</v>
      </c>
      <c r="F25" s="4" t="s">
        <v>96</v>
      </c>
      <c r="G25" s="17" t="s">
        <v>97</v>
      </c>
      <c r="H25" s="5">
        <v>101.5</v>
      </c>
      <c r="I25" s="5">
        <v>103.5</v>
      </c>
      <c r="J25" s="5">
        <v>205</v>
      </c>
      <c r="K25" s="6"/>
      <c r="L25" s="9">
        <f aca="true" t="shared" si="8" ref="L25:L35">(J25/2*2/3+K25)*0.4</f>
        <v>27.333333333333332</v>
      </c>
      <c r="M25" s="9">
        <v>83.4</v>
      </c>
      <c r="N25" s="7">
        <f t="shared" si="6"/>
        <v>50.04</v>
      </c>
      <c r="O25" s="7">
        <f t="shared" si="7"/>
        <v>77.37333333333333</v>
      </c>
      <c r="P25" s="8"/>
    </row>
    <row r="26" spans="1:16" ht="33.75" customHeight="1">
      <c r="A26" s="37"/>
      <c r="B26" s="37"/>
      <c r="C26" s="43"/>
      <c r="D26" s="43"/>
      <c r="E26" s="49"/>
      <c r="F26" s="4" t="s">
        <v>98</v>
      </c>
      <c r="G26" s="17" t="s">
        <v>99</v>
      </c>
      <c r="H26" s="5">
        <v>83</v>
      </c>
      <c r="I26" s="5">
        <v>105</v>
      </c>
      <c r="J26" s="5">
        <v>188</v>
      </c>
      <c r="K26" s="6"/>
      <c r="L26" s="9">
        <f t="shared" si="8"/>
        <v>25.066666666666666</v>
      </c>
      <c r="M26" s="9">
        <v>83.2</v>
      </c>
      <c r="N26" s="7">
        <f t="shared" si="6"/>
        <v>49.92</v>
      </c>
      <c r="O26" s="7">
        <f t="shared" si="7"/>
        <v>74.98666666666666</v>
      </c>
      <c r="P26" s="8"/>
    </row>
    <row r="27" spans="1:16" ht="33.75" customHeight="1">
      <c r="A27" s="37"/>
      <c r="B27" s="37"/>
      <c r="C27" s="42">
        <v>4</v>
      </c>
      <c r="D27" s="42" t="s">
        <v>100</v>
      </c>
      <c r="E27" s="48" t="s">
        <v>101</v>
      </c>
      <c r="F27" s="4" t="s">
        <v>102</v>
      </c>
      <c r="G27" s="17" t="s">
        <v>103</v>
      </c>
      <c r="H27" s="5">
        <v>112.2</v>
      </c>
      <c r="I27" s="5">
        <v>100</v>
      </c>
      <c r="J27" s="5">
        <v>212.2</v>
      </c>
      <c r="K27" s="6"/>
      <c r="L27" s="9">
        <f t="shared" si="8"/>
        <v>28.293333333333337</v>
      </c>
      <c r="M27" s="9">
        <v>89.4</v>
      </c>
      <c r="N27" s="7">
        <f t="shared" si="6"/>
        <v>53.64</v>
      </c>
      <c r="O27" s="7">
        <f t="shared" si="7"/>
        <v>81.93333333333334</v>
      </c>
      <c r="P27" s="8"/>
    </row>
    <row r="28" spans="1:16" ht="33.75" customHeight="1">
      <c r="A28" s="37"/>
      <c r="B28" s="37"/>
      <c r="C28" s="44"/>
      <c r="D28" s="44"/>
      <c r="E28" s="50"/>
      <c r="F28" s="4" t="s">
        <v>104</v>
      </c>
      <c r="G28" s="17" t="s">
        <v>105</v>
      </c>
      <c r="H28" s="5">
        <v>107.5</v>
      </c>
      <c r="I28" s="5">
        <v>92.5</v>
      </c>
      <c r="J28" s="5">
        <v>200</v>
      </c>
      <c r="K28" s="6"/>
      <c r="L28" s="9">
        <f t="shared" si="8"/>
        <v>26.66666666666667</v>
      </c>
      <c r="M28" s="9">
        <v>87.6</v>
      </c>
      <c r="N28" s="7">
        <f t="shared" si="6"/>
        <v>52.559999999999995</v>
      </c>
      <c r="O28" s="7">
        <f t="shared" si="7"/>
        <v>79.22666666666666</v>
      </c>
      <c r="P28" s="8"/>
    </row>
    <row r="29" spans="1:16" ht="33.75" customHeight="1">
      <c r="A29" s="37"/>
      <c r="B29" s="37"/>
      <c r="C29" s="44"/>
      <c r="D29" s="44"/>
      <c r="E29" s="50"/>
      <c r="F29" s="4" t="s">
        <v>108</v>
      </c>
      <c r="G29" s="17" t="s">
        <v>109</v>
      </c>
      <c r="H29" s="5">
        <v>95</v>
      </c>
      <c r="I29" s="5">
        <v>92.5</v>
      </c>
      <c r="J29" s="5">
        <v>187.5</v>
      </c>
      <c r="K29" s="6"/>
      <c r="L29" s="9">
        <f t="shared" si="8"/>
        <v>25</v>
      </c>
      <c r="M29" s="9">
        <v>87.8</v>
      </c>
      <c r="N29" s="7">
        <f t="shared" si="6"/>
        <v>52.68</v>
      </c>
      <c r="O29" s="7">
        <f t="shared" si="7"/>
        <v>77.68</v>
      </c>
      <c r="P29" s="8"/>
    </row>
    <row r="30" spans="1:16" ht="33.75" customHeight="1">
      <c r="A30" s="38"/>
      <c r="B30" s="38"/>
      <c r="C30" s="43"/>
      <c r="D30" s="43"/>
      <c r="E30" s="49"/>
      <c r="F30" s="4" t="s">
        <v>106</v>
      </c>
      <c r="G30" s="17" t="s">
        <v>107</v>
      </c>
      <c r="H30" s="5">
        <v>92.2</v>
      </c>
      <c r="I30" s="5">
        <v>99</v>
      </c>
      <c r="J30" s="5">
        <v>191.2</v>
      </c>
      <c r="K30" s="6"/>
      <c r="L30" s="9">
        <f t="shared" si="8"/>
        <v>25.493333333333332</v>
      </c>
      <c r="M30" s="9">
        <v>86.4</v>
      </c>
      <c r="N30" s="7">
        <f t="shared" si="6"/>
        <v>51.84</v>
      </c>
      <c r="O30" s="7">
        <f t="shared" si="7"/>
        <v>77.33333333333334</v>
      </c>
      <c r="P30" s="8"/>
    </row>
    <row r="31" spans="1:16" ht="33.75" customHeight="1">
      <c r="A31" s="36" t="s">
        <v>111</v>
      </c>
      <c r="B31" s="36" t="s">
        <v>112</v>
      </c>
      <c r="C31" s="17">
        <v>1</v>
      </c>
      <c r="D31" s="21" t="s">
        <v>110</v>
      </c>
      <c r="E31" s="22" t="s">
        <v>113</v>
      </c>
      <c r="F31" s="4" t="s">
        <v>114</v>
      </c>
      <c r="G31" s="17" t="s">
        <v>115</v>
      </c>
      <c r="H31" s="5">
        <v>108.5</v>
      </c>
      <c r="I31" s="5">
        <v>89.5</v>
      </c>
      <c r="J31" s="5">
        <v>198</v>
      </c>
      <c r="K31" s="6"/>
      <c r="L31" s="9">
        <f t="shared" si="8"/>
        <v>26.400000000000002</v>
      </c>
      <c r="M31" s="9">
        <v>86.6</v>
      </c>
      <c r="N31" s="7">
        <f aca="true" t="shared" si="9" ref="N31:N37">M31*0.6</f>
        <v>51.959999999999994</v>
      </c>
      <c r="O31" s="7">
        <f aca="true" t="shared" si="10" ref="O31:O37">N31+L31</f>
        <v>78.36</v>
      </c>
      <c r="P31" s="8"/>
    </row>
    <row r="32" spans="1:16" ht="33.75" customHeight="1">
      <c r="A32" s="37"/>
      <c r="B32" s="37"/>
      <c r="C32" s="42">
        <v>3</v>
      </c>
      <c r="D32" s="42" t="s">
        <v>116</v>
      </c>
      <c r="E32" s="48" t="s">
        <v>117</v>
      </c>
      <c r="F32" s="4" t="s">
        <v>120</v>
      </c>
      <c r="G32" s="17" t="s">
        <v>121</v>
      </c>
      <c r="H32" s="5">
        <v>82</v>
      </c>
      <c r="I32" s="5">
        <v>114</v>
      </c>
      <c r="J32" s="5">
        <v>196</v>
      </c>
      <c r="K32" s="6"/>
      <c r="L32" s="9">
        <f t="shared" si="8"/>
        <v>26.133333333333333</v>
      </c>
      <c r="M32" s="9">
        <v>84</v>
      </c>
      <c r="N32" s="7">
        <f t="shared" si="9"/>
        <v>50.4</v>
      </c>
      <c r="O32" s="7">
        <f t="shared" si="10"/>
        <v>76.53333333333333</v>
      </c>
      <c r="P32" s="8"/>
    </row>
    <row r="33" spans="1:16" ht="33.75" customHeight="1">
      <c r="A33" s="37"/>
      <c r="B33" s="37"/>
      <c r="C33" s="44"/>
      <c r="D33" s="44"/>
      <c r="E33" s="50"/>
      <c r="F33" s="4" t="s">
        <v>118</v>
      </c>
      <c r="G33" s="17" t="s">
        <v>119</v>
      </c>
      <c r="H33" s="5">
        <v>89</v>
      </c>
      <c r="I33" s="5">
        <v>110.5</v>
      </c>
      <c r="J33" s="5">
        <v>199.5</v>
      </c>
      <c r="K33" s="6"/>
      <c r="L33" s="9">
        <f t="shared" si="8"/>
        <v>26.6</v>
      </c>
      <c r="M33" s="9">
        <v>82.4</v>
      </c>
      <c r="N33" s="7">
        <f t="shared" si="9"/>
        <v>49.440000000000005</v>
      </c>
      <c r="O33" s="7">
        <f t="shared" si="10"/>
        <v>76.04</v>
      </c>
      <c r="P33" s="8"/>
    </row>
    <row r="34" spans="1:16" ht="33.75" customHeight="1">
      <c r="A34" s="38"/>
      <c r="B34" s="38"/>
      <c r="C34" s="43"/>
      <c r="D34" s="43"/>
      <c r="E34" s="49"/>
      <c r="F34" s="4" t="s">
        <v>122</v>
      </c>
      <c r="G34" s="17" t="s">
        <v>123</v>
      </c>
      <c r="H34" s="5">
        <v>86.5</v>
      </c>
      <c r="I34" s="5">
        <v>103</v>
      </c>
      <c r="J34" s="5">
        <v>189.5</v>
      </c>
      <c r="K34" s="6"/>
      <c r="L34" s="9">
        <f t="shared" si="8"/>
        <v>25.266666666666666</v>
      </c>
      <c r="M34" s="9">
        <v>82.6</v>
      </c>
      <c r="N34" s="7">
        <f t="shared" si="9"/>
        <v>49.559999999999995</v>
      </c>
      <c r="O34" s="7">
        <f t="shared" si="10"/>
        <v>74.82666666666665</v>
      </c>
      <c r="P34" s="8"/>
    </row>
    <row r="35" spans="1:16" ht="33.75" customHeight="1">
      <c r="A35" s="16" t="s">
        <v>125</v>
      </c>
      <c r="B35" s="20" t="s">
        <v>126</v>
      </c>
      <c r="C35" s="17">
        <v>1</v>
      </c>
      <c r="D35" s="21" t="s">
        <v>124</v>
      </c>
      <c r="E35" s="22" t="s">
        <v>127</v>
      </c>
      <c r="F35" s="4" t="s">
        <v>128</v>
      </c>
      <c r="G35" s="17" t="s">
        <v>129</v>
      </c>
      <c r="H35" s="5">
        <v>91</v>
      </c>
      <c r="I35" s="5">
        <v>98.5</v>
      </c>
      <c r="J35" s="5">
        <v>189.5</v>
      </c>
      <c r="K35" s="6"/>
      <c r="L35" s="9">
        <f t="shared" si="8"/>
        <v>25.266666666666666</v>
      </c>
      <c r="M35" s="9">
        <v>80.6</v>
      </c>
      <c r="N35" s="7">
        <f t="shared" si="9"/>
        <v>48.35999999999999</v>
      </c>
      <c r="O35" s="7">
        <f t="shared" si="10"/>
        <v>73.62666666666667</v>
      </c>
      <c r="P35" s="8"/>
    </row>
    <row r="36" spans="1:16" ht="33.75" customHeight="1">
      <c r="A36" s="36" t="s">
        <v>131</v>
      </c>
      <c r="B36" s="36" t="s">
        <v>132</v>
      </c>
      <c r="C36" s="17">
        <v>1</v>
      </c>
      <c r="D36" s="21" t="s">
        <v>130</v>
      </c>
      <c r="E36" s="22" t="s">
        <v>133</v>
      </c>
      <c r="F36" s="4" t="s">
        <v>134</v>
      </c>
      <c r="G36" s="17" t="s">
        <v>135</v>
      </c>
      <c r="H36" s="5">
        <v>103</v>
      </c>
      <c r="I36" s="5">
        <v>78</v>
      </c>
      <c r="J36" s="5">
        <v>181</v>
      </c>
      <c r="K36" s="6"/>
      <c r="L36" s="9">
        <f aca="true" t="shared" si="11" ref="L36:L45">(J36/2*2/3+K36)*0.4</f>
        <v>24.133333333333336</v>
      </c>
      <c r="M36" s="9">
        <v>85.2</v>
      </c>
      <c r="N36" s="7">
        <f t="shared" si="9"/>
        <v>51.12</v>
      </c>
      <c r="O36" s="7">
        <f t="shared" si="10"/>
        <v>75.25333333333333</v>
      </c>
      <c r="P36" s="8"/>
    </row>
    <row r="37" spans="1:16" ht="33.75" customHeight="1">
      <c r="A37" s="37"/>
      <c r="B37" s="38"/>
      <c r="C37" s="17">
        <v>1</v>
      </c>
      <c r="D37" s="21" t="s">
        <v>136</v>
      </c>
      <c r="E37" s="22" t="s">
        <v>137</v>
      </c>
      <c r="F37" s="4" t="s">
        <v>138</v>
      </c>
      <c r="G37" s="17" t="s">
        <v>139</v>
      </c>
      <c r="H37" s="5">
        <v>85</v>
      </c>
      <c r="I37" s="5">
        <v>92</v>
      </c>
      <c r="J37" s="5">
        <v>177</v>
      </c>
      <c r="K37" s="6"/>
      <c r="L37" s="9">
        <f t="shared" si="11"/>
        <v>23.6</v>
      </c>
      <c r="M37" s="9">
        <v>81.8</v>
      </c>
      <c r="N37" s="7">
        <f t="shared" si="9"/>
        <v>49.08</v>
      </c>
      <c r="O37" s="7">
        <f t="shared" si="10"/>
        <v>72.68</v>
      </c>
      <c r="P37" s="8"/>
    </row>
    <row r="38" spans="1:16" ht="33.75" customHeight="1">
      <c r="A38" s="38"/>
      <c r="B38" s="20" t="s">
        <v>141</v>
      </c>
      <c r="C38" s="17">
        <v>1</v>
      </c>
      <c r="D38" s="21" t="s">
        <v>140</v>
      </c>
      <c r="E38" s="22" t="s">
        <v>142</v>
      </c>
      <c r="F38" s="4" t="s">
        <v>143</v>
      </c>
      <c r="G38" s="17" t="s">
        <v>144</v>
      </c>
      <c r="H38" s="5">
        <v>109</v>
      </c>
      <c r="I38" s="5">
        <v>86</v>
      </c>
      <c r="J38" s="5">
        <v>195</v>
      </c>
      <c r="K38" s="6"/>
      <c r="L38" s="9">
        <f t="shared" si="11"/>
        <v>26</v>
      </c>
      <c r="M38" s="9">
        <v>84.2</v>
      </c>
      <c r="N38" s="7">
        <f aca="true" t="shared" si="12" ref="N38:N45">M38*0.6</f>
        <v>50.52</v>
      </c>
      <c r="O38" s="7">
        <f aca="true" t="shared" si="13" ref="O38:O45">N38+L38</f>
        <v>76.52000000000001</v>
      </c>
      <c r="P38" s="8"/>
    </row>
    <row r="39" spans="1:16" ht="33.75" customHeight="1">
      <c r="A39" s="36" t="s">
        <v>146</v>
      </c>
      <c r="B39" s="36" t="s">
        <v>147</v>
      </c>
      <c r="C39" s="42">
        <v>2</v>
      </c>
      <c r="D39" s="42" t="s">
        <v>145</v>
      </c>
      <c r="E39" s="48" t="s">
        <v>10</v>
      </c>
      <c r="F39" s="4" t="s">
        <v>150</v>
      </c>
      <c r="G39" s="17" t="s">
        <v>151</v>
      </c>
      <c r="H39" s="5">
        <v>77.5</v>
      </c>
      <c r="I39" s="5">
        <v>88</v>
      </c>
      <c r="J39" s="5">
        <v>165.5</v>
      </c>
      <c r="K39" s="6"/>
      <c r="L39" s="9">
        <f t="shared" si="11"/>
        <v>22.066666666666666</v>
      </c>
      <c r="M39" s="9">
        <v>83.8</v>
      </c>
      <c r="N39" s="7">
        <f t="shared" si="12"/>
        <v>50.279999999999994</v>
      </c>
      <c r="O39" s="7">
        <f t="shared" si="13"/>
        <v>72.34666666666666</v>
      </c>
      <c r="P39" s="8"/>
    </row>
    <row r="40" spans="1:16" ht="33.75" customHeight="1">
      <c r="A40" s="38"/>
      <c r="B40" s="38"/>
      <c r="C40" s="43"/>
      <c r="D40" s="43"/>
      <c r="E40" s="49"/>
      <c r="F40" s="4" t="s">
        <v>148</v>
      </c>
      <c r="G40" s="17" t="s">
        <v>149</v>
      </c>
      <c r="H40" s="5">
        <v>87</v>
      </c>
      <c r="I40" s="5">
        <v>90</v>
      </c>
      <c r="J40" s="5">
        <v>177</v>
      </c>
      <c r="K40" s="6"/>
      <c r="L40" s="9">
        <f t="shared" si="11"/>
        <v>23.6</v>
      </c>
      <c r="M40" s="9">
        <v>80.2</v>
      </c>
      <c r="N40" s="7">
        <f t="shared" si="12"/>
        <v>48.12</v>
      </c>
      <c r="O40" s="7">
        <f t="shared" si="13"/>
        <v>71.72</v>
      </c>
      <c r="P40" s="8"/>
    </row>
    <row r="41" spans="1:16" ht="33.75" customHeight="1">
      <c r="A41" s="16" t="s">
        <v>153</v>
      </c>
      <c r="B41" s="20" t="s">
        <v>154</v>
      </c>
      <c r="C41" s="17">
        <v>1</v>
      </c>
      <c r="D41" s="24" t="s">
        <v>152</v>
      </c>
      <c r="E41" s="25" t="s">
        <v>155</v>
      </c>
      <c r="F41" s="4" t="s">
        <v>156</v>
      </c>
      <c r="G41" s="17" t="s">
        <v>157</v>
      </c>
      <c r="H41" s="5">
        <v>95.5</v>
      </c>
      <c r="I41" s="5">
        <v>89.5</v>
      </c>
      <c r="J41" s="5">
        <v>185</v>
      </c>
      <c r="K41" s="6"/>
      <c r="L41" s="9">
        <f t="shared" si="11"/>
        <v>24.666666666666668</v>
      </c>
      <c r="M41" s="9">
        <v>87.2</v>
      </c>
      <c r="N41" s="7">
        <f t="shared" si="12"/>
        <v>52.32</v>
      </c>
      <c r="O41" s="7">
        <f t="shared" si="13"/>
        <v>76.98666666666666</v>
      </c>
      <c r="P41" s="8"/>
    </row>
    <row r="42" spans="1:16" ht="33.75" customHeight="1">
      <c r="A42" s="36" t="s">
        <v>159</v>
      </c>
      <c r="B42" s="33" t="s">
        <v>175</v>
      </c>
      <c r="C42" s="42">
        <v>2</v>
      </c>
      <c r="D42" s="42" t="s">
        <v>158</v>
      </c>
      <c r="E42" s="48" t="s">
        <v>35</v>
      </c>
      <c r="F42" s="4" t="s">
        <v>162</v>
      </c>
      <c r="G42" s="17" t="s">
        <v>163</v>
      </c>
      <c r="H42" s="5">
        <v>59</v>
      </c>
      <c r="I42" s="5">
        <v>90</v>
      </c>
      <c r="J42" s="5">
        <v>149</v>
      </c>
      <c r="K42" s="6"/>
      <c r="L42" s="9">
        <f t="shared" si="11"/>
        <v>19.866666666666667</v>
      </c>
      <c r="M42" s="9">
        <v>85.8</v>
      </c>
      <c r="N42" s="7">
        <f t="shared" si="12"/>
        <v>51.48</v>
      </c>
      <c r="O42" s="7">
        <f t="shared" si="13"/>
        <v>71.34666666666666</v>
      </c>
      <c r="P42" s="8"/>
    </row>
    <row r="43" spans="1:16" ht="33.75" customHeight="1">
      <c r="A43" s="37"/>
      <c r="B43" s="35"/>
      <c r="C43" s="43"/>
      <c r="D43" s="43"/>
      <c r="E43" s="49"/>
      <c r="F43" s="4" t="s">
        <v>160</v>
      </c>
      <c r="G43" s="17" t="s">
        <v>161</v>
      </c>
      <c r="H43" s="5">
        <v>75.8</v>
      </c>
      <c r="I43" s="5">
        <v>82.5</v>
      </c>
      <c r="J43" s="5">
        <v>158.3</v>
      </c>
      <c r="K43" s="6"/>
      <c r="L43" s="9">
        <f t="shared" si="11"/>
        <v>21.10666666666667</v>
      </c>
      <c r="M43" s="9">
        <v>81.6</v>
      </c>
      <c r="N43" s="7">
        <f t="shared" si="12"/>
        <v>48.959999999999994</v>
      </c>
      <c r="O43" s="7">
        <f t="shared" si="13"/>
        <v>70.06666666666666</v>
      </c>
      <c r="P43" s="8"/>
    </row>
    <row r="44" spans="1:16" ht="33.75" customHeight="1">
      <c r="A44" s="37"/>
      <c r="B44" s="20" t="s">
        <v>165</v>
      </c>
      <c r="C44" s="17">
        <v>1</v>
      </c>
      <c r="D44" s="21" t="s">
        <v>164</v>
      </c>
      <c r="E44" s="22" t="s">
        <v>10</v>
      </c>
      <c r="F44" s="4" t="s">
        <v>166</v>
      </c>
      <c r="G44" s="17" t="s">
        <v>167</v>
      </c>
      <c r="H44" s="5">
        <v>90</v>
      </c>
      <c r="I44" s="5">
        <v>86.5</v>
      </c>
      <c r="J44" s="5">
        <v>176.5</v>
      </c>
      <c r="K44" s="6"/>
      <c r="L44" s="9">
        <f t="shared" si="11"/>
        <v>23.533333333333335</v>
      </c>
      <c r="M44" s="9">
        <v>80.4</v>
      </c>
      <c r="N44" s="7">
        <f t="shared" si="12"/>
        <v>48.24</v>
      </c>
      <c r="O44" s="7">
        <f t="shared" si="13"/>
        <v>71.77333333333334</v>
      </c>
      <c r="P44" s="8"/>
    </row>
    <row r="45" spans="1:16" ht="33.75" customHeight="1">
      <c r="A45" s="38"/>
      <c r="B45" s="19" t="s">
        <v>176</v>
      </c>
      <c r="C45" s="17">
        <v>1</v>
      </c>
      <c r="D45" s="21" t="s">
        <v>168</v>
      </c>
      <c r="E45" s="22" t="s">
        <v>133</v>
      </c>
      <c r="F45" s="4" t="s">
        <v>169</v>
      </c>
      <c r="G45" s="17" t="s">
        <v>170</v>
      </c>
      <c r="H45" s="5">
        <v>77.5</v>
      </c>
      <c r="I45" s="5">
        <v>76.5</v>
      </c>
      <c r="J45" s="5">
        <v>154</v>
      </c>
      <c r="K45" s="6"/>
      <c r="L45" s="9">
        <f t="shared" si="11"/>
        <v>20.533333333333335</v>
      </c>
      <c r="M45" s="9">
        <v>86.2</v>
      </c>
      <c r="N45" s="7">
        <f t="shared" si="12"/>
        <v>51.72</v>
      </c>
      <c r="O45" s="7">
        <f t="shared" si="13"/>
        <v>72.25333333333333</v>
      </c>
      <c r="P45" s="8"/>
    </row>
  </sheetData>
  <sheetProtection/>
  <mergeCells count="54">
    <mergeCell ref="D39:D40"/>
    <mergeCell ref="E39:E40"/>
    <mergeCell ref="A42:A45"/>
    <mergeCell ref="B42:B43"/>
    <mergeCell ref="C42:C43"/>
    <mergeCell ref="D42:D43"/>
    <mergeCell ref="E42:E43"/>
    <mergeCell ref="A36:A38"/>
    <mergeCell ref="B36:B37"/>
    <mergeCell ref="A39:A40"/>
    <mergeCell ref="B39:B40"/>
    <mergeCell ref="C39:C40"/>
    <mergeCell ref="E8:E9"/>
    <mergeCell ref="E11:E14"/>
    <mergeCell ref="E20:E21"/>
    <mergeCell ref="E25:E26"/>
    <mergeCell ref="E27:E30"/>
    <mergeCell ref="A31:A34"/>
    <mergeCell ref="B31:B34"/>
    <mergeCell ref="C32:C34"/>
    <mergeCell ref="D32:D34"/>
    <mergeCell ref="E32:E34"/>
    <mergeCell ref="A23:A24"/>
    <mergeCell ref="A25:A30"/>
    <mergeCell ref="D25:D26"/>
    <mergeCell ref="B25:B30"/>
    <mergeCell ref="C27:C30"/>
    <mergeCell ref="C25:C26"/>
    <mergeCell ref="D27:D30"/>
    <mergeCell ref="A15:A18"/>
    <mergeCell ref="B15:B18"/>
    <mergeCell ref="D11:D14"/>
    <mergeCell ref="D6:D7"/>
    <mergeCell ref="D8:D9"/>
    <mergeCell ref="A20:A22"/>
    <mergeCell ref="B20:B22"/>
    <mergeCell ref="C20:C21"/>
    <mergeCell ref="D20:D21"/>
    <mergeCell ref="A8:A10"/>
    <mergeCell ref="B8:B9"/>
    <mergeCell ref="C8:C9"/>
    <mergeCell ref="A11:A14"/>
    <mergeCell ref="B11:B14"/>
    <mergeCell ref="C11:C14"/>
    <mergeCell ref="A1:P1"/>
    <mergeCell ref="A3:A5"/>
    <mergeCell ref="B3:B5"/>
    <mergeCell ref="C3:C5"/>
    <mergeCell ref="D3:D5"/>
    <mergeCell ref="A6:A7"/>
    <mergeCell ref="B6:B7"/>
    <mergeCell ref="C6:C7"/>
    <mergeCell ref="E3:E5"/>
    <mergeCell ref="E6:E7"/>
  </mergeCells>
  <printOptions horizontalCentered="1"/>
  <pageMargins left="0.6692913385826772" right="0.2362204724409449" top="0.6692913385826772" bottom="0.7086614173228347" header="0.31496062992125984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2017-09-05T02:23:45Z</cp:lastPrinted>
  <dcterms:created xsi:type="dcterms:W3CDTF">2017-07-03T11:46:36Z</dcterms:created>
  <dcterms:modified xsi:type="dcterms:W3CDTF">2017-09-05T02:23:57Z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