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20" activeTab="0"/>
  </bookViews>
  <sheets>
    <sheet name="神农架" sheetId="1" r:id="rId1"/>
  </sheets>
  <definedNames>
    <definedName name="神农架">'神农架'!$B$3:$J$128</definedName>
  </definedNames>
  <calcPr fullCalcOnLoad="1"/>
</workbook>
</file>

<file path=xl/sharedStrings.xml><?xml version="1.0" encoding="utf-8"?>
<sst xmlns="http://schemas.openxmlformats.org/spreadsheetml/2006/main" count="628" uniqueCount="368">
  <si>
    <t>姓名</t>
  </si>
  <si>
    <t>报考单位</t>
  </si>
  <si>
    <t>报考职位</t>
  </si>
  <si>
    <t>职位代码</t>
  </si>
  <si>
    <t>招聘人数</t>
  </si>
  <si>
    <t>准考证号</t>
  </si>
  <si>
    <t>职测分</t>
  </si>
  <si>
    <t>综合分</t>
  </si>
  <si>
    <t>总分</t>
  </si>
  <si>
    <t>加分</t>
  </si>
  <si>
    <t>笔试总成绩</t>
  </si>
  <si>
    <t>高瑶</t>
  </si>
  <si>
    <t>林区扫黄打非办</t>
  </si>
  <si>
    <t>执法员</t>
  </si>
  <si>
    <t>14229010101</t>
  </si>
  <si>
    <t>114229010910</t>
  </si>
  <si>
    <t>赵传梅</t>
  </si>
  <si>
    <t>114229011927</t>
  </si>
  <si>
    <t>刘宗琼</t>
  </si>
  <si>
    <t>114229010323</t>
  </si>
  <si>
    <t>赵如梦</t>
  </si>
  <si>
    <t>林区农业技术推广中心</t>
  </si>
  <si>
    <t>畜牧、兽医技术员</t>
  </si>
  <si>
    <t>14229020102</t>
  </si>
  <si>
    <t>314229012704</t>
  </si>
  <si>
    <t>夏宏</t>
  </si>
  <si>
    <t>314229012702</t>
  </si>
  <si>
    <t>刘青云</t>
  </si>
  <si>
    <t>314229012703</t>
  </si>
  <si>
    <t>向亚鹏</t>
  </si>
  <si>
    <t>314229012707</t>
  </si>
  <si>
    <t>曹琴</t>
  </si>
  <si>
    <t>314229012709</t>
  </si>
  <si>
    <t>周于钊</t>
  </si>
  <si>
    <t>314229012701</t>
  </si>
  <si>
    <t>邓世平</t>
  </si>
  <si>
    <t>314229012705</t>
  </si>
  <si>
    <t>胡学静</t>
  </si>
  <si>
    <t>办公室工作人员</t>
  </si>
  <si>
    <t>14229030101</t>
  </si>
  <si>
    <t>114229011428</t>
  </si>
  <si>
    <t>高雯</t>
  </si>
  <si>
    <t>114229011028</t>
  </si>
  <si>
    <t>宦吉辉</t>
  </si>
  <si>
    <t>114229010123</t>
  </si>
  <si>
    <t>李阳</t>
  </si>
  <si>
    <t>文洁</t>
  </si>
  <si>
    <t>基层巡护员</t>
  </si>
  <si>
    <t>14229040102</t>
  </si>
  <si>
    <t>6</t>
  </si>
  <si>
    <t>114229010515</t>
  </si>
  <si>
    <t>邵鹏</t>
  </si>
  <si>
    <t>114229011707</t>
  </si>
  <si>
    <t>董文汇</t>
  </si>
  <si>
    <t>114229012410</t>
  </si>
  <si>
    <t>黎佳沙</t>
  </si>
  <si>
    <t>114229010211</t>
  </si>
  <si>
    <t>马黎雅</t>
  </si>
  <si>
    <t>114229011905</t>
  </si>
  <si>
    <t>王辽</t>
  </si>
  <si>
    <t>114229010718</t>
  </si>
  <si>
    <t>张毅</t>
  </si>
  <si>
    <t>114229011726</t>
  </si>
  <si>
    <t>郭飞</t>
  </si>
  <si>
    <t>114229011015</t>
  </si>
  <si>
    <t>114229011201</t>
  </si>
  <si>
    <t>胡翼飞</t>
  </si>
  <si>
    <t>114229011114</t>
  </si>
  <si>
    <t>周垒</t>
  </si>
  <si>
    <t>114229011808</t>
  </si>
  <si>
    <t>刘欢</t>
  </si>
  <si>
    <t>114229011307</t>
  </si>
  <si>
    <t>孙斌</t>
  </si>
  <si>
    <t>114229011312</t>
  </si>
  <si>
    <t>陈路</t>
  </si>
  <si>
    <t>新闻宣传、讲解</t>
  </si>
  <si>
    <t>14229040103</t>
  </si>
  <si>
    <t>114229012127</t>
  </si>
  <si>
    <t>周春晖</t>
  </si>
  <si>
    <t>114229011107</t>
  </si>
  <si>
    <t>张帝</t>
  </si>
  <si>
    <t>114229012521</t>
  </si>
  <si>
    <t>高荣杰</t>
  </si>
  <si>
    <t>神农架林区检验检测中心</t>
  </si>
  <si>
    <t>检验员</t>
  </si>
  <si>
    <t>14229050101</t>
  </si>
  <si>
    <t>114229011118</t>
  </si>
  <si>
    <t>刘楚国</t>
  </si>
  <si>
    <t>114229011529</t>
  </si>
  <si>
    <t>戢梦娜</t>
  </si>
  <si>
    <t>乡镇财政所</t>
  </si>
  <si>
    <t>财政所工作人员</t>
  </si>
  <si>
    <t>14229060101</t>
  </si>
  <si>
    <t>8</t>
  </si>
  <si>
    <t>114229012103</t>
  </si>
  <si>
    <t>刘祎</t>
  </si>
  <si>
    <t>114229010608</t>
  </si>
  <si>
    <t>王政</t>
  </si>
  <si>
    <t>114229012027</t>
  </si>
  <si>
    <t>廖紫葳</t>
  </si>
  <si>
    <t>114229010523</t>
  </si>
  <si>
    <t>项赟</t>
  </si>
  <si>
    <t>114229012104</t>
  </si>
  <si>
    <t>刘明君</t>
  </si>
  <si>
    <t>114229010517</t>
  </si>
  <si>
    <t>赵玉文</t>
  </si>
  <si>
    <t>114229011424</t>
  </si>
  <si>
    <t>赵宽</t>
  </si>
  <si>
    <t>114229010715</t>
  </si>
  <si>
    <t>李梦</t>
  </si>
  <si>
    <t>114229010821</t>
  </si>
  <si>
    <t>冉艳</t>
  </si>
  <si>
    <t>114229011005</t>
  </si>
  <si>
    <t>夏小策</t>
  </si>
  <si>
    <t>114229010825</t>
  </si>
  <si>
    <t>陈卓</t>
  </si>
  <si>
    <t>114229010421</t>
  </si>
  <si>
    <t>张灿灿</t>
  </si>
  <si>
    <t>114229011420</t>
  </si>
  <si>
    <t>刘娴</t>
  </si>
  <si>
    <t>114229011425</t>
  </si>
  <si>
    <t>谭敏</t>
  </si>
  <si>
    <t>114229011102</t>
  </si>
  <si>
    <t>闻忠清</t>
  </si>
  <si>
    <t>114229012003</t>
  </si>
  <si>
    <t>岳袁珊</t>
  </si>
  <si>
    <t>114229011626</t>
  </si>
  <si>
    <t>谭圣娇</t>
  </si>
  <si>
    <t>114229011313</t>
  </si>
  <si>
    <t>吴博伦</t>
  </si>
  <si>
    <t>国土资源管理人员</t>
  </si>
  <si>
    <t>14229070101</t>
  </si>
  <si>
    <t>114229012404</t>
  </si>
  <si>
    <t>陈洪</t>
  </si>
  <si>
    <t>114229010611</t>
  </si>
  <si>
    <t>向玲玲</t>
  </si>
  <si>
    <t>114229012128</t>
  </si>
  <si>
    <t>黎有</t>
  </si>
  <si>
    <t>运政执法人员</t>
  </si>
  <si>
    <t>14229080101</t>
  </si>
  <si>
    <t>114229010205</t>
  </si>
  <si>
    <t>周淼</t>
  </si>
  <si>
    <t>114229010918</t>
  </si>
  <si>
    <t>高亮节</t>
  </si>
  <si>
    <t>114229012228</t>
  </si>
  <si>
    <t>杨兵</t>
  </si>
  <si>
    <t>114229011012</t>
  </si>
  <si>
    <t>许秋芳</t>
  </si>
  <si>
    <t>114229011305</t>
  </si>
  <si>
    <t>吕泛</t>
  </si>
  <si>
    <t>114229011925</t>
  </si>
  <si>
    <t>何立凯</t>
  </si>
  <si>
    <t>路政管理人员</t>
  </si>
  <si>
    <t>14229080201</t>
  </si>
  <si>
    <t>114229011225</t>
  </si>
  <si>
    <t>赵鑫</t>
  </si>
  <si>
    <t>114229012006</t>
  </si>
  <si>
    <t>周晶晶</t>
  </si>
  <si>
    <t>114229010116</t>
  </si>
  <si>
    <t>李雪蕾</t>
  </si>
  <si>
    <t>114229012221</t>
  </si>
  <si>
    <t>赵杨</t>
  </si>
  <si>
    <t>114229012514</t>
  </si>
  <si>
    <t>张泽贤</t>
  </si>
  <si>
    <t>林区广播电视台</t>
  </si>
  <si>
    <t>记者</t>
  </si>
  <si>
    <t>14229090101</t>
  </si>
  <si>
    <t>214229012622</t>
  </si>
  <si>
    <t>程驰</t>
  </si>
  <si>
    <t>214229012618</t>
  </si>
  <si>
    <t>杜怡萱</t>
  </si>
  <si>
    <t>214229012601</t>
  </si>
  <si>
    <t>邓凯</t>
  </si>
  <si>
    <t>214229012606</t>
  </si>
  <si>
    <t>喻玲</t>
  </si>
  <si>
    <t>214229012625</t>
  </si>
  <si>
    <t>杨洋</t>
  </si>
  <si>
    <t>编辑</t>
  </si>
  <si>
    <t>14229090102</t>
  </si>
  <si>
    <t>214229012616</t>
  </si>
  <si>
    <t>金芳</t>
  </si>
  <si>
    <t>214229012607</t>
  </si>
  <si>
    <t>李思雯</t>
  </si>
  <si>
    <t>播音及节目主持人</t>
  </si>
  <si>
    <t>14229090103</t>
  </si>
  <si>
    <t>214229012619</t>
  </si>
  <si>
    <t>李战伟</t>
  </si>
  <si>
    <t>214229012609</t>
  </si>
  <si>
    <t>陈丹丹</t>
  </si>
  <si>
    <t>信息化管理</t>
  </si>
  <si>
    <t>14229100101</t>
  </si>
  <si>
    <t>114229011823</t>
  </si>
  <si>
    <t>许倩</t>
  </si>
  <si>
    <t>114229010629</t>
  </si>
  <si>
    <t>沈兰兰</t>
  </si>
  <si>
    <t>114229011320</t>
  </si>
  <si>
    <t>14229110101</t>
  </si>
  <si>
    <t>柳晶晶</t>
  </si>
  <si>
    <t>114229012004</t>
  </si>
  <si>
    <t>程双</t>
  </si>
  <si>
    <t>114229012223</t>
  </si>
  <si>
    <t>苏洪群</t>
  </si>
  <si>
    <t>林区疾控中心</t>
  </si>
  <si>
    <t>职业卫生或放射卫生</t>
  </si>
  <si>
    <t>14229120101</t>
  </si>
  <si>
    <t>554229013306</t>
  </si>
  <si>
    <t>周支羽</t>
  </si>
  <si>
    <t>554229013305</t>
  </si>
  <si>
    <t>杨大及</t>
  </si>
  <si>
    <t>554229013304</t>
  </si>
  <si>
    <t>程秀琴</t>
  </si>
  <si>
    <t>林区阳日中心卫生院</t>
  </si>
  <si>
    <t>医生</t>
  </si>
  <si>
    <t>14229120201</t>
  </si>
  <si>
    <t>564229013311</t>
  </si>
  <si>
    <t>张莹</t>
  </si>
  <si>
    <t>564229013312</t>
  </si>
  <si>
    <t>万丽</t>
  </si>
  <si>
    <t>564229013310</t>
  </si>
  <si>
    <t>李光建</t>
  </si>
  <si>
    <t>120救护司机</t>
  </si>
  <si>
    <t>14229120202</t>
  </si>
  <si>
    <t>114229011705</t>
  </si>
  <si>
    <t>吴健</t>
  </si>
  <si>
    <t>114229010424</t>
  </si>
  <si>
    <t>郑彦飞</t>
  </si>
  <si>
    <t>114229012421</t>
  </si>
  <si>
    <t>王红</t>
  </si>
  <si>
    <t>护理</t>
  </si>
  <si>
    <t>14229120301</t>
  </si>
  <si>
    <t>544229013215</t>
  </si>
  <si>
    <t>卢燕</t>
  </si>
  <si>
    <t>544229013219</t>
  </si>
  <si>
    <t>李曼</t>
  </si>
  <si>
    <t>544229013225</t>
  </si>
  <si>
    <t>吴远丽</t>
  </si>
  <si>
    <t>放射</t>
  </si>
  <si>
    <t>14229120302</t>
  </si>
  <si>
    <t>554229013229</t>
  </si>
  <si>
    <t>高海俊</t>
  </si>
  <si>
    <t>554229013309</t>
  </si>
  <si>
    <t>陈萍</t>
  </si>
  <si>
    <t>神农架林区大九湖卫生院</t>
  </si>
  <si>
    <t>14229120401</t>
  </si>
  <si>
    <t>544229013212</t>
  </si>
  <si>
    <t>曹芳</t>
  </si>
  <si>
    <t>544229013217</t>
  </si>
  <si>
    <t>易秀</t>
  </si>
  <si>
    <t>14229120402</t>
  </si>
  <si>
    <t>524229013204</t>
  </si>
  <si>
    <t>李亚芩</t>
  </si>
  <si>
    <t>524229013205</t>
  </si>
  <si>
    <t>钟仕杰</t>
  </si>
  <si>
    <t>524229013201</t>
  </si>
  <si>
    <t>14229120501</t>
  </si>
  <si>
    <t>宋玲玲</t>
  </si>
  <si>
    <t>544229013214</t>
  </si>
  <si>
    <t>张青</t>
  </si>
  <si>
    <t>544229013227</t>
  </si>
  <si>
    <t>季兰兰</t>
  </si>
  <si>
    <t>544229013207</t>
  </si>
  <si>
    <t>王悦</t>
  </si>
  <si>
    <t>544229013226</t>
  </si>
  <si>
    <t>孙银</t>
  </si>
  <si>
    <t>544229013218</t>
  </si>
  <si>
    <t>马剑</t>
  </si>
  <si>
    <t>林区新华卫生院</t>
  </si>
  <si>
    <t>120司机</t>
  </si>
  <si>
    <t>14229120601</t>
  </si>
  <si>
    <t>114229010923</t>
  </si>
  <si>
    <t>郑锐财</t>
  </si>
  <si>
    <t>114229010305</t>
  </si>
  <si>
    <t>向君</t>
  </si>
  <si>
    <t>114229010628</t>
  </si>
  <si>
    <t>周雪梅</t>
  </si>
  <si>
    <t>林区下谷中心卫生院</t>
  </si>
  <si>
    <t>14229120701</t>
  </si>
  <si>
    <t>544229013220</t>
  </si>
  <si>
    <t>尹忠玉</t>
  </si>
  <si>
    <t>544229013224</t>
  </si>
  <si>
    <t>赵良华</t>
  </si>
  <si>
    <t>14229120702</t>
  </si>
  <si>
    <t>524229013206</t>
  </si>
  <si>
    <t>王静</t>
  </si>
  <si>
    <t>524229013203</t>
  </si>
  <si>
    <t>马书荣</t>
  </si>
  <si>
    <t>524229013202</t>
  </si>
  <si>
    <t>神农架林区国家级自然保护区管理局</t>
  </si>
  <si>
    <t>邹怡</t>
  </si>
  <si>
    <t>李伟</t>
  </si>
  <si>
    <t>214229012602</t>
  </si>
  <si>
    <t>214229012604</t>
  </si>
  <si>
    <t>林区大九湖湿地公园管理局</t>
  </si>
  <si>
    <t>杨波</t>
  </si>
  <si>
    <t>114229010307</t>
  </si>
  <si>
    <t>陈易琴</t>
  </si>
  <si>
    <t>544229013228</t>
  </si>
  <si>
    <t>邓晖</t>
  </si>
  <si>
    <t>吴杰</t>
  </si>
  <si>
    <t>章梦莹</t>
  </si>
  <si>
    <t>刘兴攀</t>
  </si>
  <si>
    <t>114229011802</t>
  </si>
  <si>
    <t>114229010416</t>
  </si>
  <si>
    <t>114229012022</t>
  </si>
  <si>
    <t>114229011122</t>
  </si>
  <si>
    <t>高鸣</t>
  </si>
  <si>
    <t>李博倩</t>
  </si>
  <si>
    <t>李丹</t>
  </si>
  <si>
    <t>方士娟</t>
  </si>
  <si>
    <t>谭亚男</t>
  </si>
  <si>
    <t>任翔</t>
  </si>
  <si>
    <t>114229010719</t>
  </si>
  <si>
    <t>114229010504</t>
  </si>
  <si>
    <t>114229010911</t>
  </si>
  <si>
    <t>114229012215</t>
  </si>
  <si>
    <t>114229011321</t>
  </si>
  <si>
    <t>114229010717</t>
  </si>
  <si>
    <t>郑诗薇</t>
  </si>
  <si>
    <t>牟蔚</t>
  </si>
  <si>
    <t>樊莉</t>
  </si>
  <si>
    <t>王文芳</t>
  </si>
  <si>
    <t>郑载阳</t>
  </si>
  <si>
    <t>康玮玮</t>
  </si>
  <si>
    <t>张兰</t>
  </si>
  <si>
    <t>3001050077001计量检定员岗位</t>
  </si>
  <si>
    <t>14230287301</t>
  </si>
  <si>
    <t>314230075610</t>
  </si>
  <si>
    <t>314230057309</t>
  </si>
  <si>
    <t>314230052103</t>
  </si>
  <si>
    <t>314230059118</t>
  </si>
  <si>
    <t>314230073815</t>
  </si>
  <si>
    <t>314230050712</t>
  </si>
  <si>
    <t>314230058502</t>
  </si>
  <si>
    <t>主管单位</t>
  </si>
  <si>
    <t>林区卫生计生委员会</t>
  </si>
  <si>
    <t>林区财政局</t>
  </si>
  <si>
    <t>林区农林局</t>
  </si>
  <si>
    <t>林区文体新广局</t>
  </si>
  <si>
    <t>林区红坪中心卫生院</t>
  </si>
  <si>
    <t>中共林区党委宣传部</t>
  </si>
  <si>
    <t>黄霞</t>
  </si>
  <si>
    <t>314230076505</t>
  </si>
  <si>
    <t>夏荣华</t>
  </si>
  <si>
    <t>314230051929</t>
  </si>
  <si>
    <t>程小年</t>
  </si>
  <si>
    <t>114229010922</t>
  </si>
  <si>
    <t>方艳</t>
  </si>
  <si>
    <t>114229010707</t>
  </si>
  <si>
    <t>笔试成绩</t>
  </si>
  <si>
    <t>面试成绩</t>
  </si>
  <si>
    <t>笔试成绩折算分</t>
  </si>
  <si>
    <t>面试成绩折算分</t>
  </si>
  <si>
    <t>排名</t>
  </si>
  <si>
    <t>2016年神农架林区事业单位公开招聘考试成绩</t>
  </si>
  <si>
    <t>林区商务局</t>
  </si>
  <si>
    <t>中国国际贸易促进委员会湖北省分会神农架林区支会</t>
  </si>
  <si>
    <t>林区国土资源局局</t>
  </si>
  <si>
    <t>乡镇国土资源分局</t>
  </si>
  <si>
    <t>林区交通运输管理局</t>
  </si>
  <si>
    <t>林区运管物流局</t>
  </si>
  <si>
    <t>林区公路管理局</t>
  </si>
  <si>
    <t>林区食品药品监督管理局</t>
  </si>
  <si>
    <t>林区乡镇食品药品监管所</t>
  </si>
  <si>
    <t>林区宋洛卫生院</t>
  </si>
  <si>
    <t>神农架林区质量技术监督局</t>
  </si>
  <si>
    <t>神农架林区质量监督技术检测中心</t>
  </si>
  <si>
    <t>面试总成绩</t>
  </si>
  <si>
    <t>考试成绩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</si>
</sst>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00000"/>
    <numFmt numFmtId="187" formatCode="0.00_);[Red]\(0.00\)"/>
  </numFmts>
  <fonts count="24">
    <font>
      <sz val="10"/>
      <name val="宋体"/>
      <family val="0"/>
    </font>
    <font>
      <b/>
      <sz val="20"/>
      <name val="微软雅黑"/>
      <family val="0"/>
    </font>
    <font>
      <b/>
      <sz val="12"/>
      <name val="黑体"/>
      <family val="0"/>
    </font>
    <font>
      <b/>
      <sz val="10"/>
      <name val="黑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2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9" xfId="0" applyNumberFormat="1" applyBorder="1" applyAlignment="1" quotePrefix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NumberFormat="1" applyBorder="1" applyAlignment="1" quotePrefix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NumberFormat="1" applyBorder="1" applyAlignment="1" quotePrefix="1">
      <alignment horizontal="center"/>
    </xf>
    <xf numFmtId="0" fontId="0" fillId="0" borderId="15" xfId="0" applyNumberForma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84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8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84" fontId="0" fillId="0" borderId="15" xfId="0" applyNumberForma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184" fontId="0" fillId="0" borderId="18" xfId="0" applyNumberFormat="1" applyBorder="1" applyAlignment="1">
      <alignment horizontal="center"/>
    </xf>
    <xf numFmtId="0" fontId="2" fillId="0" borderId="19" xfId="0" applyNumberFormat="1" applyFont="1" applyBorder="1" applyAlignment="1" quotePrefix="1">
      <alignment horizontal="center" vertical="center" wrapText="1"/>
    </xf>
    <xf numFmtId="0" fontId="0" fillId="0" borderId="20" xfId="0" applyNumberFormat="1" applyBorder="1" applyAlignment="1" quotePrefix="1">
      <alignment horizontal="center"/>
    </xf>
    <xf numFmtId="0" fontId="0" fillId="0" borderId="21" xfId="0" applyNumberFormat="1" applyBorder="1" applyAlignment="1" quotePrefix="1">
      <alignment horizontal="center"/>
    </xf>
    <xf numFmtId="0" fontId="0" fillId="0" borderId="21" xfId="0" applyNumberFormat="1" applyBorder="1" applyAlignment="1">
      <alignment horizontal="center"/>
    </xf>
    <xf numFmtId="184" fontId="0" fillId="0" borderId="21" xfId="0" applyNumberFormat="1" applyBorder="1" applyAlignment="1">
      <alignment horizontal="center"/>
    </xf>
    <xf numFmtId="0" fontId="0" fillId="0" borderId="22" xfId="0" applyNumberFormat="1" applyBorder="1" applyAlignment="1" quotePrefix="1">
      <alignment horizontal="center"/>
    </xf>
    <xf numFmtId="0" fontId="0" fillId="0" borderId="23" xfId="0" applyNumberFormat="1" applyBorder="1" applyAlignment="1" quotePrefix="1">
      <alignment horizontal="center"/>
    </xf>
    <xf numFmtId="184" fontId="0" fillId="0" borderId="9" xfId="0" applyNumberFormat="1" applyBorder="1" applyAlignment="1">
      <alignment horizontal="center"/>
    </xf>
    <xf numFmtId="0" fontId="0" fillId="0" borderId="24" xfId="0" applyNumberFormat="1" applyBorder="1" applyAlignment="1" quotePrefix="1">
      <alignment horizontal="center"/>
    </xf>
    <xf numFmtId="0" fontId="0" fillId="0" borderId="25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 quotePrefix="1">
      <alignment vertical="center" wrapText="1"/>
    </xf>
    <xf numFmtId="0" fontId="0" fillId="0" borderId="15" xfId="0" applyNumberFormat="1" applyFont="1" applyBorder="1" applyAlignment="1" quotePrefix="1">
      <alignment horizontal="center"/>
    </xf>
    <xf numFmtId="0" fontId="0" fillId="0" borderId="9" xfId="0" applyNumberFormat="1" applyFont="1" applyBorder="1" applyAlignment="1" quotePrefix="1">
      <alignment horizontal="center"/>
    </xf>
    <xf numFmtId="0" fontId="0" fillId="0" borderId="13" xfId="0" applyNumberFormat="1" applyFont="1" applyBorder="1" applyAlignment="1" quotePrefix="1">
      <alignment horizontal="center"/>
    </xf>
    <xf numFmtId="0" fontId="0" fillId="0" borderId="12" xfId="0" applyNumberFormat="1" applyFont="1" applyBorder="1" applyAlignment="1" quotePrefix="1">
      <alignment horizontal="center"/>
    </xf>
    <xf numFmtId="0" fontId="0" fillId="0" borderId="27" xfId="0" applyNumberFormat="1" applyFont="1" applyBorder="1" applyAlignment="1" quotePrefix="1">
      <alignment horizontal="center"/>
    </xf>
    <xf numFmtId="0" fontId="0" fillId="0" borderId="21" xfId="0" applyNumberFormat="1" applyFont="1" applyBorder="1" applyAlignment="1" quotePrefix="1">
      <alignment horizontal="center"/>
    </xf>
    <xf numFmtId="0" fontId="0" fillId="0" borderId="23" xfId="0" applyNumberFormat="1" applyFont="1" applyBorder="1" applyAlignment="1" quotePrefix="1">
      <alignment horizontal="center"/>
    </xf>
    <xf numFmtId="0" fontId="0" fillId="0" borderId="20" xfId="0" applyNumberFormat="1" applyFont="1" applyBorder="1" applyAlignment="1" quotePrefix="1">
      <alignment horizontal="center"/>
    </xf>
    <xf numFmtId="184" fontId="0" fillId="0" borderId="21" xfId="0" applyNumberFormat="1" applyFont="1" applyBorder="1" applyAlignment="1">
      <alignment horizontal="center"/>
    </xf>
    <xf numFmtId="0" fontId="0" fillId="0" borderId="28" xfId="0" applyNumberFormat="1" applyBorder="1" applyAlignment="1" quotePrefix="1">
      <alignment horizontal="center"/>
    </xf>
    <xf numFmtId="0" fontId="0" fillId="0" borderId="25" xfId="0" applyNumberFormat="1" applyFont="1" applyBorder="1" applyAlignment="1" quotePrefix="1">
      <alignment horizontal="center"/>
    </xf>
    <xf numFmtId="0" fontId="0" fillId="0" borderId="29" xfId="0" applyNumberFormat="1" applyBorder="1" applyAlignment="1" quotePrefix="1">
      <alignment horizontal="center"/>
    </xf>
    <xf numFmtId="184" fontId="0" fillId="0" borderId="22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" fillId="0" borderId="30" xfId="0" applyNumberFormat="1" applyFont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NumberFormat="1" applyBorder="1" applyAlignment="1" quotePrefix="1">
      <alignment horizontal="center"/>
    </xf>
    <xf numFmtId="0" fontId="0" fillId="0" borderId="36" xfId="0" applyNumberFormat="1" applyBorder="1" applyAlignment="1" quotePrefix="1">
      <alignment horizontal="center"/>
    </xf>
    <xf numFmtId="0" fontId="0" fillId="0" borderId="37" xfId="0" applyNumberFormat="1" applyBorder="1" applyAlignment="1" quotePrefix="1">
      <alignment horizontal="center"/>
    </xf>
    <xf numFmtId="0" fontId="2" fillId="0" borderId="38" xfId="0" applyNumberFormat="1" applyFont="1" applyBorder="1" applyAlignment="1" quotePrefix="1">
      <alignment horizontal="center" vertical="center" wrapText="1"/>
    </xf>
    <xf numFmtId="0" fontId="0" fillId="0" borderId="25" xfId="0" applyNumberFormat="1" applyBorder="1" applyAlignment="1" quotePrefix="1">
      <alignment horizontal="center"/>
    </xf>
    <xf numFmtId="187" fontId="2" fillId="0" borderId="38" xfId="0" applyNumberFormat="1" applyFont="1" applyBorder="1" applyAlignment="1" quotePrefix="1">
      <alignment horizontal="center" vertical="center" wrapText="1"/>
    </xf>
    <xf numFmtId="187" fontId="0" fillId="0" borderId="15" xfId="0" applyNumberFormat="1" applyBorder="1" applyAlignment="1">
      <alignment horizontal="center" vertical="center"/>
    </xf>
    <xf numFmtId="187" fontId="0" fillId="0" borderId="9" xfId="0" applyNumberFormat="1" applyBorder="1" applyAlignment="1">
      <alignment horizontal="center" vertical="center"/>
    </xf>
    <xf numFmtId="187" fontId="0" fillId="0" borderId="1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187" fontId="0" fillId="0" borderId="9" xfId="0" applyNumberFormat="1" applyBorder="1" applyAlignment="1" quotePrefix="1">
      <alignment horizontal="center"/>
    </xf>
    <xf numFmtId="187" fontId="0" fillId="0" borderId="12" xfId="0" applyNumberFormat="1" applyBorder="1" applyAlignment="1" quotePrefix="1">
      <alignment horizontal="center"/>
    </xf>
    <xf numFmtId="187" fontId="0" fillId="0" borderId="13" xfId="0" applyNumberFormat="1" applyBorder="1" applyAlignment="1" quotePrefix="1">
      <alignment horizontal="center"/>
    </xf>
    <xf numFmtId="187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184" fontId="0" fillId="0" borderId="40" xfId="0" applyNumberFormat="1" applyBorder="1" applyAlignment="1">
      <alignment horizontal="center"/>
    </xf>
    <xf numFmtId="187" fontId="0" fillId="0" borderId="41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187" fontId="0" fillId="0" borderId="9" xfId="0" applyNumberForma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187" fontId="0" fillId="0" borderId="12" xfId="0" applyNumberFormat="1" applyBorder="1" applyAlignment="1">
      <alignment horizontal="center"/>
    </xf>
    <xf numFmtId="187" fontId="0" fillId="0" borderId="20" xfId="0" applyNumberForma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84" fontId="0" fillId="0" borderId="13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187" fontId="0" fillId="0" borderId="23" xfId="0" applyNumberForma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0" fillId="0" borderId="49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NumberFormat="1" applyFont="1" applyBorder="1" applyAlignment="1">
      <alignment horizontal="center"/>
    </xf>
    <xf numFmtId="184" fontId="0" fillId="0" borderId="12" xfId="0" applyNumberFormat="1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184" fontId="0" fillId="0" borderId="20" xfId="0" applyNumberFormat="1" applyFon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7" fontId="0" fillId="0" borderId="5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187" fontId="0" fillId="0" borderId="21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4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 vertical="center"/>
    </xf>
    <xf numFmtId="187" fontId="0" fillId="0" borderId="31" xfId="0" applyNumberFormat="1" applyBorder="1" applyAlignment="1">
      <alignment horizontal="center"/>
    </xf>
    <xf numFmtId="187" fontId="0" fillId="0" borderId="29" xfId="0" applyNumberFormat="1" applyBorder="1" applyAlignment="1">
      <alignment horizontal="center"/>
    </xf>
    <xf numFmtId="187" fontId="0" fillId="0" borderId="12" xfId="0" applyNumberFormat="1" applyFont="1" applyFill="1" applyBorder="1" applyAlignment="1">
      <alignment horizontal="center"/>
    </xf>
    <xf numFmtId="187" fontId="0" fillId="0" borderId="23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187" fontId="0" fillId="0" borderId="21" xfId="0" applyNumberFormat="1" applyFont="1" applyFill="1" applyBorder="1" applyAlignment="1">
      <alignment horizontal="center"/>
    </xf>
    <xf numFmtId="0" fontId="0" fillId="0" borderId="55" xfId="0" applyNumberForma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59" xfId="0" applyNumberFormat="1" applyBorder="1" applyAlignment="1" quotePrefix="1">
      <alignment horizontal="center" vertical="center" wrapText="1"/>
    </xf>
    <xf numFmtId="0" fontId="0" fillId="0" borderId="60" xfId="0" applyNumberFormat="1" applyBorder="1" applyAlignment="1" quotePrefix="1">
      <alignment horizontal="center" vertical="center" wrapText="1"/>
    </xf>
    <xf numFmtId="0" fontId="0" fillId="0" borderId="55" xfId="0" applyNumberFormat="1" applyBorder="1" applyAlignment="1" quotePrefix="1">
      <alignment horizontal="center" vertical="center" wrapText="1"/>
    </xf>
    <xf numFmtId="0" fontId="0" fillId="0" borderId="56" xfId="0" applyNumberFormat="1" applyBorder="1" applyAlignment="1" quotePrefix="1">
      <alignment horizontal="center" vertical="center" wrapText="1"/>
    </xf>
    <xf numFmtId="0" fontId="0" fillId="0" borderId="57" xfId="0" applyNumberFormat="1" applyBorder="1" applyAlignment="1" quotePrefix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8" xfId="0" applyNumberFormat="1" applyBorder="1" applyAlignment="1" quotePrefix="1">
      <alignment horizontal="center" vertical="center" wrapText="1"/>
    </xf>
    <xf numFmtId="0" fontId="1" fillId="0" borderId="51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63" xfId="0" applyNumberFormat="1" applyBorder="1" applyAlignment="1" quotePrefix="1">
      <alignment horizontal="center" vertical="center" wrapText="1"/>
    </xf>
    <xf numFmtId="0" fontId="0" fillId="0" borderId="61" xfId="0" applyNumberFormat="1" applyBorder="1" applyAlignment="1" quotePrefix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64" xfId="0" applyNumberFormat="1" applyFont="1" applyBorder="1" applyAlignment="1" quotePrefix="1">
      <alignment horizontal="center" vertical="center" wrapText="1"/>
    </xf>
    <xf numFmtId="0" fontId="2" fillId="0" borderId="65" xfId="0" applyNumberFormat="1" applyFont="1" applyBorder="1" applyAlignment="1" quotePrefix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0" fillId="0" borderId="66" xfId="0" applyNumberFormat="1" applyBorder="1" applyAlignment="1" quotePrefix="1">
      <alignment horizontal="center" vertical="center" wrapText="1"/>
    </xf>
    <xf numFmtId="0" fontId="0" fillId="0" borderId="67" xfId="0" applyNumberFormat="1" applyBorder="1" applyAlignment="1" quotePrefix="1">
      <alignment horizontal="center" vertical="center" wrapText="1"/>
    </xf>
    <xf numFmtId="0" fontId="0" fillId="0" borderId="68" xfId="0" applyNumberFormat="1" applyBorder="1" applyAlignment="1" quotePrefix="1">
      <alignment horizontal="center" vertical="center" wrapText="1"/>
    </xf>
    <xf numFmtId="0" fontId="0" fillId="0" borderId="63" xfId="0" applyNumberFormat="1" applyBorder="1" applyAlignment="1">
      <alignment horizontal="center" vertical="center" wrapText="1"/>
    </xf>
    <xf numFmtId="0" fontId="2" fillId="0" borderId="58" xfId="0" applyNumberFormat="1" applyFont="1" applyBorder="1" applyAlignment="1" quotePrefix="1">
      <alignment horizontal="center" vertical="center" wrapText="1"/>
    </xf>
    <xf numFmtId="0" fontId="2" fillId="0" borderId="60" xfId="0" applyNumberFormat="1" applyFont="1" applyBorder="1" applyAlignment="1" quotePrefix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 quotePrefix="1">
      <alignment horizontal="center" vertical="center" wrapText="1"/>
    </xf>
    <xf numFmtId="0" fontId="0" fillId="0" borderId="56" xfId="0" applyNumberFormat="1" applyBorder="1" applyAlignment="1">
      <alignment horizontal="center" vertical="center" wrapText="1"/>
    </xf>
    <xf numFmtId="0" fontId="0" fillId="0" borderId="71" xfId="0" applyNumberFormat="1" applyBorder="1" applyAlignment="1" quotePrefix="1">
      <alignment horizontal="center" vertical="center" wrapText="1"/>
    </xf>
    <xf numFmtId="0" fontId="0" fillId="0" borderId="12" xfId="0" applyNumberFormat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workbookViewId="0" topLeftCell="A94">
      <selection activeCell="S11" sqref="S11"/>
    </sheetView>
  </sheetViews>
  <sheetFormatPr defaultColWidth="9.140625" defaultRowHeight="12"/>
  <cols>
    <col min="1" max="1" width="7.421875" style="0" customWidth="1"/>
    <col min="2" max="2" width="10.57421875" style="1" customWidth="1"/>
    <col min="3" max="3" width="6.8515625" style="1" customWidth="1"/>
    <col min="4" max="4" width="15.28125" style="1" customWidth="1"/>
    <col min="5" max="5" width="13.28125" style="1" customWidth="1"/>
    <col min="6" max="6" width="6.00390625" style="0" customWidth="1"/>
    <col min="7" max="7" width="14.00390625" style="1" customWidth="1"/>
    <col min="8" max="8" width="6.7109375" style="1" customWidth="1"/>
    <col min="9" max="9" width="6.57421875" style="1" customWidth="1"/>
    <col min="10" max="10" width="7.421875" style="1" customWidth="1"/>
    <col min="11" max="11" width="3.8515625" style="1" customWidth="1"/>
    <col min="12" max="12" width="7.140625" style="0" customWidth="1"/>
    <col min="13" max="13" width="8.8515625" style="77" customWidth="1"/>
    <col min="14" max="14" width="7.7109375" style="0" customWidth="1"/>
    <col min="15" max="16" width="7.7109375" style="84" customWidth="1"/>
    <col min="17" max="17" width="7.7109375" style="98" customWidth="1"/>
  </cols>
  <sheetData>
    <row r="1" spans="1:17" ht="59.25" customHeight="1" thickBot="1">
      <c r="A1" s="146" t="s">
        <v>353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31.5" customHeight="1" thickBot="1">
      <c r="A2" s="156" t="s">
        <v>333</v>
      </c>
      <c r="B2" s="156" t="s">
        <v>1</v>
      </c>
      <c r="C2" s="156" t="s">
        <v>0</v>
      </c>
      <c r="D2" s="156" t="s">
        <v>2</v>
      </c>
      <c r="E2" s="156" t="s">
        <v>3</v>
      </c>
      <c r="F2" s="156" t="s">
        <v>4</v>
      </c>
      <c r="G2" s="156" t="s">
        <v>5</v>
      </c>
      <c r="H2" s="154" t="s">
        <v>348</v>
      </c>
      <c r="I2" s="154"/>
      <c r="J2" s="154"/>
      <c r="K2" s="154"/>
      <c r="L2" s="154"/>
      <c r="M2" s="155"/>
      <c r="N2" s="154" t="s">
        <v>349</v>
      </c>
      <c r="O2" s="155"/>
      <c r="P2" s="162" t="s">
        <v>367</v>
      </c>
      <c r="Q2" s="164" t="s">
        <v>352</v>
      </c>
    </row>
    <row r="3" spans="1:17" ht="54.75" customHeight="1" thickBot="1">
      <c r="A3" s="157"/>
      <c r="B3" s="157"/>
      <c r="C3" s="157"/>
      <c r="D3" s="157"/>
      <c r="E3" s="157"/>
      <c r="F3" s="157"/>
      <c r="G3" s="157"/>
      <c r="H3" s="57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68" t="s">
        <v>350</v>
      </c>
      <c r="N3" s="57" t="s">
        <v>366</v>
      </c>
      <c r="O3" s="66" t="s">
        <v>351</v>
      </c>
      <c r="P3" s="163"/>
      <c r="Q3" s="165"/>
    </row>
    <row r="4" spans="1:17" ht="12">
      <c r="A4" s="145" t="s">
        <v>337</v>
      </c>
      <c r="B4" s="158" t="s">
        <v>12</v>
      </c>
      <c r="C4" s="43" t="s">
        <v>11</v>
      </c>
      <c r="D4" s="15" t="s">
        <v>13</v>
      </c>
      <c r="E4" s="15" t="s">
        <v>14</v>
      </c>
      <c r="F4" s="16">
        <v>1</v>
      </c>
      <c r="G4" s="15" t="s">
        <v>15</v>
      </c>
      <c r="H4" s="16">
        <v>99</v>
      </c>
      <c r="I4" s="16">
        <v>89</v>
      </c>
      <c r="J4" s="16">
        <v>188</v>
      </c>
      <c r="K4" s="17">
        <v>5</v>
      </c>
      <c r="L4" s="18">
        <f>J4/3+K4</f>
        <v>67.66666666666666</v>
      </c>
      <c r="M4" s="69">
        <f>L4/2</f>
        <v>33.83333333333333</v>
      </c>
      <c r="N4" s="19">
        <v>86.6</v>
      </c>
      <c r="O4" s="78">
        <f>N4/2</f>
        <v>43.3</v>
      </c>
      <c r="P4" s="128">
        <f>O4+M4</f>
        <v>77.13333333333333</v>
      </c>
      <c r="Q4" s="122">
        <v>1</v>
      </c>
    </row>
    <row r="5" spans="1:17" ht="12">
      <c r="A5" s="138"/>
      <c r="B5" s="159"/>
      <c r="C5" s="44" t="s">
        <v>16</v>
      </c>
      <c r="D5" s="7" t="s">
        <v>13</v>
      </c>
      <c r="E5" s="7" t="s">
        <v>14</v>
      </c>
      <c r="F5" s="2">
        <v>1</v>
      </c>
      <c r="G5" s="7" t="s">
        <v>17</v>
      </c>
      <c r="H5" s="2">
        <v>86</v>
      </c>
      <c r="I5" s="2">
        <v>94</v>
      </c>
      <c r="J5" s="2">
        <v>180</v>
      </c>
      <c r="K5" s="3"/>
      <c r="L5" s="36">
        <f>J5/3+K5</f>
        <v>60</v>
      </c>
      <c r="M5" s="70">
        <f aca="true" t="shared" si="0" ref="M5:M13">L5/2</f>
        <v>30</v>
      </c>
      <c r="N5" s="8">
        <v>0</v>
      </c>
      <c r="O5" s="79">
        <f aca="true" t="shared" si="1" ref="O5:O14">N5/2</f>
        <v>0</v>
      </c>
      <c r="P5" s="90">
        <f aca="true" t="shared" si="2" ref="P5:P14">O5+M5</f>
        <v>30</v>
      </c>
      <c r="Q5" s="96">
        <v>2</v>
      </c>
    </row>
    <row r="6" spans="1:17" ht="15.75" customHeight="1" thickBot="1">
      <c r="A6" s="139"/>
      <c r="B6" s="160"/>
      <c r="C6" s="45" t="s">
        <v>18</v>
      </c>
      <c r="D6" s="10" t="s">
        <v>13</v>
      </c>
      <c r="E6" s="10" t="s">
        <v>14</v>
      </c>
      <c r="F6" s="20">
        <v>1</v>
      </c>
      <c r="G6" s="10" t="s">
        <v>19</v>
      </c>
      <c r="H6" s="20">
        <v>83.5</v>
      </c>
      <c r="I6" s="20">
        <v>85.5</v>
      </c>
      <c r="J6" s="20">
        <v>169</v>
      </c>
      <c r="K6" s="21"/>
      <c r="L6" s="51">
        <f>J6/3+K6</f>
        <v>56.333333333333336</v>
      </c>
      <c r="M6" s="72">
        <f t="shared" si="0"/>
        <v>28.166666666666668</v>
      </c>
      <c r="N6" s="106">
        <v>0</v>
      </c>
      <c r="O6" s="80">
        <f t="shared" si="1"/>
        <v>0</v>
      </c>
      <c r="P6" s="118">
        <f t="shared" si="2"/>
        <v>28.166666666666668</v>
      </c>
      <c r="Q6" s="97">
        <v>3</v>
      </c>
    </row>
    <row r="7" spans="1:17" ht="12">
      <c r="A7" s="140" t="s">
        <v>336</v>
      </c>
      <c r="B7" s="140" t="s">
        <v>21</v>
      </c>
      <c r="C7" s="43" t="s">
        <v>20</v>
      </c>
      <c r="D7" s="15" t="s">
        <v>22</v>
      </c>
      <c r="E7" s="15" t="s">
        <v>23</v>
      </c>
      <c r="F7" s="15">
        <v>2</v>
      </c>
      <c r="G7" s="15" t="s">
        <v>24</v>
      </c>
      <c r="H7" s="16">
        <v>81</v>
      </c>
      <c r="I7" s="16">
        <v>97</v>
      </c>
      <c r="J7" s="16">
        <v>178</v>
      </c>
      <c r="K7" s="25"/>
      <c r="L7" s="26">
        <f aca="true" t="shared" si="3" ref="L7:L14">J7/3+K7</f>
        <v>59.333333333333336</v>
      </c>
      <c r="M7" s="69">
        <f t="shared" si="0"/>
        <v>29.666666666666668</v>
      </c>
      <c r="N7" s="19">
        <v>85.4</v>
      </c>
      <c r="O7" s="78">
        <f t="shared" si="1"/>
        <v>42.7</v>
      </c>
      <c r="P7" s="116">
        <f t="shared" si="2"/>
        <v>72.36666666666667</v>
      </c>
      <c r="Q7" s="95">
        <v>1</v>
      </c>
    </row>
    <row r="8" spans="1:17" ht="12">
      <c r="A8" s="141"/>
      <c r="B8" s="141"/>
      <c r="C8" s="44" t="s">
        <v>25</v>
      </c>
      <c r="D8" s="7" t="s">
        <v>22</v>
      </c>
      <c r="E8" s="7" t="s">
        <v>23</v>
      </c>
      <c r="F8" s="7">
        <v>2</v>
      </c>
      <c r="G8" s="7" t="s">
        <v>26</v>
      </c>
      <c r="H8" s="2">
        <v>70.7</v>
      </c>
      <c r="I8" s="2">
        <v>94.5</v>
      </c>
      <c r="J8" s="2">
        <v>165.2</v>
      </c>
      <c r="K8" s="3"/>
      <c r="L8" s="5">
        <f t="shared" si="3"/>
        <v>55.06666666666666</v>
      </c>
      <c r="M8" s="70">
        <f t="shared" si="0"/>
        <v>27.53333333333333</v>
      </c>
      <c r="N8" s="8">
        <v>83.2</v>
      </c>
      <c r="O8" s="83">
        <f t="shared" si="1"/>
        <v>41.6</v>
      </c>
      <c r="P8" s="101">
        <f t="shared" si="2"/>
        <v>69.13333333333333</v>
      </c>
      <c r="Q8" s="96">
        <v>2</v>
      </c>
    </row>
    <row r="9" spans="1:17" ht="12">
      <c r="A9" s="141"/>
      <c r="B9" s="141"/>
      <c r="C9" s="44" t="s">
        <v>31</v>
      </c>
      <c r="D9" s="7" t="s">
        <v>22</v>
      </c>
      <c r="E9" s="7" t="s">
        <v>23</v>
      </c>
      <c r="F9" s="7">
        <v>2</v>
      </c>
      <c r="G9" s="7" t="s">
        <v>32</v>
      </c>
      <c r="H9" s="2">
        <v>60.9</v>
      </c>
      <c r="I9" s="2">
        <v>93.5</v>
      </c>
      <c r="J9" s="2">
        <v>154.4</v>
      </c>
      <c r="K9" s="3"/>
      <c r="L9" s="4">
        <f>J9/3+K9</f>
        <v>51.46666666666667</v>
      </c>
      <c r="M9" s="70">
        <f>L9/2</f>
        <v>25.733333333333334</v>
      </c>
      <c r="N9" s="8">
        <v>79</v>
      </c>
      <c r="O9" s="79">
        <f>N9/2</f>
        <v>39.5</v>
      </c>
      <c r="P9" s="90">
        <f>O9+M9</f>
        <v>65.23333333333333</v>
      </c>
      <c r="Q9" s="96">
        <v>3</v>
      </c>
    </row>
    <row r="10" spans="1:17" ht="12">
      <c r="A10" s="141"/>
      <c r="B10" s="141"/>
      <c r="C10" s="44" t="s">
        <v>27</v>
      </c>
      <c r="D10" s="7" t="s">
        <v>22</v>
      </c>
      <c r="E10" s="7" t="s">
        <v>23</v>
      </c>
      <c r="F10" s="7">
        <v>2</v>
      </c>
      <c r="G10" s="7" t="s">
        <v>28</v>
      </c>
      <c r="H10" s="2">
        <v>70.6</v>
      </c>
      <c r="I10" s="2">
        <v>94.5</v>
      </c>
      <c r="J10" s="2">
        <v>165.1</v>
      </c>
      <c r="K10" s="3"/>
      <c r="L10" s="4">
        <f>J10/3+K10</f>
        <v>55.03333333333333</v>
      </c>
      <c r="M10" s="70">
        <f>L10/2</f>
        <v>27.516666666666666</v>
      </c>
      <c r="N10" s="8">
        <v>72.2</v>
      </c>
      <c r="O10" s="83">
        <f>N10/2</f>
        <v>36.1</v>
      </c>
      <c r="P10" s="101">
        <f>O10+M10</f>
        <v>63.61666666666667</v>
      </c>
      <c r="Q10" s="96">
        <v>4</v>
      </c>
    </row>
    <row r="11" spans="1:17" ht="12">
      <c r="A11" s="141"/>
      <c r="B11" s="141"/>
      <c r="C11" s="44" t="s">
        <v>33</v>
      </c>
      <c r="D11" s="7" t="s">
        <v>22</v>
      </c>
      <c r="E11" s="7" t="s">
        <v>23</v>
      </c>
      <c r="F11" s="7">
        <v>2</v>
      </c>
      <c r="G11" s="7" t="s">
        <v>34</v>
      </c>
      <c r="H11" s="2">
        <v>61.1</v>
      </c>
      <c r="I11" s="2">
        <v>91.5</v>
      </c>
      <c r="J11" s="2">
        <v>152.6</v>
      </c>
      <c r="K11" s="3"/>
      <c r="L11" s="5">
        <f>J11/3+K11</f>
        <v>50.86666666666667</v>
      </c>
      <c r="M11" s="70">
        <f>L11/2</f>
        <v>25.433333333333334</v>
      </c>
      <c r="N11" s="8">
        <v>66</v>
      </c>
      <c r="O11" s="79">
        <f>N11/2</f>
        <v>33</v>
      </c>
      <c r="P11" s="90">
        <f>O11+M11</f>
        <v>58.43333333333334</v>
      </c>
      <c r="Q11" s="96">
        <v>5</v>
      </c>
    </row>
    <row r="12" spans="1:17" ht="12">
      <c r="A12" s="141"/>
      <c r="B12" s="141"/>
      <c r="C12" s="44" t="s">
        <v>35</v>
      </c>
      <c r="D12" s="7" t="s">
        <v>22</v>
      </c>
      <c r="E12" s="7" t="s">
        <v>23</v>
      </c>
      <c r="F12" s="7">
        <v>2</v>
      </c>
      <c r="G12" s="7" t="s">
        <v>36</v>
      </c>
      <c r="H12" s="2">
        <v>59.5</v>
      </c>
      <c r="I12" s="2">
        <v>83.5</v>
      </c>
      <c r="J12" s="2">
        <v>143</v>
      </c>
      <c r="K12" s="3"/>
      <c r="L12" s="4">
        <f>J12/3+K12</f>
        <v>47.666666666666664</v>
      </c>
      <c r="M12" s="73">
        <f>L12/2</f>
        <v>23.833333333333332</v>
      </c>
      <c r="N12" s="8">
        <v>68.4</v>
      </c>
      <c r="O12" s="83">
        <f>N12/2</f>
        <v>34.2</v>
      </c>
      <c r="P12" s="101">
        <f>O12+M12</f>
        <v>58.03333333333333</v>
      </c>
      <c r="Q12" s="96">
        <v>6</v>
      </c>
    </row>
    <row r="13" spans="1:17" ht="12.75" thickBot="1">
      <c r="A13" s="141"/>
      <c r="B13" s="141"/>
      <c r="C13" s="45" t="s">
        <v>29</v>
      </c>
      <c r="D13" s="10" t="s">
        <v>22</v>
      </c>
      <c r="E13" s="10" t="s">
        <v>23</v>
      </c>
      <c r="F13" s="10">
        <v>2</v>
      </c>
      <c r="G13" s="10" t="s">
        <v>30</v>
      </c>
      <c r="H13" s="20">
        <v>76.9</v>
      </c>
      <c r="I13" s="20">
        <v>78.5</v>
      </c>
      <c r="J13" s="20">
        <v>155.4</v>
      </c>
      <c r="K13" s="21"/>
      <c r="L13" s="22">
        <f t="shared" si="3"/>
        <v>51.800000000000004</v>
      </c>
      <c r="M13" s="72">
        <f t="shared" si="0"/>
        <v>25.900000000000002</v>
      </c>
      <c r="N13" s="106">
        <v>63</v>
      </c>
      <c r="O13" s="80">
        <f t="shared" si="1"/>
        <v>31.5</v>
      </c>
      <c r="P13" s="115">
        <f t="shared" si="2"/>
        <v>57.400000000000006</v>
      </c>
      <c r="Q13" s="97">
        <v>7</v>
      </c>
    </row>
    <row r="14" spans="1:17" ht="12">
      <c r="A14" s="140" t="s">
        <v>354</v>
      </c>
      <c r="B14" s="140" t="s">
        <v>355</v>
      </c>
      <c r="C14" s="49" t="s">
        <v>41</v>
      </c>
      <c r="D14" s="35" t="s">
        <v>38</v>
      </c>
      <c r="E14" s="35" t="s">
        <v>39</v>
      </c>
      <c r="F14" s="117">
        <v>1</v>
      </c>
      <c r="G14" s="35" t="s">
        <v>42</v>
      </c>
      <c r="H14" s="117">
        <v>96</v>
      </c>
      <c r="I14" s="117">
        <v>93.5</v>
      </c>
      <c r="J14" s="117">
        <v>189.5</v>
      </c>
      <c r="K14" s="120"/>
      <c r="L14" s="125">
        <f t="shared" si="3"/>
        <v>63.166666666666664</v>
      </c>
      <c r="M14" s="88">
        <f aca="true" t="shared" si="4" ref="M14:M45">L14/2</f>
        <v>31.583333333333332</v>
      </c>
      <c r="N14" s="126">
        <v>81.6</v>
      </c>
      <c r="O14" s="100">
        <f t="shared" si="1"/>
        <v>40.8</v>
      </c>
      <c r="P14" s="119">
        <f t="shared" si="2"/>
        <v>72.38333333333333</v>
      </c>
      <c r="Q14" s="113">
        <v>1</v>
      </c>
    </row>
    <row r="15" spans="1:17" ht="12">
      <c r="A15" s="141"/>
      <c r="B15" s="141"/>
      <c r="C15" s="44" t="s">
        <v>43</v>
      </c>
      <c r="D15" s="7" t="s">
        <v>38</v>
      </c>
      <c r="E15" s="7" t="s">
        <v>39</v>
      </c>
      <c r="F15" s="2">
        <v>1</v>
      </c>
      <c r="G15" s="7" t="s">
        <v>44</v>
      </c>
      <c r="H15" s="2">
        <v>85.5</v>
      </c>
      <c r="I15" s="2">
        <v>97.5</v>
      </c>
      <c r="J15" s="2">
        <v>183</v>
      </c>
      <c r="K15" s="3"/>
      <c r="L15" s="5">
        <f aca="true" t="shared" si="5" ref="L15:L46">J15/3+K15</f>
        <v>61</v>
      </c>
      <c r="M15" s="70">
        <f t="shared" si="4"/>
        <v>30.5</v>
      </c>
      <c r="N15" s="8">
        <v>74.8</v>
      </c>
      <c r="O15" s="79">
        <f aca="true" t="shared" si="6" ref="O15:O46">N15/2</f>
        <v>37.4</v>
      </c>
      <c r="P15" s="90">
        <f aca="true" t="shared" si="7" ref="P15:P39">O15+M15</f>
        <v>67.9</v>
      </c>
      <c r="Q15" s="96">
        <v>2</v>
      </c>
    </row>
    <row r="16" spans="1:17" ht="12.75" thickBot="1">
      <c r="A16" s="142"/>
      <c r="B16" s="142"/>
      <c r="C16" s="48" t="s">
        <v>37</v>
      </c>
      <c r="D16" s="31" t="s">
        <v>38</v>
      </c>
      <c r="E16" s="31" t="s">
        <v>39</v>
      </c>
      <c r="F16" s="32">
        <v>1</v>
      </c>
      <c r="G16" s="31" t="s">
        <v>40</v>
      </c>
      <c r="H16" s="32">
        <v>102.5</v>
      </c>
      <c r="I16" s="32">
        <v>89</v>
      </c>
      <c r="J16" s="32">
        <v>191.5</v>
      </c>
      <c r="K16" s="32"/>
      <c r="L16" s="51">
        <f t="shared" si="5"/>
        <v>63.833333333333336</v>
      </c>
      <c r="M16" s="72">
        <f t="shared" si="4"/>
        <v>31.916666666666668</v>
      </c>
      <c r="N16" s="106">
        <v>0</v>
      </c>
      <c r="O16" s="80">
        <f t="shared" si="6"/>
        <v>0</v>
      </c>
      <c r="P16" s="127">
        <f t="shared" si="7"/>
        <v>31.916666666666668</v>
      </c>
      <c r="Q16" s="97">
        <v>3</v>
      </c>
    </row>
    <row r="17" spans="1:17" ht="12">
      <c r="A17" s="149"/>
      <c r="B17" s="161" t="s">
        <v>287</v>
      </c>
      <c r="C17" s="43" t="s">
        <v>46</v>
      </c>
      <c r="D17" s="15" t="s">
        <v>47</v>
      </c>
      <c r="E17" s="15" t="s">
        <v>48</v>
      </c>
      <c r="F17" s="15" t="s">
        <v>49</v>
      </c>
      <c r="G17" s="15" t="s">
        <v>50</v>
      </c>
      <c r="H17" s="16">
        <v>107</v>
      </c>
      <c r="I17" s="16">
        <v>74.5</v>
      </c>
      <c r="J17" s="16">
        <v>181.5</v>
      </c>
      <c r="K17" s="17">
        <v>5</v>
      </c>
      <c r="L17" s="18">
        <f t="shared" si="5"/>
        <v>65.5</v>
      </c>
      <c r="M17" s="69">
        <f t="shared" si="4"/>
        <v>32.75</v>
      </c>
      <c r="N17" s="19">
        <v>86.8</v>
      </c>
      <c r="O17" s="83">
        <f t="shared" si="6"/>
        <v>43.4</v>
      </c>
      <c r="P17" s="101">
        <f t="shared" si="7"/>
        <v>76.15</v>
      </c>
      <c r="Q17" s="95">
        <v>1</v>
      </c>
    </row>
    <row r="18" spans="1:17" ht="12">
      <c r="A18" s="143"/>
      <c r="B18" s="151"/>
      <c r="C18" s="44" t="s">
        <v>51</v>
      </c>
      <c r="D18" s="7" t="s">
        <v>47</v>
      </c>
      <c r="E18" s="7" t="s">
        <v>48</v>
      </c>
      <c r="F18" s="7" t="s">
        <v>49</v>
      </c>
      <c r="G18" s="7" t="s">
        <v>52</v>
      </c>
      <c r="H18" s="2">
        <v>99.5</v>
      </c>
      <c r="I18" s="2">
        <v>92</v>
      </c>
      <c r="J18" s="2">
        <v>191.5</v>
      </c>
      <c r="K18" s="3"/>
      <c r="L18" s="4">
        <f t="shared" si="5"/>
        <v>63.833333333333336</v>
      </c>
      <c r="M18" s="70">
        <f t="shared" si="4"/>
        <v>31.916666666666668</v>
      </c>
      <c r="N18" s="8">
        <v>79.2</v>
      </c>
      <c r="O18" s="79">
        <f t="shared" si="6"/>
        <v>39.6</v>
      </c>
      <c r="P18" s="90">
        <f t="shared" si="7"/>
        <v>71.51666666666667</v>
      </c>
      <c r="Q18" s="96">
        <v>2</v>
      </c>
    </row>
    <row r="19" spans="1:17" ht="12">
      <c r="A19" s="143"/>
      <c r="B19" s="151"/>
      <c r="C19" s="44" t="s">
        <v>61</v>
      </c>
      <c r="D19" s="7" t="s">
        <v>47</v>
      </c>
      <c r="E19" s="7" t="s">
        <v>48</v>
      </c>
      <c r="F19" s="7" t="s">
        <v>49</v>
      </c>
      <c r="G19" s="7" t="s">
        <v>62</v>
      </c>
      <c r="H19" s="2">
        <v>75.5</v>
      </c>
      <c r="I19" s="2">
        <v>89.5</v>
      </c>
      <c r="J19" s="2">
        <v>165</v>
      </c>
      <c r="K19" s="3"/>
      <c r="L19" s="5">
        <f t="shared" si="5"/>
        <v>55</v>
      </c>
      <c r="M19" s="70">
        <f t="shared" si="4"/>
        <v>27.5</v>
      </c>
      <c r="N19" s="8">
        <v>86.2</v>
      </c>
      <c r="O19" s="79">
        <f t="shared" si="6"/>
        <v>43.1</v>
      </c>
      <c r="P19" s="90">
        <f t="shared" si="7"/>
        <v>70.6</v>
      </c>
      <c r="Q19" s="96">
        <v>3</v>
      </c>
    </row>
    <row r="20" spans="1:17" ht="12">
      <c r="A20" s="143"/>
      <c r="B20" s="151"/>
      <c r="C20" s="44" t="s">
        <v>55</v>
      </c>
      <c r="D20" s="7" t="s">
        <v>47</v>
      </c>
      <c r="E20" s="7" t="s">
        <v>48</v>
      </c>
      <c r="F20" s="7" t="s">
        <v>49</v>
      </c>
      <c r="G20" s="7" t="s">
        <v>56</v>
      </c>
      <c r="H20" s="2">
        <v>96</v>
      </c>
      <c r="I20" s="2">
        <v>79.5</v>
      </c>
      <c r="J20" s="2">
        <v>175.5</v>
      </c>
      <c r="K20" s="3"/>
      <c r="L20" s="4">
        <f t="shared" si="5"/>
        <v>58.5</v>
      </c>
      <c r="M20" s="70">
        <f t="shared" si="4"/>
        <v>29.25</v>
      </c>
      <c r="N20" s="14">
        <v>79.4</v>
      </c>
      <c r="O20" s="79">
        <f t="shared" si="6"/>
        <v>39.7</v>
      </c>
      <c r="P20" s="90">
        <f t="shared" si="7"/>
        <v>68.95</v>
      </c>
      <c r="Q20" s="96">
        <v>4</v>
      </c>
    </row>
    <row r="21" spans="1:17" ht="12">
      <c r="A21" s="143"/>
      <c r="B21" s="151"/>
      <c r="C21" s="46" t="s">
        <v>297</v>
      </c>
      <c r="D21" s="7" t="s">
        <v>47</v>
      </c>
      <c r="E21" s="7" t="s">
        <v>48</v>
      </c>
      <c r="F21" s="7" t="s">
        <v>49</v>
      </c>
      <c r="G21" s="7" t="s">
        <v>301</v>
      </c>
      <c r="H21" s="2">
        <v>59</v>
      </c>
      <c r="I21" s="2">
        <v>95.5</v>
      </c>
      <c r="J21" s="2">
        <v>154.5</v>
      </c>
      <c r="K21" s="38"/>
      <c r="L21" s="39">
        <f t="shared" si="5"/>
        <v>51.5</v>
      </c>
      <c r="M21" s="70">
        <f t="shared" si="4"/>
        <v>25.75</v>
      </c>
      <c r="N21" s="8">
        <v>85.6</v>
      </c>
      <c r="O21" s="79">
        <f t="shared" si="6"/>
        <v>42.8</v>
      </c>
      <c r="P21" s="90">
        <f t="shared" si="7"/>
        <v>68.55</v>
      </c>
      <c r="Q21" s="96">
        <v>5</v>
      </c>
    </row>
    <row r="22" spans="1:17" ht="12">
      <c r="A22" s="143"/>
      <c r="B22" s="151"/>
      <c r="C22" s="7" t="s">
        <v>344</v>
      </c>
      <c r="D22" s="7" t="s">
        <v>47</v>
      </c>
      <c r="E22" s="7" t="s">
        <v>48</v>
      </c>
      <c r="F22" s="7" t="s">
        <v>49</v>
      </c>
      <c r="G22" s="7" t="s">
        <v>345</v>
      </c>
      <c r="H22" s="2">
        <v>78.5</v>
      </c>
      <c r="I22" s="2">
        <v>77</v>
      </c>
      <c r="J22" s="2">
        <v>155.5</v>
      </c>
      <c r="K22" s="3"/>
      <c r="L22" s="5">
        <f t="shared" si="5"/>
        <v>51.833333333333336</v>
      </c>
      <c r="M22" s="70">
        <f t="shared" si="4"/>
        <v>25.916666666666668</v>
      </c>
      <c r="N22" s="8">
        <v>84.8</v>
      </c>
      <c r="O22" s="79">
        <f t="shared" si="6"/>
        <v>42.4</v>
      </c>
      <c r="P22" s="90">
        <f t="shared" si="7"/>
        <v>68.31666666666666</v>
      </c>
      <c r="Q22" s="96">
        <v>6</v>
      </c>
    </row>
    <row r="23" spans="1:17" ht="12">
      <c r="A23" s="143"/>
      <c r="B23" s="151"/>
      <c r="C23" s="44" t="s">
        <v>57</v>
      </c>
      <c r="D23" s="7" t="s">
        <v>47</v>
      </c>
      <c r="E23" s="7" t="s">
        <v>48</v>
      </c>
      <c r="F23" s="7" t="s">
        <v>49</v>
      </c>
      <c r="G23" s="7" t="s">
        <v>58</v>
      </c>
      <c r="H23" s="2">
        <v>77</v>
      </c>
      <c r="I23" s="2">
        <v>94</v>
      </c>
      <c r="J23" s="2">
        <v>171</v>
      </c>
      <c r="K23" s="3"/>
      <c r="L23" s="4">
        <f t="shared" si="5"/>
        <v>57</v>
      </c>
      <c r="M23" s="107">
        <f t="shared" si="4"/>
        <v>28.5</v>
      </c>
      <c r="N23" s="14">
        <v>79.2</v>
      </c>
      <c r="O23" s="79">
        <f t="shared" si="6"/>
        <v>39.6</v>
      </c>
      <c r="P23" s="90">
        <f t="shared" si="7"/>
        <v>68.1</v>
      </c>
      <c r="Q23" s="96">
        <v>7</v>
      </c>
    </row>
    <row r="24" spans="1:17" ht="12">
      <c r="A24" s="143"/>
      <c r="B24" s="151"/>
      <c r="C24" s="44" t="s">
        <v>53</v>
      </c>
      <c r="D24" s="7" t="s">
        <v>47</v>
      </c>
      <c r="E24" s="7" t="s">
        <v>48</v>
      </c>
      <c r="F24" s="7" t="s">
        <v>49</v>
      </c>
      <c r="G24" s="7" t="s">
        <v>54</v>
      </c>
      <c r="H24" s="2">
        <v>79</v>
      </c>
      <c r="I24" s="2">
        <v>85.5</v>
      </c>
      <c r="J24" s="2">
        <v>164.5</v>
      </c>
      <c r="K24" s="6">
        <v>5</v>
      </c>
      <c r="L24" s="4">
        <f t="shared" si="5"/>
        <v>59.833333333333336</v>
      </c>
      <c r="M24" s="70">
        <f t="shared" si="4"/>
        <v>29.916666666666668</v>
      </c>
      <c r="N24" s="8">
        <v>75.4</v>
      </c>
      <c r="O24" s="79">
        <f t="shared" si="6"/>
        <v>37.7</v>
      </c>
      <c r="P24" s="90">
        <f t="shared" si="7"/>
        <v>67.61666666666667</v>
      </c>
      <c r="Q24" s="96">
        <v>8</v>
      </c>
    </row>
    <row r="25" spans="1:17" ht="12">
      <c r="A25" s="143"/>
      <c r="B25" s="151"/>
      <c r="C25" s="44" t="s">
        <v>45</v>
      </c>
      <c r="D25" s="7" t="s">
        <v>47</v>
      </c>
      <c r="E25" s="7" t="s">
        <v>48</v>
      </c>
      <c r="F25" s="7" t="s">
        <v>49</v>
      </c>
      <c r="G25" s="7" t="s">
        <v>65</v>
      </c>
      <c r="H25" s="2">
        <v>88</v>
      </c>
      <c r="I25" s="2">
        <v>74</v>
      </c>
      <c r="J25" s="2">
        <v>162</v>
      </c>
      <c r="K25" s="3"/>
      <c r="L25" s="5">
        <f t="shared" si="5"/>
        <v>54</v>
      </c>
      <c r="M25" s="107">
        <f t="shared" si="4"/>
        <v>27</v>
      </c>
      <c r="N25" s="99">
        <v>80.4</v>
      </c>
      <c r="O25" s="79">
        <f t="shared" si="6"/>
        <v>40.2</v>
      </c>
      <c r="P25" s="90">
        <f t="shared" si="7"/>
        <v>67.2</v>
      </c>
      <c r="Q25" s="96">
        <v>9</v>
      </c>
    </row>
    <row r="26" spans="1:17" ht="12">
      <c r="A26" s="143"/>
      <c r="B26" s="151"/>
      <c r="C26" s="44" t="s">
        <v>70</v>
      </c>
      <c r="D26" s="7" t="s">
        <v>47</v>
      </c>
      <c r="E26" s="7" t="s">
        <v>48</v>
      </c>
      <c r="F26" s="7" t="s">
        <v>49</v>
      </c>
      <c r="G26" s="7" t="s">
        <v>71</v>
      </c>
      <c r="H26" s="2">
        <v>81.5</v>
      </c>
      <c r="I26" s="2">
        <v>77.5</v>
      </c>
      <c r="J26" s="2">
        <v>159</v>
      </c>
      <c r="K26" s="3"/>
      <c r="L26" s="5">
        <f t="shared" si="5"/>
        <v>53</v>
      </c>
      <c r="M26" s="70">
        <f t="shared" si="4"/>
        <v>26.5</v>
      </c>
      <c r="N26" s="8">
        <v>81</v>
      </c>
      <c r="O26" s="79">
        <f t="shared" si="6"/>
        <v>40.5</v>
      </c>
      <c r="P26" s="90">
        <f t="shared" si="7"/>
        <v>67</v>
      </c>
      <c r="Q26" s="96">
        <v>10</v>
      </c>
    </row>
    <row r="27" spans="1:17" ht="12">
      <c r="A27" s="143"/>
      <c r="B27" s="151"/>
      <c r="C27" s="44" t="s">
        <v>66</v>
      </c>
      <c r="D27" s="7" t="s">
        <v>47</v>
      </c>
      <c r="E27" s="7" t="s">
        <v>48</v>
      </c>
      <c r="F27" s="7" t="s">
        <v>49</v>
      </c>
      <c r="G27" s="7" t="s">
        <v>67</v>
      </c>
      <c r="H27" s="2">
        <v>84</v>
      </c>
      <c r="I27" s="2">
        <v>77</v>
      </c>
      <c r="J27" s="2">
        <v>161</v>
      </c>
      <c r="K27" s="3"/>
      <c r="L27" s="4">
        <f t="shared" si="5"/>
        <v>53.666666666666664</v>
      </c>
      <c r="M27" s="73">
        <f t="shared" si="4"/>
        <v>26.833333333333332</v>
      </c>
      <c r="N27" s="14">
        <v>76</v>
      </c>
      <c r="O27" s="79">
        <f t="shared" si="6"/>
        <v>38</v>
      </c>
      <c r="P27" s="90">
        <f t="shared" si="7"/>
        <v>64.83333333333333</v>
      </c>
      <c r="Q27" s="96">
        <v>11</v>
      </c>
    </row>
    <row r="28" spans="1:17" ht="12">
      <c r="A28" s="143"/>
      <c r="B28" s="151"/>
      <c r="C28" s="44" t="s">
        <v>68</v>
      </c>
      <c r="D28" s="7" t="s">
        <v>47</v>
      </c>
      <c r="E28" s="7" t="s">
        <v>48</v>
      </c>
      <c r="F28" s="7" t="s">
        <v>49</v>
      </c>
      <c r="G28" s="7" t="s">
        <v>69</v>
      </c>
      <c r="H28" s="2">
        <v>84.5</v>
      </c>
      <c r="I28" s="2">
        <v>76</v>
      </c>
      <c r="J28" s="2">
        <v>160.5</v>
      </c>
      <c r="K28" s="3"/>
      <c r="L28" s="4">
        <f t="shared" si="5"/>
        <v>53.5</v>
      </c>
      <c r="M28" s="70">
        <f t="shared" si="4"/>
        <v>26.75</v>
      </c>
      <c r="N28" s="14">
        <v>74.6</v>
      </c>
      <c r="O28" s="79">
        <f t="shared" si="6"/>
        <v>37.3</v>
      </c>
      <c r="P28" s="90">
        <f t="shared" si="7"/>
        <v>64.05</v>
      </c>
      <c r="Q28" s="96">
        <v>12</v>
      </c>
    </row>
    <row r="29" spans="1:17" ht="12">
      <c r="A29" s="143"/>
      <c r="B29" s="151"/>
      <c r="C29" s="44" t="s">
        <v>59</v>
      </c>
      <c r="D29" s="7" t="s">
        <v>47</v>
      </c>
      <c r="E29" s="7" t="s">
        <v>48</v>
      </c>
      <c r="F29" s="7" t="s">
        <v>49</v>
      </c>
      <c r="G29" s="7" t="s">
        <v>60</v>
      </c>
      <c r="H29" s="2">
        <v>79</v>
      </c>
      <c r="I29" s="2">
        <v>91.5</v>
      </c>
      <c r="J29" s="2">
        <v>170.5</v>
      </c>
      <c r="K29" s="3"/>
      <c r="L29" s="5">
        <f t="shared" si="5"/>
        <v>56.833333333333336</v>
      </c>
      <c r="M29" s="70">
        <f t="shared" si="4"/>
        <v>28.416666666666668</v>
      </c>
      <c r="N29" s="8">
        <v>71.2</v>
      </c>
      <c r="O29" s="79">
        <f t="shared" si="6"/>
        <v>35.6</v>
      </c>
      <c r="P29" s="90">
        <f t="shared" si="7"/>
        <v>64.01666666666667</v>
      </c>
      <c r="Q29" s="96">
        <v>13</v>
      </c>
    </row>
    <row r="30" spans="1:17" ht="12">
      <c r="A30" s="143"/>
      <c r="B30" s="151"/>
      <c r="C30" s="46" t="s">
        <v>299</v>
      </c>
      <c r="D30" s="7" t="s">
        <v>47</v>
      </c>
      <c r="E30" s="7" t="s">
        <v>48</v>
      </c>
      <c r="F30" s="7" t="s">
        <v>49</v>
      </c>
      <c r="G30" s="7" t="s">
        <v>303</v>
      </c>
      <c r="H30" s="2">
        <v>72.5</v>
      </c>
      <c r="I30" s="2">
        <v>77.5</v>
      </c>
      <c r="J30" s="2">
        <v>150</v>
      </c>
      <c r="K30" s="2"/>
      <c r="L30" s="5">
        <f t="shared" si="5"/>
        <v>50</v>
      </c>
      <c r="M30" s="70">
        <f t="shared" si="4"/>
        <v>25</v>
      </c>
      <c r="N30" s="8">
        <v>77.2</v>
      </c>
      <c r="O30" s="79">
        <f t="shared" si="6"/>
        <v>38.6</v>
      </c>
      <c r="P30" s="90">
        <f t="shared" si="7"/>
        <v>63.6</v>
      </c>
      <c r="Q30" s="96">
        <v>14</v>
      </c>
    </row>
    <row r="31" spans="1:17" ht="12">
      <c r="A31" s="143"/>
      <c r="B31" s="151"/>
      <c r="C31" s="44" t="s">
        <v>298</v>
      </c>
      <c r="D31" s="7" t="s">
        <v>47</v>
      </c>
      <c r="E31" s="7" t="s">
        <v>48</v>
      </c>
      <c r="F31" s="7" t="s">
        <v>49</v>
      </c>
      <c r="G31" s="7" t="s">
        <v>302</v>
      </c>
      <c r="H31" s="2">
        <v>81</v>
      </c>
      <c r="I31" s="2">
        <v>69.5</v>
      </c>
      <c r="J31" s="2">
        <v>150.5</v>
      </c>
      <c r="K31" s="2"/>
      <c r="L31" s="24">
        <f t="shared" si="5"/>
        <v>50.166666666666664</v>
      </c>
      <c r="M31" s="70">
        <f t="shared" si="4"/>
        <v>25.083333333333332</v>
      </c>
      <c r="N31" s="8">
        <v>76.6</v>
      </c>
      <c r="O31" s="79">
        <f t="shared" si="6"/>
        <v>38.3</v>
      </c>
      <c r="P31" s="90">
        <f t="shared" si="7"/>
        <v>63.383333333333326</v>
      </c>
      <c r="Q31" s="96">
        <v>15</v>
      </c>
    </row>
    <row r="32" spans="1:17" ht="12">
      <c r="A32" s="143"/>
      <c r="B32" s="151"/>
      <c r="C32" s="44" t="s">
        <v>72</v>
      </c>
      <c r="D32" s="7" t="s">
        <v>47</v>
      </c>
      <c r="E32" s="7" t="s">
        <v>48</v>
      </c>
      <c r="F32" s="7" t="s">
        <v>49</v>
      </c>
      <c r="G32" s="7" t="s">
        <v>73</v>
      </c>
      <c r="H32" s="2">
        <v>67</v>
      </c>
      <c r="I32" s="2">
        <v>92</v>
      </c>
      <c r="J32" s="2">
        <v>159</v>
      </c>
      <c r="K32" s="3"/>
      <c r="L32" s="36">
        <f t="shared" si="5"/>
        <v>53</v>
      </c>
      <c r="M32" s="70">
        <f t="shared" si="4"/>
        <v>26.5</v>
      </c>
      <c r="N32" s="8">
        <v>73.4</v>
      </c>
      <c r="O32" s="79">
        <f t="shared" si="6"/>
        <v>36.7</v>
      </c>
      <c r="P32" s="90">
        <f t="shared" si="7"/>
        <v>63.2</v>
      </c>
      <c r="Q32" s="96">
        <v>16</v>
      </c>
    </row>
    <row r="33" spans="1:17" ht="12">
      <c r="A33" s="143"/>
      <c r="B33" s="151"/>
      <c r="C33" s="44" t="s">
        <v>300</v>
      </c>
      <c r="D33" s="9" t="s">
        <v>47</v>
      </c>
      <c r="E33" s="9" t="s">
        <v>48</v>
      </c>
      <c r="F33" s="9" t="s">
        <v>49</v>
      </c>
      <c r="G33" s="9" t="s">
        <v>304</v>
      </c>
      <c r="H33" s="11">
        <v>65</v>
      </c>
      <c r="I33" s="11">
        <v>84</v>
      </c>
      <c r="J33" s="11">
        <v>149</v>
      </c>
      <c r="K33" s="12"/>
      <c r="L33" s="4">
        <f t="shared" si="5"/>
        <v>49.666666666666664</v>
      </c>
      <c r="M33" s="73">
        <f t="shared" si="4"/>
        <v>24.833333333333332</v>
      </c>
      <c r="N33" s="123">
        <v>76</v>
      </c>
      <c r="O33" s="89">
        <f t="shared" si="6"/>
        <v>38</v>
      </c>
      <c r="P33" s="102">
        <f t="shared" si="7"/>
        <v>62.83333333333333</v>
      </c>
      <c r="Q33" s="96">
        <v>17</v>
      </c>
    </row>
    <row r="34" spans="1:17" ht="13.5" customHeight="1" thickBot="1">
      <c r="A34" s="143"/>
      <c r="B34" s="151"/>
      <c r="C34" s="45" t="s">
        <v>63</v>
      </c>
      <c r="D34" s="10" t="s">
        <v>47</v>
      </c>
      <c r="E34" s="10" t="s">
        <v>48</v>
      </c>
      <c r="F34" s="10" t="s">
        <v>49</v>
      </c>
      <c r="G34" s="10" t="s">
        <v>64</v>
      </c>
      <c r="H34" s="20">
        <v>58</v>
      </c>
      <c r="I34" s="20">
        <v>90</v>
      </c>
      <c r="J34" s="20">
        <v>148</v>
      </c>
      <c r="K34" s="104">
        <v>5</v>
      </c>
      <c r="L34" s="105">
        <f t="shared" si="5"/>
        <v>54.333333333333336</v>
      </c>
      <c r="M34" s="73">
        <f t="shared" si="4"/>
        <v>27.166666666666668</v>
      </c>
      <c r="N34" s="23">
        <v>0</v>
      </c>
      <c r="O34" s="82">
        <f t="shared" si="6"/>
        <v>0</v>
      </c>
      <c r="P34" s="103">
        <f t="shared" si="7"/>
        <v>27.166666666666668</v>
      </c>
      <c r="Q34" s="97">
        <v>18</v>
      </c>
    </row>
    <row r="35" spans="1:17" ht="12">
      <c r="A35" s="143"/>
      <c r="B35" s="151"/>
      <c r="C35" s="44" t="s">
        <v>78</v>
      </c>
      <c r="D35" s="7" t="s">
        <v>75</v>
      </c>
      <c r="E35" s="7" t="s">
        <v>76</v>
      </c>
      <c r="F35" s="2">
        <v>1</v>
      </c>
      <c r="G35" s="7" t="s">
        <v>79</v>
      </c>
      <c r="H35" s="2">
        <v>77.5</v>
      </c>
      <c r="I35" s="2">
        <v>83</v>
      </c>
      <c r="J35" s="2">
        <v>160.5</v>
      </c>
      <c r="K35" s="3"/>
      <c r="L35" s="5">
        <f t="shared" si="5"/>
        <v>53.5</v>
      </c>
      <c r="M35" s="69">
        <f t="shared" si="4"/>
        <v>26.75</v>
      </c>
      <c r="N35" s="14">
        <v>80.4</v>
      </c>
      <c r="O35" s="81">
        <f t="shared" si="6"/>
        <v>40.2</v>
      </c>
      <c r="P35" s="129">
        <f t="shared" si="7"/>
        <v>66.95</v>
      </c>
      <c r="Q35" s="91">
        <v>1</v>
      </c>
    </row>
    <row r="36" spans="1:17" ht="12">
      <c r="A36" s="143"/>
      <c r="B36" s="151"/>
      <c r="C36" s="50" t="s">
        <v>80</v>
      </c>
      <c r="D36" s="30" t="s">
        <v>75</v>
      </c>
      <c r="E36" s="30" t="s">
        <v>76</v>
      </c>
      <c r="F36" s="85">
        <v>1</v>
      </c>
      <c r="G36" s="30" t="s">
        <v>81</v>
      </c>
      <c r="H36" s="85">
        <v>80</v>
      </c>
      <c r="I36" s="85">
        <v>76.5</v>
      </c>
      <c r="J36" s="85">
        <v>156.5</v>
      </c>
      <c r="K36" s="86"/>
      <c r="L36" s="87">
        <f t="shared" si="5"/>
        <v>52.166666666666664</v>
      </c>
      <c r="M36" s="107">
        <f t="shared" si="4"/>
        <v>26.083333333333332</v>
      </c>
      <c r="N36" s="99">
        <v>79.6</v>
      </c>
      <c r="O36" s="89">
        <f t="shared" si="6"/>
        <v>39.8</v>
      </c>
      <c r="P36" s="130">
        <f t="shared" si="7"/>
        <v>65.88333333333333</v>
      </c>
      <c r="Q36" s="91">
        <v>2</v>
      </c>
    </row>
    <row r="37" spans="1:17" ht="12.75" thickBot="1">
      <c r="A37" s="143"/>
      <c r="B37" s="151"/>
      <c r="C37" s="45" t="s">
        <v>74</v>
      </c>
      <c r="D37" s="10" t="s">
        <v>75</v>
      </c>
      <c r="E37" s="10" t="s">
        <v>76</v>
      </c>
      <c r="F37" s="20">
        <v>1</v>
      </c>
      <c r="G37" s="10" t="s">
        <v>77</v>
      </c>
      <c r="H37" s="20">
        <v>78.5</v>
      </c>
      <c r="I37" s="20">
        <v>86</v>
      </c>
      <c r="J37" s="20">
        <v>164.5</v>
      </c>
      <c r="K37" s="21"/>
      <c r="L37" s="105">
        <f t="shared" si="5"/>
        <v>54.833333333333336</v>
      </c>
      <c r="M37" s="71">
        <f t="shared" si="4"/>
        <v>27.416666666666668</v>
      </c>
      <c r="N37" s="23">
        <v>75.8</v>
      </c>
      <c r="O37" s="82">
        <f t="shared" si="6"/>
        <v>37.9</v>
      </c>
      <c r="P37" s="131">
        <f t="shared" si="7"/>
        <v>65.31666666666666</v>
      </c>
      <c r="Q37" s="93">
        <v>3</v>
      </c>
    </row>
    <row r="38" spans="1:17" ht="12">
      <c r="A38" s="143"/>
      <c r="B38" s="167" t="s">
        <v>83</v>
      </c>
      <c r="C38" s="109" t="s">
        <v>82</v>
      </c>
      <c r="D38" s="9" t="s">
        <v>84</v>
      </c>
      <c r="E38" s="9" t="s">
        <v>85</v>
      </c>
      <c r="F38" s="11">
        <v>1</v>
      </c>
      <c r="G38" s="9" t="s">
        <v>86</v>
      </c>
      <c r="H38" s="11">
        <v>91.5</v>
      </c>
      <c r="I38" s="11">
        <v>71</v>
      </c>
      <c r="J38" s="11">
        <v>162.5</v>
      </c>
      <c r="K38" s="12"/>
      <c r="L38" s="24">
        <f t="shared" si="5"/>
        <v>54.166666666666664</v>
      </c>
      <c r="M38" s="73">
        <f t="shared" si="4"/>
        <v>27.083333333333332</v>
      </c>
      <c r="N38" s="14">
        <v>87</v>
      </c>
      <c r="O38" s="83">
        <f t="shared" si="6"/>
        <v>43.5</v>
      </c>
      <c r="P38" s="129">
        <f t="shared" si="7"/>
        <v>70.58333333333333</v>
      </c>
      <c r="Q38" s="92">
        <v>1</v>
      </c>
    </row>
    <row r="39" spans="1:17" ht="12.75" thickBot="1">
      <c r="A39" s="143"/>
      <c r="B39" s="139"/>
      <c r="C39" s="47" t="s">
        <v>87</v>
      </c>
      <c r="D39" s="10" t="s">
        <v>84</v>
      </c>
      <c r="E39" s="10" t="s">
        <v>85</v>
      </c>
      <c r="F39" s="20">
        <v>1</v>
      </c>
      <c r="G39" s="10" t="s">
        <v>88</v>
      </c>
      <c r="H39" s="20">
        <v>70</v>
      </c>
      <c r="I39" s="20">
        <v>66</v>
      </c>
      <c r="J39" s="20">
        <v>136</v>
      </c>
      <c r="K39" s="21"/>
      <c r="L39" s="28">
        <f t="shared" si="5"/>
        <v>45.333333333333336</v>
      </c>
      <c r="M39" s="72">
        <f t="shared" si="4"/>
        <v>22.666666666666668</v>
      </c>
      <c r="N39" s="58">
        <v>80.8</v>
      </c>
      <c r="O39" s="82">
        <f t="shared" si="6"/>
        <v>40.4</v>
      </c>
      <c r="P39" s="132">
        <f t="shared" si="7"/>
        <v>63.06666666666666</v>
      </c>
      <c r="Q39" s="97">
        <v>2</v>
      </c>
    </row>
    <row r="40" spans="1:17" ht="12">
      <c r="A40" s="150" t="s">
        <v>335</v>
      </c>
      <c r="B40" s="168" t="s">
        <v>90</v>
      </c>
      <c r="C40" s="46" t="s">
        <v>89</v>
      </c>
      <c r="D40" s="9" t="s">
        <v>91</v>
      </c>
      <c r="E40" s="9" t="s">
        <v>92</v>
      </c>
      <c r="F40" s="9" t="s">
        <v>93</v>
      </c>
      <c r="G40" s="9" t="s">
        <v>94</v>
      </c>
      <c r="H40" s="11">
        <v>100</v>
      </c>
      <c r="I40" s="11">
        <v>79</v>
      </c>
      <c r="J40" s="11">
        <v>179</v>
      </c>
      <c r="K40" s="108">
        <v>5</v>
      </c>
      <c r="L40" s="24">
        <f t="shared" si="5"/>
        <v>64.66666666666666</v>
      </c>
      <c r="M40" s="73">
        <f t="shared" si="4"/>
        <v>32.33333333333333</v>
      </c>
      <c r="N40" s="14">
        <v>84.8</v>
      </c>
      <c r="O40" s="83">
        <f t="shared" si="6"/>
        <v>42.4</v>
      </c>
      <c r="P40" s="101">
        <f aca="true" t="shared" si="8" ref="P40:P63">M40+O40</f>
        <v>74.73333333333332</v>
      </c>
      <c r="Q40" s="95">
        <v>1</v>
      </c>
    </row>
    <row r="41" spans="1:17" ht="12">
      <c r="A41" s="151"/>
      <c r="B41" s="169"/>
      <c r="C41" s="44" t="s">
        <v>95</v>
      </c>
      <c r="D41" s="7" t="s">
        <v>91</v>
      </c>
      <c r="E41" s="7" t="s">
        <v>92</v>
      </c>
      <c r="F41" s="7" t="s">
        <v>93</v>
      </c>
      <c r="G41" s="7" t="s">
        <v>96</v>
      </c>
      <c r="H41" s="2">
        <v>93.5</v>
      </c>
      <c r="I41" s="2">
        <v>95</v>
      </c>
      <c r="J41" s="2">
        <v>188.5</v>
      </c>
      <c r="K41" s="2"/>
      <c r="L41" s="36">
        <f t="shared" si="5"/>
        <v>62.833333333333336</v>
      </c>
      <c r="M41" s="70">
        <f t="shared" si="4"/>
        <v>31.416666666666668</v>
      </c>
      <c r="N41" s="8">
        <v>84</v>
      </c>
      <c r="O41" s="79">
        <f t="shared" si="6"/>
        <v>42</v>
      </c>
      <c r="P41" s="90">
        <f t="shared" si="8"/>
        <v>73.41666666666667</v>
      </c>
      <c r="Q41" s="96">
        <v>2</v>
      </c>
    </row>
    <row r="42" spans="1:17" ht="12">
      <c r="A42" s="151"/>
      <c r="B42" s="169"/>
      <c r="C42" s="44" t="s">
        <v>113</v>
      </c>
      <c r="D42" s="7" t="s">
        <v>91</v>
      </c>
      <c r="E42" s="7" t="s">
        <v>92</v>
      </c>
      <c r="F42" s="7" t="s">
        <v>93</v>
      </c>
      <c r="G42" s="7" t="s">
        <v>114</v>
      </c>
      <c r="H42" s="2">
        <v>86.5</v>
      </c>
      <c r="I42" s="2">
        <v>83</v>
      </c>
      <c r="J42" s="2">
        <v>169.5</v>
      </c>
      <c r="K42" s="2"/>
      <c r="L42" s="5">
        <f t="shared" si="5"/>
        <v>56.5</v>
      </c>
      <c r="M42" s="70">
        <f t="shared" si="4"/>
        <v>28.25</v>
      </c>
      <c r="N42" s="8">
        <v>86.6</v>
      </c>
      <c r="O42" s="79">
        <f t="shared" si="6"/>
        <v>43.3</v>
      </c>
      <c r="P42" s="90">
        <f t="shared" si="8"/>
        <v>71.55</v>
      </c>
      <c r="Q42" s="95">
        <v>3</v>
      </c>
    </row>
    <row r="43" spans="1:17" ht="12">
      <c r="A43" s="151"/>
      <c r="B43" s="169"/>
      <c r="C43" s="44" t="s">
        <v>99</v>
      </c>
      <c r="D43" s="7" t="s">
        <v>91</v>
      </c>
      <c r="E43" s="7" t="s">
        <v>92</v>
      </c>
      <c r="F43" s="7" t="s">
        <v>93</v>
      </c>
      <c r="G43" s="7" t="s">
        <v>100</v>
      </c>
      <c r="H43" s="2">
        <v>97.5</v>
      </c>
      <c r="I43" s="2">
        <v>82.5</v>
      </c>
      <c r="J43" s="2">
        <v>180</v>
      </c>
      <c r="K43" s="2"/>
      <c r="L43" s="5">
        <f t="shared" si="5"/>
        <v>60</v>
      </c>
      <c r="M43" s="70">
        <f t="shared" si="4"/>
        <v>30</v>
      </c>
      <c r="N43" s="8">
        <v>82.4</v>
      </c>
      <c r="O43" s="79">
        <f t="shared" si="6"/>
        <v>41.2</v>
      </c>
      <c r="P43" s="90">
        <f t="shared" si="8"/>
        <v>71.2</v>
      </c>
      <c r="Q43" s="96">
        <v>4</v>
      </c>
    </row>
    <row r="44" spans="1:17" ht="12">
      <c r="A44" s="151"/>
      <c r="B44" s="169"/>
      <c r="C44" s="44" t="s">
        <v>101</v>
      </c>
      <c r="D44" s="7" t="s">
        <v>91</v>
      </c>
      <c r="E44" s="7" t="s">
        <v>92</v>
      </c>
      <c r="F44" s="7" t="s">
        <v>93</v>
      </c>
      <c r="G44" s="7" t="s">
        <v>102</v>
      </c>
      <c r="H44" s="2">
        <v>102.5</v>
      </c>
      <c r="I44" s="2">
        <v>76.5</v>
      </c>
      <c r="J44" s="2">
        <v>179</v>
      </c>
      <c r="K44" s="2"/>
      <c r="L44" s="36">
        <f t="shared" si="5"/>
        <v>59.666666666666664</v>
      </c>
      <c r="M44" s="70">
        <f t="shared" si="4"/>
        <v>29.833333333333332</v>
      </c>
      <c r="N44" s="8">
        <v>81.4</v>
      </c>
      <c r="O44" s="79">
        <f t="shared" si="6"/>
        <v>40.7</v>
      </c>
      <c r="P44" s="90">
        <f t="shared" si="8"/>
        <v>70.53333333333333</v>
      </c>
      <c r="Q44" s="95">
        <v>5</v>
      </c>
    </row>
    <row r="45" spans="1:17" ht="12">
      <c r="A45" s="151"/>
      <c r="B45" s="169"/>
      <c r="C45" s="44" t="s">
        <v>105</v>
      </c>
      <c r="D45" s="7" t="s">
        <v>91</v>
      </c>
      <c r="E45" s="7" t="s">
        <v>92</v>
      </c>
      <c r="F45" s="7" t="s">
        <v>93</v>
      </c>
      <c r="G45" s="7" t="s">
        <v>106</v>
      </c>
      <c r="H45" s="2">
        <v>85</v>
      </c>
      <c r="I45" s="2">
        <v>92</v>
      </c>
      <c r="J45" s="2">
        <v>177</v>
      </c>
      <c r="K45" s="2"/>
      <c r="L45" s="5">
        <f t="shared" si="5"/>
        <v>59</v>
      </c>
      <c r="M45" s="70">
        <f t="shared" si="4"/>
        <v>29.5</v>
      </c>
      <c r="N45" s="8">
        <v>81.8</v>
      </c>
      <c r="O45" s="79">
        <f t="shared" si="6"/>
        <v>40.9</v>
      </c>
      <c r="P45" s="90">
        <f t="shared" si="8"/>
        <v>70.4</v>
      </c>
      <c r="Q45" s="96">
        <v>6</v>
      </c>
    </row>
    <row r="46" spans="1:17" ht="12">
      <c r="A46" s="151"/>
      <c r="B46" s="169"/>
      <c r="C46" s="44" t="s">
        <v>127</v>
      </c>
      <c r="D46" s="7" t="s">
        <v>91</v>
      </c>
      <c r="E46" s="7" t="s">
        <v>92</v>
      </c>
      <c r="F46" s="7" t="s">
        <v>93</v>
      </c>
      <c r="G46" s="7" t="s">
        <v>128</v>
      </c>
      <c r="H46" s="2">
        <v>86</v>
      </c>
      <c r="I46" s="2">
        <v>71.5</v>
      </c>
      <c r="J46" s="2">
        <v>157.5</v>
      </c>
      <c r="K46" s="2"/>
      <c r="L46" s="5">
        <f t="shared" si="5"/>
        <v>52.5</v>
      </c>
      <c r="M46" s="70">
        <f aca="true" t="shared" si="9" ref="M46:M77">L46/2</f>
        <v>26.25</v>
      </c>
      <c r="N46" s="8">
        <v>87.4</v>
      </c>
      <c r="O46" s="79">
        <f t="shared" si="6"/>
        <v>43.7</v>
      </c>
      <c r="P46" s="90">
        <f t="shared" si="8"/>
        <v>69.95</v>
      </c>
      <c r="Q46" s="95">
        <v>7</v>
      </c>
    </row>
    <row r="47" spans="1:17" ht="12">
      <c r="A47" s="151"/>
      <c r="B47" s="169"/>
      <c r="C47" s="44" t="s">
        <v>109</v>
      </c>
      <c r="D47" s="7" t="s">
        <v>91</v>
      </c>
      <c r="E47" s="7" t="s">
        <v>92</v>
      </c>
      <c r="F47" s="7" t="s">
        <v>93</v>
      </c>
      <c r="G47" s="7" t="s">
        <v>110</v>
      </c>
      <c r="H47" s="2">
        <v>93</v>
      </c>
      <c r="I47" s="2">
        <v>79</v>
      </c>
      <c r="J47" s="2">
        <v>172</v>
      </c>
      <c r="K47" s="2"/>
      <c r="L47" s="5">
        <f aca="true" t="shared" si="10" ref="L47:L78">J47/3+K47</f>
        <v>57.333333333333336</v>
      </c>
      <c r="M47" s="70">
        <f t="shared" si="9"/>
        <v>28.666666666666668</v>
      </c>
      <c r="N47" s="8">
        <v>81.2</v>
      </c>
      <c r="O47" s="79">
        <f aca="true" t="shared" si="11" ref="O47:O65">N47/2</f>
        <v>40.6</v>
      </c>
      <c r="P47" s="90">
        <f t="shared" si="8"/>
        <v>69.26666666666667</v>
      </c>
      <c r="Q47" s="96">
        <v>8</v>
      </c>
    </row>
    <row r="48" spans="1:17" ht="12">
      <c r="A48" s="151"/>
      <c r="B48" s="169"/>
      <c r="C48" s="44" t="s">
        <v>97</v>
      </c>
      <c r="D48" s="7" t="s">
        <v>91</v>
      </c>
      <c r="E48" s="7" t="s">
        <v>92</v>
      </c>
      <c r="F48" s="7" t="s">
        <v>93</v>
      </c>
      <c r="G48" s="7" t="s">
        <v>98</v>
      </c>
      <c r="H48" s="2">
        <v>92</v>
      </c>
      <c r="I48" s="2">
        <v>94.5</v>
      </c>
      <c r="J48" s="2">
        <v>186.5</v>
      </c>
      <c r="K48" s="2"/>
      <c r="L48" s="5">
        <f t="shared" si="10"/>
        <v>62.166666666666664</v>
      </c>
      <c r="M48" s="70">
        <f t="shared" si="9"/>
        <v>31.083333333333332</v>
      </c>
      <c r="N48" s="8">
        <v>75.8</v>
      </c>
      <c r="O48" s="79">
        <f t="shared" si="11"/>
        <v>37.9</v>
      </c>
      <c r="P48" s="90">
        <f t="shared" si="8"/>
        <v>68.98333333333333</v>
      </c>
      <c r="Q48" s="95">
        <v>9</v>
      </c>
    </row>
    <row r="49" spans="1:17" ht="12">
      <c r="A49" s="151"/>
      <c r="B49" s="169"/>
      <c r="C49" s="44" t="s">
        <v>111</v>
      </c>
      <c r="D49" s="7" t="s">
        <v>91</v>
      </c>
      <c r="E49" s="7" t="s">
        <v>92</v>
      </c>
      <c r="F49" s="7" t="s">
        <v>93</v>
      </c>
      <c r="G49" s="7" t="s">
        <v>112</v>
      </c>
      <c r="H49" s="2">
        <v>81</v>
      </c>
      <c r="I49" s="2">
        <v>88.5</v>
      </c>
      <c r="J49" s="2">
        <v>169.5</v>
      </c>
      <c r="K49" s="2"/>
      <c r="L49" s="36">
        <f t="shared" si="10"/>
        <v>56.5</v>
      </c>
      <c r="M49" s="70">
        <f t="shared" si="9"/>
        <v>28.25</v>
      </c>
      <c r="N49" s="8">
        <v>80.8</v>
      </c>
      <c r="O49" s="79">
        <f t="shared" si="11"/>
        <v>40.4</v>
      </c>
      <c r="P49" s="90">
        <f t="shared" si="8"/>
        <v>68.65</v>
      </c>
      <c r="Q49" s="96">
        <v>10</v>
      </c>
    </row>
    <row r="50" spans="1:17" ht="12">
      <c r="A50" s="151"/>
      <c r="B50" s="169"/>
      <c r="C50" s="44" t="s">
        <v>117</v>
      </c>
      <c r="D50" s="7" t="s">
        <v>91</v>
      </c>
      <c r="E50" s="7" t="s">
        <v>92</v>
      </c>
      <c r="F50" s="7" t="s">
        <v>93</v>
      </c>
      <c r="G50" s="7" t="s">
        <v>118</v>
      </c>
      <c r="H50" s="2">
        <v>79.5</v>
      </c>
      <c r="I50" s="2">
        <v>85</v>
      </c>
      <c r="J50" s="2">
        <v>164.5</v>
      </c>
      <c r="K50" s="2"/>
      <c r="L50" s="5">
        <f t="shared" si="10"/>
        <v>54.833333333333336</v>
      </c>
      <c r="M50" s="70">
        <f t="shared" si="9"/>
        <v>27.416666666666668</v>
      </c>
      <c r="N50" s="8">
        <v>81.8</v>
      </c>
      <c r="O50" s="79">
        <f t="shared" si="11"/>
        <v>40.9</v>
      </c>
      <c r="P50" s="90">
        <f t="shared" si="8"/>
        <v>68.31666666666666</v>
      </c>
      <c r="Q50" s="96">
        <v>11</v>
      </c>
    </row>
    <row r="51" spans="1:17" ht="12">
      <c r="A51" s="151"/>
      <c r="B51" s="169"/>
      <c r="C51" s="44" t="s">
        <v>107</v>
      </c>
      <c r="D51" s="7" t="s">
        <v>91</v>
      </c>
      <c r="E51" s="7" t="s">
        <v>92</v>
      </c>
      <c r="F51" s="7" t="s">
        <v>93</v>
      </c>
      <c r="G51" s="7" t="s">
        <v>108</v>
      </c>
      <c r="H51" s="2">
        <v>84.5</v>
      </c>
      <c r="I51" s="2">
        <v>92.5</v>
      </c>
      <c r="J51" s="2">
        <v>177</v>
      </c>
      <c r="K51" s="2"/>
      <c r="L51" s="36">
        <f t="shared" si="10"/>
        <v>59</v>
      </c>
      <c r="M51" s="70">
        <f t="shared" si="9"/>
        <v>29.5</v>
      </c>
      <c r="N51" s="8">
        <v>77.4</v>
      </c>
      <c r="O51" s="79">
        <f t="shared" si="11"/>
        <v>38.7</v>
      </c>
      <c r="P51" s="90">
        <f t="shared" si="8"/>
        <v>68.2</v>
      </c>
      <c r="Q51" s="96">
        <v>12</v>
      </c>
    </row>
    <row r="52" spans="1:17" ht="12">
      <c r="A52" s="151"/>
      <c r="B52" s="169"/>
      <c r="C52" s="44" t="s">
        <v>305</v>
      </c>
      <c r="D52" s="7" t="s">
        <v>91</v>
      </c>
      <c r="E52" s="7" t="s">
        <v>92</v>
      </c>
      <c r="F52" s="7" t="s">
        <v>93</v>
      </c>
      <c r="G52" s="7" t="s">
        <v>311</v>
      </c>
      <c r="H52" s="2">
        <v>81</v>
      </c>
      <c r="I52" s="2">
        <v>72</v>
      </c>
      <c r="J52" s="2">
        <v>153</v>
      </c>
      <c r="K52" s="2"/>
      <c r="L52" s="5">
        <f t="shared" si="10"/>
        <v>51</v>
      </c>
      <c r="M52" s="70">
        <f t="shared" si="9"/>
        <v>25.5</v>
      </c>
      <c r="N52" s="8">
        <v>85.2</v>
      </c>
      <c r="O52" s="79">
        <f t="shared" si="11"/>
        <v>42.6</v>
      </c>
      <c r="P52" s="90">
        <f t="shared" si="8"/>
        <v>68.1</v>
      </c>
      <c r="Q52" s="95">
        <v>13</v>
      </c>
    </row>
    <row r="53" spans="1:17" ht="12">
      <c r="A53" s="151"/>
      <c r="B53" s="169"/>
      <c r="C53" s="44" t="s">
        <v>306</v>
      </c>
      <c r="D53" s="7" t="s">
        <v>91</v>
      </c>
      <c r="E53" s="7" t="s">
        <v>92</v>
      </c>
      <c r="F53" s="7" t="s">
        <v>93</v>
      </c>
      <c r="G53" s="7" t="s">
        <v>312</v>
      </c>
      <c r="H53" s="2">
        <v>80</v>
      </c>
      <c r="I53" s="2">
        <v>72</v>
      </c>
      <c r="J53" s="2">
        <v>152</v>
      </c>
      <c r="K53" s="2"/>
      <c r="L53" s="36">
        <f t="shared" si="10"/>
        <v>50.666666666666664</v>
      </c>
      <c r="M53" s="70">
        <f t="shared" si="9"/>
        <v>25.333333333333332</v>
      </c>
      <c r="N53" s="8">
        <v>84.6</v>
      </c>
      <c r="O53" s="79">
        <f t="shared" si="11"/>
        <v>42.3</v>
      </c>
      <c r="P53" s="90">
        <f t="shared" si="8"/>
        <v>67.63333333333333</v>
      </c>
      <c r="Q53" s="96">
        <v>14</v>
      </c>
    </row>
    <row r="54" spans="1:17" ht="12">
      <c r="A54" s="151"/>
      <c r="B54" s="169"/>
      <c r="C54" s="44" t="s">
        <v>119</v>
      </c>
      <c r="D54" s="7" t="s">
        <v>91</v>
      </c>
      <c r="E54" s="7" t="s">
        <v>92</v>
      </c>
      <c r="F54" s="7" t="s">
        <v>93</v>
      </c>
      <c r="G54" s="7" t="s">
        <v>120</v>
      </c>
      <c r="H54" s="2">
        <v>84.5</v>
      </c>
      <c r="I54" s="2">
        <v>80</v>
      </c>
      <c r="J54" s="2">
        <v>164.5</v>
      </c>
      <c r="K54" s="2"/>
      <c r="L54" s="36">
        <f t="shared" si="10"/>
        <v>54.833333333333336</v>
      </c>
      <c r="M54" s="70">
        <f t="shared" si="9"/>
        <v>27.416666666666668</v>
      </c>
      <c r="N54" s="8">
        <v>80.2</v>
      </c>
      <c r="O54" s="79">
        <f t="shared" si="11"/>
        <v>40.1</v>
      </c>
      <c r="P54" s="90">
        <f t="shared" si="8"/>
        <v>67.51666666666667</v>
      </c>
      <c r="Q54" s="95">
        <v>15</v>
      </c>
    </row>
    <row r="55" spans="1:17" ht="12">
      <c r="A55" s="151"/>
      <c r="B55" s="169"/>
      <c r="C55" s="44" t="s">
        <v>115</v>
      </c>
      <c r="D55" s="7" t="s">
        <v>91</v>
      </c>
      <c r="E55" s="7" t="s">
        <v>92</v>
      </c>
      <c r="F55" s="7" t="s">
        <v>93</v>
      </c>
      <c r="G55" s="7" t="s">
        <v>116</v>
      </c>
      <c r="H55" s="2">
        <v>90.5</v>
      </c>
      <c r="I55" s="2">
        <v>77.5</v>
      </c>
      <c r="J55" s="2">
        <v>168</v>
      </c>
      <c r="K55" s="2"/>
      <c r="L55" s="36">
        <f t="shared" si="10"/>
        <v>56</v>
      </c>
      <c r="M55" s="70">
        <f t="shared" si="9"/>
        <v>28</v>
      </c>
      <c r="N55" s="8">
        <v>78.6</v>
      </c>
      <c r="O55" s="79">
        <f t="shared" si="11"/>
        <v>39.3</v>
      </c>
      <c r="P55" s="90">
        <f t="shared" si="8"/>
        <v>67.3</v>
      </c>
      <c r="Q55" s="96">
        <v>16</v>
      </c>
    </row>
    <row r="56" spans="1:17" ht="12">
      <c r="A56" s="151"/>
      <c r="B56" s="169"/>
      <c r="C56" s="44" t="s">
        <v>123</v>
      </c>
      <c r="D56" s="7" t="s">
        <v>91</v>
      </c>
      <c r="E56" s="7" t="s">
        <v>92</v>
      </c>
      <c r="F56" s="7" t="s">
        <v>93</v>
      </c>
      <c r="G56" s="7" t="s">
        <v>124</v>
      </c>
      <c r="H56" s="2">
        <v>82</v>
      </c>
      <c r="I56" s="2">
        <v>81</v>
      </c>
      <c r="J56" s="2">
        <v>163</v>
      </c>
      <c r="K56" s="2"/>
      <c r="L56" s="36">
        <f t="shared" si="10"/>
        <v>54.333333333333336</v>
      </c>
      <c r="M56" s="70">
        <f t="shared" si="9"/>
        <v>27.166666666666668</v>
      </c>
      <c r="N56" s="8">
        <v>79.2</v>
      </c>
      <c r="O56" s="79">
        <f t="shared" si="11"/>
        <v>39.6</v>
      </c>
      <c r="P56" s="90">
        <f t="shared" si="8"/>
        <v>66.76666666666667</v>
      </c>
      <c r="Q56" s="95">
        <v>17</v>
      </c>
    </row>
    <row r="57" spans="1:17" ht="12">
      <c r="A57" s="151"/>
      <c r="B57" s="169"/>
      <c r="C57" s="44" t="s">
        <v>308</v>
      </c>
      <c r="D57" s="7" t="s">
        <v>91</v>
      </c>
      <c r="E57" s="7" t="s">
        <v>92</v>
      </c>
      <c r="F57" s="7" t="s">
        <v>93</v>
      </c>
      <c r="G57" s="7" t="s">
        <v>314</v>
      </c>
      <c r="H57" s="2">
        <v>76</v>
      </c>
      <c r="I57" s="2">
        <v>74.5</v>
      </c>
      <c r="J57" s="2">
        <v>150.5</v>
      </c>
      <c r="K57" s="2"/>
      <c r="L57" s="5">
        <f t="shared" si="10"/>
        <v>50.166666666666664</v>
      </c>
      <c r="M57" s="70">
        <f t="shared" si="9"/>
        <v>25.083333333333332</v>
      </c>
      <c r="N57" s="8">
        <v>80.4</v>
      </c>
      <c r="O57" s="79">
        <f t="shared" si="11"/>
        <v>40.2</v>
      </c>
      <c r="P57" s="90">
        <f t="shared" si="8"/>
        <v>65.28333333333333</v>
      </c>
      <c r="Q57" s="96">
        <v>18</v>
      </c>
    </row>
    <row r="58" spans="1:17" ht="12">
      <c r="A58" s="151"/>
      <c r="B58" s="169"/>
      <c r="C58" s="44" t="s">
        <v>307</v>
      </c>
      <c r="D58" s="7" t="s">
        <v>91</v>
      </c>
      <c r="E58" s="7" t="s">
        <v>92</v>
      </c>
      <c r="F58" s="7" t="s">
        <v>93</v>
      </c>
      <c r="G58" s="7" t="s">
        <v>313</v>
      </c>
      <c r="H58" s="2">
        <v>66.5</v>
      </c>
      <c r="I58" s="2">
        <v>85</v>
      </c>
      <c r="J58" s="2">
        <v>151.5</v>
      </c>
      <c r="K58" s="2"/>
      <c r="L58" s="5">
        <f t="shared" si="10"/>
        <v>50.5</v>
      </c>
      <c r="M58" s="70">
        <f t="shared" si="9"/>
        <v>25.25</v>
      </c>
      <c r="N58" s="8">
        <v>75.2</v>
      </c>
      <c r="O58" s="79">
        <f t="shared" si="11"/>
        <v>37.6</v>
      </c>
      <c r="P58" s="90">
        <f t="shared" si="8"/>
        <v>62.85</v>
      </c>
      <c r="Q58" s="95">
        <v>19</v>
      </c>
    </row>
    <row r="59" spans="1:18" ht="12">
      <c r="A59" s="151"/>
      <c r="B59" s="169"/>
      <c r="C59" s="44" t="s">
        <v>121</v>
      </c>
      <c r="D59" s="7" t="s">
        <v>91</v>
      </c>
      <c r="E59" s="7" t="s">
        <v>92</v>
      </c>
      <c r="F59" s="7" t="s">
        <v>93</v>
      </c>
      <c r="G59" s="7" t="s">
        <v>122</v>
      </c>
      <c r="H59" s="2">
        <v>75.5</v>
      </c>
      <c r="I59" s="2">
        <v>88.5</v>
      </c>
      <c r="J59" s="2">
        <v>164</v>
      </c>
      <c r="K59" s="2"/>
      <c r="L59" s="5">
        <f t="shared" si="10"/>
        <v>54.666666666666664</v>
      </c>
      <c r="M59" s="70">
        <f t="shared" si="9"/>
        <v>27.333333333333332</v>
      </c>
      <c r="N59" s="8">
        <v>70.8</v>
      </c>
      <c r="O59" s="79">
        <f t="shared" si="11"/>
        <v>35.4</v>
      </c>
      <c r="P59" s="90">
        <f t="shared" si="8"/>
        <v>62.733333333333334</v>
      </c>
      <c r="Q59" s="96">
        <v>20</v>
      </c>
      <c r="R59" s="110"/>
    </row>
    <row r="60" spans="1:17" ht="12">
      <c r="A60" s="151"/>
      <c r="B60" s="169"/>
      <c r="C60" s="44" t="s">
        <v>310</v>
      </c>
      <c r="D60" s="7" t="s">
        <v>91</v>
      </c>
      <c r="E60" s="7" t="s">
        <v>92</v>
      </c>
      <c r="F60" s="7" t="s">
        <v>93</v>
      </c>
      <c r="G60" s="7" t="s">
        <v>316</v>
      </c>
      <c r="H60" s="2">
        <v>81.5</v>
      </c>
      <c r="I60" s="2">
        <v>68.5</v>
      </c>
      <c r="J60" s="2">
        <v>150</v>
      </c>
      <c r="K60" s="2"/>
      <c r="L60" s="5">
        <f t="shared" si="10"/>
        <v>50</v>
      </c>
      <c r="M60" s="70">
        <f t="shared" si="9"/>
        <v>25</v>
      </c>
      <c r="N60" s="8">
        <v>68.4</v>
      </c>
      <c r="O60" s="79">
        <f t="shared" si="11"/>
        <v>34.2</v>
      </c>
      <c r="P60" s="90">
        <f t="shared" si="8"/>
        <v>59.2</v>
      </c>
      <c r="Q60" s="95">
        <v>21</v>
      </c>
    </row>
    <row r="61" spans="1:17" ht="12">
      <c r="A61" s="151"/>
      <c r="B61" s="169"/>
      <c r="C61" s="46" t="s">
        <v>103</v>
      </c>
      <c r="D61" s="9" t="s">
        <v>91</v>
      </c>
      <c r="E61" s="9" t="s">
        <v>92</v>
      </c>
      <c r="F61" s="9" t="s">
        <v>93</v>
      </c>
      <c r="G61" s="9" t="s">
        <v>104</v>
      </c>
      <c r="H61" s="11">
        <v>103.5</v>
      </c>
      <c r="I61" s="11">
        <v>75</v>
      </c>
      <c r="J61" s="11">
        <v>178.5</v>
      </c>
      <c r="K61" s="11"/>
      <c r="L61" s="13">
        <f t="shared" si="10"/>
        <v>59.5</v>
      </c>
      <c r="M61" s="73">
        <f t="shared" si="9"/>
        <v>29.75</v>
      </c>
      <c r="N61" s="14">
        <v>0</v>
      </c>
      <c r="O61" s="83">
        <f t="shared" si="11"/>
        <v>0</v>
      </c>
      <c r="P61" s="101">
        <f t="shared" si="8"/>
        <v>29.75</v>
      </c>
      <c r="Q61" s="96">
        <v>22</v>
      </c>
    </row>
    <row r="62" spans="1:17" ht="12">
      <c r="A62" s="151"/>
      <c r="B62" s="169"/>
      <c r="C62" s="44" t="s">
        <v>125</v>
      </c>
      <c r="D62" s="7" t="s">
        <v>91</v>
      </c>
      <c r="E62" s="7" t="s">
        <v>92</v>
      </c>
      <c r="F62" s="7" t="s">
        <v>93</v>
      </c>
      <c r="G62" s="7" t="s">
        <v>126</v>
      </c>
      <c r="H62" s="2">
        <v>89</v>
      </c>
      <c r="I62" s="2">
        <v>71</v>
      </c>
      <c r="J62" s="2">
        <v>160</v>
      </c>
      <c r="K62" s="2"/>
      <c r="L62" s="36">
        <f t="shared" si="10"/>
        <v>53.333333333333336</v>
      </c>
      <c r="M62" s="70">
        <f t="shared" si="9"/>
        <v>26.666666666666668</v>
      </c>
      <c r="N62" s="8">
        <v>0</v>
      </c>
      <c r="O62" s="79">
        <f t="shared" si="11"/>
        <v>0</v>
      </c>
      <c r="P62" s="90">
        <f t="shared" si="8"/>
        <v>26.666666666666668</v>
      </c>
      <c r="Q62" s="95">
        <v>23</v>
      </c>
    </row>
    <row r="63" spans="1:17" ht="12.75" thickBot="1">
      <c r="A63" s="151"/>
      <c r="B63" s="169"/>
      <c r="C63" s="45" t="s">
        <v>309</v>
      </c>
      <c r="D63" s="10" t="s">
        <v>91</v>
      </c>
      <c r="E63" s="10" t="s">
        <v>92</v>
      </c>
      <c r="F63" s="10" t="s">
        <v>93</v>
      </c>
      <c r="G63" s="10" t="s">
        <v>315</v>
      </c>
      <c r="H63" s="20">
        <v>59.5</v>
      </c>
      <c r="I63" s="20">
        <v>90.5</v>
      </c>
      <c r="J63" s="20">
        <v>150</v>
      </c>
      <c r="K63" s="20"/>
      <c r="L63" s="105">
        <f t="shared" si="10"/>
        <v>50</v>
      </c>
      <c r="M63" s="71">
        <f t="shared" si="9"/>
        <v>25</v>
      </c>
      <c r="N63" s="23">
        <v>0</v>
      </c>
      <c r="O63" s="82">
        <f t="shared" si="11"/>
        <v>0</v>
      </c>
      <c r="P63" s="103">
        <f t="shared" si="8"/>
        <v>25</v>
      </c>
      <c r="Q63" s="97">
        <v>24</v>
      </c>
    </row>
    <row r="64" spans="1:17" ht="12" customHeight="1">
      <c r="A64" s="140" t="s">
        <v>356</v>
      </c>
      <c r="B64" s="140" t="s">
        <v>357</v>
      </c>
      <c r="C64" s="44" t="s">
        <v>133</v>
      </c>
      <c r="D64" s="7" t="s">
        <v>130</v>
      </c>
      <c r="E64" s="7" t="s">
        <v>131</v>
      </c>
      <c r="F64" s="2">
        <v>1</v>
      </c>
      <c r="G64" s="7" t="s">
        <v>134</v>
      </c>
      <c r="H64" s="2">
        <v>75.5</v>
      </c>
      <c r="I64" s="2">
        <v>86</v>
      </c>
      <c r="J64" s="2">
        <v>161.5</v>
      </c>
      <c r="K64" s="6">
        <v>5</v>
      </c>
      <c r="L64" s="5">
        <f t="shared" si="10"/>
        <v>58.833333333333336</v>
      </c>
      <c r="M64" s="70">
        <f t="shared" si="9"/>
        <v>29.416666666666668</v>
      </c>
      <c r="N64" s="56">
        <v>84.8</v>
      </c>
      <c r="O64" s="79">
        <f t="shared" si="11"/>
        <v>42.4</v>
      </c>
      <c r="P64" s="90">
        <f>O64+M64</f>
        <v>71.81666666666666</v>
      </c>
      <c r="Q64" s="95">
        <v>1</v>
      </c>
    </row>
    <row r="65" spans="1:17" ht="12" customHeight="1">
      <c r="A65" s="152"/>
      <c r="B65" s="152"/>
      <c r="C65" s="44" t="s">
        <v>135</v>
      </c>
      <c r="D65" s="7" t="s">
        <v>130</v>
      </c>
      <c r="E65" s="7" t="s">
        <v>131</v>
      </c>
      <c r="F65" s="2">
        <v>1</v>
      </c>
      <c r="G65" s="7" t="s">
        <v>136</v>
      </c>
      <c r="H65" s="2">
        <v>88</v>
      </c>
      <c r="I65" s="2">
        <v>87.5</v>
      </c>
      <c r="J65" s="2">
        <v>175.5</v>
      </c>
      <c r="K65" s="3"/>
      <c r="L65" s="36">
        <f t="shared" si="10"/>
        <v>58.5</v>
      </c>
      <c r="M65" s="70">
        <f t="shared" si="9"/>
        <v>29.25</v>
      </c>
      <c r="N65" s="8">
        <v>72.4</v>
      </c>
      <c r="O65" s="89">
        <f t="shared" si="11"/>
        <v>36.2</v>
      </c>
      <c r="P65" s="102">
        <f>O65+M65</f>
        <v>65.45</v>
      </c>
      <c r="Q65" s="95">
        <v>2</v>
      </c>
    </row>
    <row r="66" spans="1:17" ht="12" customHeight="1" thickBot="1">
      <c r="A66" s="153"/>
      <c r="B66" s="153"/>
      <c r="C66" s="45" t="s">
        <v>129</v>
      </c>
      <c r="D66" s="10" t="s">
        <v>130</v>
      </c>
      <c r="E66" s="10" t="s">
        <v>131</v>
      </c>
      <c r="F66" s="20">
        <v>1</v>
      </c>
      <c r="G66" s="10" t="s">
        <v>132</v>
      </c>
      <c r="H66" s="20">
        <v>94.5</v>
      </c>
      <c r="I66" s="20">
        <v>88</v>
      </c>
      <c r="J66" s="20">
        <v>182.5</v>
      </c>
      <c r="K66" s="21"/>
      <c r="L66" s="22">
        <f t="shared" si="10"/>
        <v>60.833333333333336</v>
      </c>
      <c r="M66" s="71">
        <f t="shared" si="9"/>
        <v>30.416666666666668</v>
      </c>
      <c r="N66" s="58">
        <v>0</v>
      </c>
      <c r="O66" s="82">
        <v>0</v>
      </c>
      <c r="P66" s="82">
        <v>30.42</v>
      </c>
      <c r="Q66" s="97">
        <v>3</v>
      </c>
    </row>
    <row r="67" spans="1:17" ht="12" customHeight="1">
      <c r="A67" s="145" t="s">
        <v>358</v>
      </c>
      <c r="B67" s="140" t="s">
        <v>359</v>
      </c>
      <c r="C67" s="43" t="s">
        <v>141</v>
      </c>
      <c r="D67" s="15" t="s">
        <v>138</v>
      </c>
      <c r="E67" s="15" t="s">
        <v>139</v>
      </c>
      <c r="F67" s="16">
        <v>2</v>
      </c>
      <c r="G67" s="15" t="s">
        <v>142</v>
      </c>
      <c r="H67" s="16">
        <v>95</v>
      </c>
      <c r="I67" s="16">
        <v>81.5</v>
      </c>
      <c r="J67" s="16">
        <v>176.5</v>
      </c>
      <c r="K67" s="25"/>
      <c r="L67" s="26">
        <f t="shared" si="10"/>
        <v>58.833333333333336</v>
      </c>
      <c r="M67" s="69">
        <f t="shared" si="9"/>
        <v>29.416666666666668</v>
      </c>
      <c r="N67" s="19">
        <v>86</v>
      </c>
      <c r="O67" s="83">
        <f>N67/2</f>
        <v>43</v>
      </c>
      <c r="P67" s="101">
        <f>O67+M67</f>
        <v>72.41666666666667</v>
      </c>
      <c r="Q67" s="95">
        <v>1</v>
      </c>
    </row>
    <row r="68" spans="1:17" ht="12" customHeight="1">
      <c r="A68" s="138"/>
      <c r="B68" s="141"/>
      <c r="C68" s="44" t="s">
        <v>149</v>
      </c>
      <c r="D68" s="7" t="s">
        <v>138</v>
      </c>
      <c r="E68" s="7" t="s">
        <v>139</v>
      </c>
      <c r="F68" s="2">
        <v>2</v>
      </c>
      <c r="G68" s="7" t="s">
        <v>150</v>
      </c>
      <c r="H68" s="2">
        <v>96</v>
      </c>
      <c r="I68" s="2">
        <v>74.5</v>
      </c>
      <c r="J68" s="2">
        <v>170.5</v>
      </c>
      <c r="K68" s="3"/>
      <c r="L68" s="4">
        <f t="shared" si="10"/>
        <v>56.833333333333336</v>
      </c>
      <c r="M68" s="73">
        <f t="shared" si="9"/>
        <v>28.416666666666668</v>
      </c>
      <c r="N68" s="8">
        <v>83.4</v>
      </c>
      <c r="O68" s="79">
        <f>N68/2</f>
        <v>41.7</v>
      </c>
      <c r="P68" s="90">
        <f>O68+M68</f>
        <v>70.11666666666667</v>
      </c>
      <c r="Q68" s="95">
        <v>2</v>
      </c>
    </row>
    <row r="69" spans="1:17" ht="12" customHeight="1">
      <c r="A69" s="138"/>
      <c r="B69" s="141"/>
      <c r="C69" s="46" t="s">
        <v>137</v>
      </c>
      <c r="D69" s="9" t="s">
        <v>138</v>
      </c>
      <c r="E69" s="9" t="s">
        <v>139</v>
      </c>
      <c r="F69" s="11">
        <v>2</v>
      </c>
      <c r="G69" s="9" t="s">
        <v>140</v>
      </c>
      <c r="H69" s="11">
        <v>93</v>
      </c>
      <c r="I69" s="11">
        <v>84.5</v>
      </c>
      <c r="J69" s="11">
        <v>177.5</v>
      </c>
      <c r="K69" s="12"/>
      <c r="L69" s="24">
        <f t="shared" si="10"/>
        <v>59.166666666666664</v>
      </c>
      <c r="M69" s="70">
        <f t="shared" si="9"/>
        <v>29.583333333333332</v>
      </c>
      <c r="N69" s="61">
        <v>78.8</v>
      </c>
      <c r="O69" s="83">
        <f>N69/2</f>
        <v>39.4</v>
      </c>
      <c r="P69" s="101">
        <f>O69+M69</f>
        <v>68.98333333333333</v>
      </c>
      <c r="Q69" s="95">
        <v>3</v>
      </c>
    </row>
    <row r="70" spans="1:17" ht="12" customHeight="1">
      <c r="A70" s="138"/>
      <c r="B70" s="141"/>
      <c r="C70" s="44" t="s">
        <v>147</v>
      </c>
      <c r="D70" s="7" t="s">
        <v>138</v>
      </c>
      <c r="E70" s="7" t="s">
        <v>139</v>
      </c>
      <c r="F70" s="2">
        <v>2</v>
      </c>
      <c r="G70" s="7" t="s">
        <v>148</v>
      </c>
      <c r="H70" s="2">
        <v>79</v>
      </c>
      <c r="I70" s="2">
        <v>92</v>
      </c>
      <c r="J70" s="2">
        <v>171</v>
      </c>
      <c r="K70" s="3"/>
      <c r="L70" s="5">
        <f t="shared" si="10"/>
        <v>57</v>
      </c>
      <c r="M70" s="107">
        <f t="shared" si="9"/>
        <v>28.5</v>
      </c>
      <c r="N70" s="60">
        <v>80.4</v>
      </c>
      <c r="O70" s="79">
        <f>N70/2</f>
        <v>40.2</v>
      </c>
      <c r="P70" s="90">
        <f>O70+M70</f>
        <v>68.7</v>
      </c>
      <c r="Q70" s="95">
        <v>4</v>
      </c>
    </row>
    <row r="71" spans="1:17" ht="12">
      <c r="A71" s="138"/>
      <c r="B71" s="141"/>
      <c r="C71" s="50" t="s">
        <v>145</v>
      </c>
      <c r="D71" s="30" t="s">
        <v>138</v>
      </c>
      <c r="E71" s="30" t="s">
        <v>139</v>
      </c>
      <c r="F71" s="85">
        <v>2</v>
      </c>
      <c r="G71" s="30" t="s">
        <v>146</v>
      </c>
      <c r="H71" s="85">
        <v>93</v>
      </c>
      <c r="I71" s="85">
        <v>81.5</v>
      </c>
      <c r="J71" s="85">
        <v>174.5</v>
      </c>
      <c r="K71" s="86"/>
      <c r="L71" s="87">
        <f t="shared" si="10"/>
        <v>58.166666666666664</v>
      </c>
      <c r="M71" s="70">
        <f t="shared" si="9"/>
        <v>29.083333333333332</v>
      </c>
      <c r="N71" s="8">
        <v>79</v>
      </c>
      <c r="O71" s="89">
        <f>N71/2</f>
        <v>39.5</v>
      </c>
      <c r="P71" s="102">
        <f>O71+M71</f>
        <v>68.58333333333333</v>
      </c>
      <c r="Q71" s="113">
        <v>5</v>
      </c>
    </row>
    <row r="72" spans="1:17" ht="12.75" thickBot="1">
      <c r="A72" s="138"/>
      <c r="B72" s="142"/>
      <c r="C72" s="45" t="s">
        <v>143</v>
      </c>
      <c r="D72" s="10" t="s">
        <v>138</v>
      </c>
      <c r="E72" s="10" t="s">
        <v>139</v>
      </c>
      <c r="F72" s="20">
        <v>2</v>
      </c>
      <c r="G72" s="10" t="s">
        <v>144</v>
      </c>
      <c r="H72" s="20">
        <v>90.5</v>
      </c>
      <c r="I72" s="20">
        <v>86</v>
      </c>
      <c r="J72" s="20">
        <v>176.5</v>
      </c>
      <c r="K72" s="21"/>
      <c r="L72" s="22">
        <f t="shared" si="10"/>
        <v>58.833333333333336</v>
      </c>
      <c r="M72" s="71">
        <f t="shared" si="9"/>
        <v>29.416666666666668</v>
      </c>
      <c r="N72" s="58">
        <v>76.8</v>
      </c>
      <c r="O72" s="82">
        <f aca="true" t="shared" si="12" ref="O72:O128">N72/2</f>
        <v>38.4</v>
      </c>
      <c r="P72" s="103">
        <f aca="true" t="shared" si="13" ref="P72:P128">O72+M72</f>
        <v>67.81666666666666</v>
      </c>
      <c r="Q72" s="97">
        <v>6</v>
      </c>
    </row>
    <row r="73" spans="1:17" ht="12">
      <c r="A73" s="138"/>
      <c r="B73" s="140" t="s">
        <v>360</v>
      </c>
      <c r="C73" s="46" t="s">
        <v>159</v>
      </c>
      <c r="D73" s="9" t="s">
        <v>152</v>
      </c>
      <c r="E73" s="9" t="s">
        <v>153</v>
      </c>
      <c r="F73" s="11">
        <v>2</v>
      </c>
      <c r="G73" s="9" t="s">
        <v>160</v>
      </c>
      <c r="H73" s="11">
        <v>90.5</v>
      </c>
      <c r="I73" s="11">
        <v>81</v>
      </c>
      <c r="J73" s="11">
        <v>171.5</v>
      </c>
      <c r="K73" s="12"/>
      <c r="L73" s="24">
        <f t="shared" si="10"/>
        <v>57.166666666666664</v>
      </c>
      <c r="M73" s="69">
        <f t="shared" si="9"/>
        <v>28.583333333333332</v>
      </c>
      <c r="N73" s="19">
        <v>85.4</v>
      </c>
      <c r="O73" s="83">
        <f aca="true" t="shared" si="14" ref="O73:O78">N73/2</f>
        <v>42.7</v>
      </c>
      <c r="P73" s="101">
        <f aca="true" t="shared" si="15" ref="P73:P78">O73+M73</f>
        <v>71.28333333333333</v>
      </c>
      <c r="Q73" s="95">
        <v>1</v>
      </c>
    </row>
    <row r="74" spans="1:17" ht="12">
      <c r="A74" s="138"/>
      <c r="B74" s="141"/>
      <c r="C74" s="44" t="s">
        <v>155</v>
      </c>
      <c r="D74" s="7" t="s">
        <v>152</v>
      </c>
      <c r="E74" s="7" t="s">
        <v>153</v>
      </c>
      <c r="F74" s="2">
        <v>2</v>
      </c>
      <c r="G74" s="7" t="s">
        <v>156</v>
      </c>
      <c r="H74" s="2">
        <v>89</v>
      </c>
      <c r="I74" s="2">
        <v>94</v>
      </c>
      <c r="J74" s="2">
        <v>183</v>
      </c>
      <c r="K74" s="3"/>
      <c r="L74" s="5">
        <f t="shared" si="10"/>
        <v>61</v>
      </c>
      <c r="M74" s="70">
        <f t="shared" si="9"/>
        <v>30.5</v>
      </c>
      <c r="N74" s="61">
        <v>81</v>
      </c>
      <c r="O74" s="79">
        <f t="shared" si="14"/>
        <v>40.5</v>
      </c>
      <c r="P74" s="90">
        <f t="shared" si="15"/>
        <v>71</v>
      </c>
      <c r="Q74" s="95">
        <v>2</v>
      </c>
    </row>
    <row r="75" spans="1:17" ht="12">
      <c r="A75" s="138"/>
      <c r="B75" s="141"/>
      <c r="C75" s="44" t="s">
        <v>161</v>
      </c>
      <c r="D75" s="7" t="s">
        <v>152</v>
      </c>
      <c r="E75" s="7" t="s">
        <v>153</v>
      </c>
      <c r="F75" s="2">
        <v>2</v>
      </c>
      <c r="G75" s="7" t="s">
        <v>162</v>
      </c>
      <c r="H75" s="2">
        <v>70.5</v>
      </c>
      <c r="I75" s="2">
        <v>85.5</v>
      </c>
      <c r="J75" s="2">
        <v>156</v>
      </c>
      <c r="K75" s="6">
        <v>5</v>
      </c>
      <c r="L75" s="5">
        <f t="shared" si="10"/>
        <v>57</v>
      </c>
      <c r="M75" s="107">
        <f t="shared" si="9"/>
        <v>28.5</v>
      </c>
      <c r="N75" s="60">
        <v>80</v>
      </c>
      <c r="O75" s="79">
        <f t="shared" si="14"/>
        <v>40</v>
      </c>
      <c r="P75" s="90">
        <f t="shared" si="15"/>
        <v>68.5</v>
      </c>
      <c r="Q75" s="95">
        <v>3</v>
      </c>
    </row>
    <row r="76" spans="1:17" ht="12">
      <c r="A76" s="138"/>
      <c r="B76" s="141"/>
      <c r="C76" s="44" t="s">
        <v>157</v>
      </c>
      <c r="D76" s="7" t="s">
        <v>152</v>
      </c>
      <c r="E76" s="7" t="s">
        <v>153</v>
      </c>
      <c r="F76" s="2">
        <v>2</v>
      </c>
      <c r="G76" s="7" t="s">
        <v>158</v>
      </c>
      <c r="H76" s="2">
        <v>79</v>
      </c>
      <c r="I76" s="2">
        <v>100.5</v>
      </c>
      <c r="J76" s="2">
        <v>179.5</v>
      </c>
      <c r="K76" s="3"/>
      <c r="L76" s="4">
        <f t="shared" si="10"/>
        <v>59.833333333333336</v>
      </c>
      <c r="M76" s="70">
        <f t="shared" si="9"/>
        <v>29.916666666666668</v>
      </c>
      <c r="N76" s="8">
        <v>76.4</v>
      </c>
      <c r="O76" s="79">
        <f t="shared" si="14"/>
        <v>38.2</v>
      </c>
      <c r="P76" s="90">
        <f t="shared" si="15"/>
        <v>68.11666666666667</v>
      </c>
      <c r="Q76" s="95">
        <v>4</v>
      </c>
    </row>
    <row r="77" spans="1:17" ht="12">
      <c r="A77" s="138"/>
      <c r="B77" s="141"/>
      <c r="C77" s="46" t="s">
        <v>346</v>
      </c>
      <c r="D77" s="46" t="s">
        <v>152</v>
      </c>
      <c r="E77" s="46" t="s">
        <v>153</v>
      </c>
      <c r="F77" s="111">
        <v>2</v>
      </c>
      <c r="G77" s="46" t="s">
        <v>347</v>
      </c>
      <c r="H77" s="111">
        <v>92.5</v>
      </c>
      <c r="I77" s="111">
        <v>76</v>
      </c>
      <c r="J77" s="111">
        <v>168.5</v>
      </c>
      <c r="K77" s="111"/>
      <c r="L77" s="112">
        <f t="shared" si="10"/>
        <v>56.166666666666664</v>
      </c>
      <c r="M77" s="73">
        <f t="shared" si="9"/>
        <v>28.083333333333332</v>
      </c>
      <c r="N77" s="124">
        <v>76.4</v>
      </c>
      <c r="O77" s="79">
        <f t="shared" si="14"/>
        <v>38.2</v>
      </c>
      <c r="P77" s="90">
        <f t="shared" si="15"/>
        <v>66.28333333333333</v>
      </c>
      <c r="Q77" s="95">
        <v>5</v>
      </c>
    </row>
    <row r="78" spans="1:17" ht="12.75" thickBot="1">
      <c r="A78" s="139"/>
      <c r="B78" s="142"/>
      <c r="C78" s="45" t="s">
        <v>151</v>
      </c>
      <c r="D78" s="10" t="s">
        <v>152</v>
      </c>
      <c r="E78" s="10" t="s">
        <v>153</v>
      </c>
      <c r="F78" s="20">
        <v>2</v>
      </c>
      <c r="G78" s="10" t="s">
        <v>154</v>
      </c>
      <c r="H78" s="20">
        <v>94.5</v>
      </c>
      <c r="I78" s="20">
        <v>80</v>
      </c>
      <c r="J78" s="20">
        <v>174.5</v>
      </c>
      <c r="K78" s="104">
        <v>5</v>
      </c>
      <c r="L78" s="105">
        <f t="shared" si="10"/>
        <v>63.166666666666664</v>
      </c>
      <c r="M78" s="71">
        <f>L78/2</f>
        <v>31.583333333333332</v>
      </c>
      <c r="N78" s="58">
        <v>0</v>
      </c>
      <c r="O78" s="82">
        <f t="shared" si="14"/>
        <v>0</v>
      </c>
      <c r="P78" s="103">
        <f t="shared" si="15"/>
        <v>31.583333333333332</v>
      </c>
      <c r="Q78" s="97">
        <v>6</v>
      </c>
    </row>
    <row r="79" spans="1:17" ht="12">
      <c r="A79" s="136" t="s">
        <v>339</v>
      </c>
      <c r="B79" s="140" t="s">
        <v>164</v>
      </c>
      <c r="C79" s="46" t="s">
        <v>163</v>
      </c>
      <c r="D79" s="9" t="s">
        <v>165</v>
      </c>
      <c r="E79" s="9" t="s">
        <v>166</v>
      </c>
      <c r="F79" s="11">
        <v>2</v>
      </c>
      <c r="G79" s="9" t="s">
        <v>167</v>
      </c>
      <c r="H79" s="11">
        <v>92.5</v>
      </c>
      <c r="I79" s="11">
        <v>90</v>
      </c>
      <c r="J79" s="11">
        <v>182.5</v>
      </c>
      <c r="K79" s="12"/>
      <c r="L79" s="13">
        <f aca="true" t="shared" si="16" ref="L79:L93">J79/3+K79</f>
        <v>60.833333333333336</v>
      </c>
      <c r="M79" s="69">
        <f aca="true" t="shared" si="17" ref="M79:M128">L79/2</f>
        <v>30.416666666666668</v>
      </c>
      <c r="N79" s="61">
        <v>82</v>
      </c>
      <c r="O79" s="83">
        <f t="shared" si="12"/>
        <v>41</v>
      </c>
      <c r="P79" s="101">
        <f t="shared" si="13"/>
        <v>71.41666666666667</v>
      </c>
      <c r="Q79" s="95">
        <v>1</v>
      </c>
    </row>
    <row r="80" spans="1:17" ht="12">
      <c r="A80" s="137"/>
      <c r="B80" s="141"/>
      <c r="C80" s="44" t="s">
        <v>172</v>
      </c>
      <c r="D80" s="7" t="s">
        <v>165</v>
      </c>
      <c r="E80" s="7" t="s">
        <v>166</v>
      </c>
      <c r="F80" s="2">
        <v>2</v>
      </c>
      <c r="G80" s="7" t="s">
        <v>173</v>
      </c>
      <c r="H80" s="2">
        <v>75</v>
      </c>
      <c r="I80" s="2">
        <v>71</v>
      </c>
      <c r="J80" s="2">
        <v>146</v>
      </c>
      <c r="K80" s="3"/>
      <c r="L80" s="4">
        <f>J80/3+K80</f>
        <v>48.666666666666664</v>
      </c>
      <c r="M80" s="70">
        <f>L80/2</f>
        <v>24.333333333333332</v>
      </c>
      <c r="N80" s="56">
        <v>83</v>
      </c>
      <c r="O80" s="79">
        <f>N80/2</f>
        <v>41.5</v>
      </c>
      <c r="P80" s="90">
        <f>O80+M80</f>
        <v>65.83333333333333</v>
      </c>
      <c r="Q80" s="95">
        <v>2</v>
      </c>
    </row>
    <row r="81" spans="1:17" ht="12">
      <c r="A81" s="137"/>
      <c r="B81" s="141"/>
      <c r="C81" s="44" t="s">
        <v>170</v>
      </c>
      <c r="D81" s="7" t="s">
        <v>165</v>
      </c>
      <c r="E81" s="7" t="s">
        <v>166</v>
      </c>
      <c r="F81" s="2">
        <v>2</v>
      </c>
      <c r="G81" s="7" t="s">
        <v>171</v>
      </c>
      <c r="H81" s="2">
        <v>72</v>
      </c>
      <c r="I81" s="2">
        <v>89.5</v>
      </c>
      <c r="J81" s="2">
        <v>161.5</v>
      </c>
      <c r="K81" s="3"/>
      <c r="L81" s="5">
        <f>J81/3+K81</f>
        <v>53.833333333333336</v>
      </c>
      <c r="M81" s="70">
        <f>L81/2</f>
        <v>26.916666666666668</v>
      </c>
      <c r="N81" s="56">
        <v>77.6</v>
      </c>
      <c r="O81" s="79">
        <f>N81/2</f>
        <v>38.8</v>
      </c>
      <c r="P81" s="90">
        <f>O81+M81</f>
        <v>65.71666666666667</v>
      </c>
      <c r="Q81" s="96">
        <v>3</v>
      </c>
    </row>
    <row r="82" spans="1:17" ht="12">
      <c r="A82" s="137"/>
      <c r="B82" s="141"/>
      <c r="C82" s="44" t="s">
        <v>174</v>
      </c>
      <c r="D82" s="7" t="s">
        <v>165</v>
      </c>
      <c r="E82" s="7" t="s">
        <v>166</v>
      </c>
      <c r="F82" s="2">
        <v>2</v>
      </c>
      <c r="G82" s="7" t="s">
        <v>175</v>
      </c>
      <c r="H82" s="2">
        <v>63</v>
      </c>
      <c r="I82" s="2">
        <v>81.5</v>
      </c>
      <c r="J82" s="2">
        <v>144.5</v>
      </c>
      <c r="K82" s="3"/>
      <c r="L82" s="5">
        <f>J82/3+K82</f>
        <v>48.166666666666664</v>
      </c>
      <c r="M82" s="70">
        <f>L82/2</f>
        <v>24.083333333333332</v>
      </c>
      <c r="N82" s="56">
        <v>74.4</v>
      </c>
      <c r="O82" s="79">
        <f>N82/2</f>
        <v>37.2</v>
      </c>
      <c r="P82" s="90">
        <f>O82+M82</f>
        <v>61.28333333333333</v>
      </c>
      <c r="Q82" s="95">
        <v>4</v>
      </c>
    </row>
    <row r="83" spans="1:17" ht="12">
      <c r="A83" s="137"/>
      <c r="B83" s="141"/>
      <c r="C83" s="46" t="s">
        <v>289</v>
      </c>
      <c r="D83" s="9" t="s">
        <v>165</v>
      </c>
      <c r="E83" s="9" t="s">
        <v>166</v>
      </c>
      <c r="F83" s="11">
        <v>2</v>
      </c>
      <c r="G83" s="9" t="s">
        <v>290</v>
      </c>
      <c r="H83" s="11">
        <v>69</v>
      </c>
      <c r="I83" s="11">
        <v>67.5</v>
      </c>
      <c r="J83" s="11">
        <v>136.5</v>
      </c>
      <c r="K83" s="11"/>
      <c r="L83" s="13">
        <f>J83/3+K83</f>
        <v>45.5</v>
      </c>
      <c r="M83" s="73">
        <f>L83/2</f>
        <v>22.75</v>
      </c>
      <c r="N83" s="14">
        <v>68.8</v>
      </c>
      <c r="O83" s="79">
        <f>N83/2</f>
        <v>34.4</v>
      </c>
      <c r="P83" s="90">
        <f>O83+M83</f>
        <v>57.15</v>
      </c>
      <c r="Q83" s="96">
        <v>5</v>
      </c>
    </row>
    <row r="84" spans="1:17" ht="12.75" thickBot="1">
      <c r="A84" s="137"/>
      <c r="B84" s="141"/>
      <c r="C84" s="48" t="s">
        <v>168</v>
      </c>
      <c r="D84" s="31" t="s">
        <v>165</v>
      </c>
      <c r="E84" s="31" t="s">
        <v>166</v>
      </c>
      <c r="F84" s="32">
        <v>2</v>
      </c>
      <c r="G84" s="31" t="s">
        <v>169</v>
      </c>
      <c r="H84" s="32">
        <v>92</v>
      </c>
      <c r="I84" s="32">
        <v>86</v>
      </c>
      <c r="J84" s="32">
        <v>178</v>
      </c>
      <c r="K84" s="40"/>
      <c r="L84" s="51">
        <f>J84/3+K84</f>
        <v>59.333333333333336</v>
      </c>
      <c r="M84" s="72">
        <f>L84/2</f>
        <v>29.666666666666668</v>
      </c>
      <c r="N84" s="62">
        <v>0</v>
      </c>
      <c r="O84" s="82">
        <f>N84/2</f>
        <v>0</v>
      </c>
      <c r="P84" s="103">
        <f>O84+M84</f>
        <v>29.666666666666668</v>
      </c>
      <c r="Q84" s="97">
        <v>6</v>
      </c>
    </row>
    <row r="85" spans="1:17" ht="12">
      <c r="A85" s="138"/>
      <c r="B85" s="141"/>
      <c r="C85" s="46" t="s">
        <v>176</v>
      </c>
      <c r="D85" s="9" t="s">
        <v>177</v>
      </c>
      <c r="E85" s="9" t="s">
        <v>178</v>
      </c>
      <c r="F85" s="11">
        <v>1</v>
      </c>
      <c r="G85" s="9" t="s">
        <v>179</v>
      </c>
      <c r="H85" s="11">
        <v>76</v>
      </c>
      <c r="I85" s="11">
        <v>82</v>
      </c>
      <c r="J85" s="11">
        <v>158</v>
      </c>
      <c r="K85" s="12"/>
      <c r="L85" s="13">
        <f t="shared" si="16"/>
        <v>52.666666666666664</v>
      </c>
      <c r="M85" s="69">
        <f t="shared" si="17"/>
        <v>26.333333333333332</v>
      </c>
      <c r="N85" s="61">
        <v>82.4</v>
      </c>
      <c r="O85" s="83">
        <f t="shared" si="12"/>
        <v>41.2</v>
      </c>
      <c r="P85" s="101">
        <f t="shared" si="13"/>
        <v>67.53333333333333</v>
      </c>
      <c r="Q85" s="95">
        <v>1</v>
      </c>
    </row>
    <row r="86" spans="1:17" ht="12">
      <c r="A86" s="138"/>
      <c r="B86" s="141"/>
      <c r="C86" s="50" t="s">
        <v>180</v>
      </c>
      <c r="D86" s="30" t="s">
        <v>177</v>
      </c>
      <c r="E86" s="30" t="s">
        <v>178</v>
      </c>
      <c r="F86" s="85">
        <v>1</v>
      </c>
      <c r="G86" s="30" t="s">
        <v>181</v>
      </c>
      <c r="H86" s="85">
        <v>66.5</v>
      </c>
      <c r="I86" s="85">
        <v>88</v>
      </c>
      <c r="J86" s="85">
        <v>154.5</v>
      </c>
      <c r="K86" s="86"/>
      <c r="L86" s="114">
        <f t="shared" si="16"/>
        <v>51.5</v>
      </c>
      <c r="M86" s="73">
        <f t="shared" si="17"/>
        <v>25.75</v>
      </c>
      <c r="N86" s="60">
        <v>77.6</v>
      </c>
      <c r="O86" s="89">
        <f t="shared" si="12"/>
        <v>38.8</v>
      </c>
      <c r="P86" s="102">
        <f t="shared" si="13"/>
        <v>64.55</v>
      </c>
      <c r="Q86" s="94">
        <v>2</v>
      </c>
    </row>
    <row r="87" spans="1:17" ht="12.75" thickBot="1">
      <c r="A87" s="138"/>
      <c r="B87" s="141"/>
      <c r="C87" s="45" t="s">
        <v>288</v>
      </c>
      <c r="D87" s="10" t="s">
        <v>177</v>
      </c>
      <c r="E87" s="10" t="s">
        <v>178</v>
      </c>
      <c r="F87" s="20">
        <v>1</v>
      </c>
      <c r="G87" s="10" t="s">
        <v>291</v>
      </c>
      <c r="H87" s="20">
        <v>57</v>
      </c>
      <c r="I87" s="20">
        <v>76</v>
      </c>
      <c r="J87" s="20">
        <v>133</v>
      </c>
      <c r="K87" s="21"/>
      <c r="L87" s="22">
        <f t="shared" si="16"/>
        <v>44.333333333333336</v>
      </c>
      <c r="M87" s="71">
        <f t="shared" si="17"/>
        <v>22.166666666666668</v>
      </c>
      <c r="N87" s="58">
        <v>75.6</v>
      </c>
      <c r="O87" s="82">
        <f t="shared" si="12"/>
        <v>37.8</v>
      </c>
      <c r="P87" s="103">
        <f t="shared" si="13"/>
        <v>59.96666666666667</v>
      </c>
      <c r="Q87" s="97">
        <v>3</v>
      </c>
    </row>
    <row r="88" spans="1:17" ht="12">
      <c r="A88" s="138"/>
      <c r="B88" s="141"/>
      <c r="C88" s="46" t="s">
        <v>182</v>
      </c>
      <c r="D88" s="9" t="s">
        <v>183</v>
      </c>
      <c r="E88" s="9" t="s">
        <v>184</v>
      </c>
      <c r="F88" s="11">
        <v>1</v>
      </c>
      <c r="G88" s="9" t="s">
        <v>185</v>
      </c>
      <c r="H88" s="11">
        <v>71</v>
      </c>
      <c r="I88" s="11">
        <v>102.5</v>
      </c>
      <c r="J88" s="11">
        <v>173.5</v>
      </c>
      <c r="K88" s="27">
        <v>5</v>
      </c>
      <c r="L88" s="13">
        <f t="shared" si="16"/>
        <v>62.833333333333336</v>
      </c>
      <c r="M88" s="69">
        <f t="shared" si="17"/>
        <v>31.416666666666668</v>
      </c>
      <c r="N88" s="19">
        <v>83.2</v>
      </c>
      <c r="O88" s="83">
        <f t="shared" si="12"/>
        <v>41.6</v>
      </c>
      <c r="P88" s="101">
        <f t="shared" si="13"/>
        <v>73.01666666666667</v>
      </c>
      <c r="Q88" s="95">
        <v>1</v>
      </c>
    </row>
    <row r="89" spans="1:17" ht="12.75" thickBot="1">
      <c r="A89" s="139"/>
      <c r="B89" s="141"/>
      <c r="C89" s="45" t="s">
        <v>186</v>
      </c>
      <c r="D89" s="10" t="s">
        <v>183</v>
      </c>
      <c r="E89" s="10" t="s">
        <v>184</v>
      </c>
      <c r="F89" s="20">
        <v>1</v>
      </c>
      <c r="G89" s="10" t="s">
        <v>187</v>
      </c>
      <c r="H89" s="20">
        <v>39</v>
      </c>
      <c r="I89" s="20">
        <v>21</v>
      </c>
      <c r="J89" s="20">
        <v>60</v>
      </c>
      <c r="K89" s="21"/>
      <c r="L89" s="22">
        <f t="shared" si="16"/>
        <v>20</v>
      </c>
      <c r="M89" s="72">
        <f t="shared" si="17"/>
        <v>10</v>
      </c>
      <c r="N89" s="106">
        <v>61.6</v>
      </c>
      <c r="O89" s="82">
        <f t="shared" si="12"/>
        <v>30.8</v>
      </c>
      <c r="P89" s="103">
        <f t="shared" si="13"/>
        <v>40.8</v>
      </c>
      <c r="Q89" s="97">
        <v>2</v>
      </c>
    </row>
    <row r="90" spans="1:17" ht="12">
      <c r="A90" s="140" t="s">
        <v>361</v>
      </c>
      <c r="B90" s="140" t="s">
        <v>362</v>
      </c>
      <c r="C90" s="43" t="s">
        <v>192</v>
      </c>
      <c r="D90" s="15" t="s">
        <v>189</v>
      </c>
      <c r="E90" s="15" t="s">
        <v>190</v>
      </c>
      <c r="F90" s="16">
        <v>1</v>
      </c>
      <c r="G90" s="15" t="s">
        <v>193</v>
      </c>
      <c r="H90" s="16">
        <v>84.5</v>
      </c>
      <c r="I90" s="16">
        <v>77</v>
      </c>
      <c r="J90" s="16">
        <v>161.5</v>
      </c>
      <c r="K90" s="25"/>
      <c r="L90" s="18">
        <f>J90/3+K90</f>
        <v>53.833333333333336</v>
      </c>
      <c r="M90" s="69">
        <f>L90/2</f>
        <v>26.916666666666668</v>
      </c>
      <c r="N90" s="59">
        <v>80</v>
      </c>
      <c r="O90" s="78">
        <f>N90/2</f>
        <v>40</v>
      </c>
      <c r="P90" s="121">
        <f>O90+M90</f>
        <v>66.91666666666667</v>
      </c>
      <c r="Q90" s="122">
        <v>1</v>
      </c>
    </row>
    <row r="91" spans="1:17" ht="12">
      <c r="A91" s="141"/>
      <c r="B91" s="141"/>
      <c r="C91" s="46" t="s">
        <v>188</v>
      </c>
      <c r="D91" s="9" t="s">
        <v>189</v>
      </c>
      <c r="E91" s="9" t="s">
        <v>190</v>
      </c>
      <c r="F91" s="11">
        <v>1</v>
      </c>
      <c r="G91" s="9" t="s">
        <v>191</v>
      </c>
      <c r="H91" s="11">
        <v>87</v>
      </c>
      <c r="I91" s="11">
        <v>66.5</v>
      </c>
      <c r="J91" s="11">
        <v>153.5</v>
      </c>
      <c r="K91" s="108">
        <v>5</v>
      </c>
      <c r="L91" s="13">
        <f>J91/3+K91</f>
        <v>56.166666666666664</v>
      </c>
      <c r="M91" s="70">
        <f>L91/2</f>
        <v>28.083333333333332</v>
      </c>
      <c r="N91" s="14">
        <v>77.4</v>
      </c>
      <c r="O91" s="83">
        <f>N91/2</f>
        <v>38.7</v>
      </c>
      <c r="P91" s="101">
        <f>O91+M91</f>
        <v>66.78333333333333</v>
      </c>
      <c r="Q91" s="95">
        <v>2</v>
      </c>
    </row>
    <row r="92" spans="1:17" ht="12.75" thickBot="1">
      <c r="A92" s="142"/>
      <c r="B92" s="142"/>
      <c r="C92" s="45" t="s">
        <v>194</v>
      </c>
      <c r="D92" s="10" t="s">
        <v>189</v>
      </c>
      <c r="E92" s="10" t="s">
        <v>190</v>
      </c>
      <c r="F92" s="20">
        <v>1</v>
      </c>
      <c r="G92" s="10" t="s">
        <v>195</v>
      </c>
      <c r="H92" s="20">
        <v>78</v>
      </c>
      <c r="I92" s="20">
        <v>71</v>
      </c>
      <c r="J92" s="20">
        <v>149</v>
      </c>
      <c r="K92" s="21"/>
      <c r="L92" s="22">
        <f t="shared" si="16"/>
        <v>49.666666666666664</v>
      </c>
      <c r="M92" s="72">
        <f t="shared" si="17"/>
        <v>24.833333333333332</v>
      </c>
      <c r="N92" s="58">
        <v>0</v>
      </c>
      <c r="O92" s="82">
        <f t="shared" si="12"/>
        <v>0</v>
      </c>
      <c r="P92" s="103">
        <f t="shared" si="13"/>
        <v>24.833333333333332</v>
      </c>
      <c r="Q92" s="97">
        <v>3</v>
      </c>
    </row>
    <row r="93" spans="1:17" ht="12">
      <c r="A93" s="143"/>
      <c r="B93" s="166" t="s">
        <v>292</v>
      </c>
      <c r="C93" s="44" t="s">
        <v>197</v>
      </c>
      <c r="D93" s="7" t="s">
        <v>38</v>
      </c>
      <c r="E93" s="7" t="s">
        <v>196</v>
      </c>
      <c r="F93" s="2">
        <v>1</v>
      </c>
      <c r="G93" s="7" t="s">
        <v>198</v>
      </c>
      <c r="H93" s="2">
        <v>76.5</v>
      </c>
      <c r="I93" s="2">
        <v>84</v>
      </c>
      <c r="J93" s="2">
        <v>160.5</v>
      </c>
      <c r="K93" s="3"/>
      <c r="L93" s="4">
        <f t="shared" si="16"/>
        <v>53.5</v>
      </c>
      <c r="M93" s="69">
        <f t="shared" si="17"/>
        <v>26.75</v>
      </c>
      <c r="N93" s="61">
        <v>74</v>
      </c>
      <c r="O93" s="83">
        <f t="shared" si="12"/>
        <v>37</v>
      </c>
      <c r="P93" s="101">
        <f t="shared" si="13"/>
        <v>63.75</v>
      </c>
      <c r="Q93" s="95">
        <v>1</v>
      </c>
    </row>
    <row r="94" spans="1:17" ht="12">
      <c r="A94" s="143"/>
      <c r="B94" s="166"/>
      <c r="C94" s="44" t="s">
        <v>199</v>
      </c>
      <c r="D94" s="7" t="s">
        <v>38</v>
      </c>
      <c r="E94" s="7" t="s">
        <v>196</v>
      </c>
      <c r="F94" s="2">
        <v>1</v>
      </c>
      <c r="G94" s="7" t="s">
        <v>200</v>
      </c>
      <c r="H94" s="2">
        <v>62</v>
      </c>
      <c r="I94" s="2">
        <v>85</v>
      </c>
      <c r="J94" s="2">
        <v>147</v>
      </c>
      <c r="K94" s="3"/>
      <c r="L94" s="5">
        <f>J94/3+K94</f>
        <v>49</v>
      </c>
      <c r="M94" s="70">
        <f t="shared" si="17"/>
        <v>24.5</v>
      </c>
      <c r="N94" s="60">
        <v>74.4</v>
      </c>
      <c r="O94" s="79">
        <f t="shared" si="12"/>
        <v>37.2</v>
      </c>
      <c r="P94" s="90">
        <f t="shared" si="13"/>
        <v>61.7</v>
      </c>
      <c r="Q94" s="96">
        <v>2</v>
      </c>
    </row>
    <row r="95" spans="1:17" ht="12.75" thickBot="1">
      <c r="A95" s="144"/>
      <c r="B95" s="142"/>
      <c r="C95" s="48" t="s">
        <v>293</v>
      </c>
      <c r="D95" s="31" t="s">
        <v>38</v>
      </c>
      <c r="E95" s="31" t="s">
        <v>196</v>
      </c>
      <c r="F95" s="32">
        <v>1</v>
      </c>
      <c r="G95" s="31" t="s">
        <v>294</v>
      </c>
      <c r="H95" s="32">
        <v>72</v>
      </c>
      <c r="I95" s="32">
        <v>59</v>
      </c>
      <c r="J95" s="32">
        <v>131</v>
      </c>
      <c r="K95" s="40"/>
      <c r="L95" s="33">
        <f>J95/3+K95</f>
        <v>43.666666666666664</v>
      </c>
      <c r="M95" s="72">
        <f t="shared" si="17"/>
        <v>21.833333333333332</v>
      </c>
      <c r="N95" s="58">
        <v>79.2</v>
      </c>
      <c r="O95" s="82">
        <f t="shared" si="12"/>
        <v>39.6</v>
      </c>
      <c r="P95" s="103">
        <f t="shared" si="13"/>
        <v>61.43333333333334</v>
      </c>
      <c r="Q95" s="97">
        <v>3</v>
      </c>
    </row>
    <row r="96" spans="1:17" ht="12" customHeight="1">
      <c r="A96" s="145" t="s">
        <v>334</v>
      </c>
      <c r="B96" s="140" t="s">
        <v>202</v>
      </c>
      <c r="C96" s="43" t="s">
        <v>201</v>
      </c>
      <c r="D96" s="15" t="s">
        <v>203</v>
      </c>
      <c r="E96" s="15" t="s">
        <v>204</v>
      </c>
      <c r="F96" s="16">
        <v>1</v>
      </c>
      <c r="G96" s="15" t="s">
        <v>205</v>
      </c>
      <c r="H96" s="16">
        <v>87</v>
      </c>
      <c r="I96" s="16">
        <v>66.1</v>
      </c>
      <c r="J96" s="16">
        <v>153.1</v>
      </c>
      <c r="K96" s="25"/>
      <c r="L96" s="18">
        <f aca="true" t="shared" si="18" ref="L96:L128">J96/3+K96</f>
        <v>51.03333333333333</v>
      </c>
      <c r="M96" s="69">
        <f t="shared" si="17"/>
        <v>25.516666666666666</v>
      </c>
      <c r="N96" s="59">
        <v>75.2</v>
      </c>
      <c r="O96" s="78">
        <f t="shared" si="12"/>
        <v>37.6</v>
      </c>
      <c r="P96" s="101">
        <f t="shared" si="13"/>
        <v>63.11666666666667</v>
      </c>
      <c r="Q96" s="95">
        <v>1</v>
      </c>
    </row>
    <row r="97" spans="1:17" ht="12" customHeight="1">
      <c r="A97" s="138"/>
      <c r="B97" s="141"/>
      <c r="C97" s="44" t="s">
        <v>208</v>
      </c>
      <c r="D97" s="7" t="s">
        <v>203</v>
      </c>
      <c r="E97" s="7" t="s">
        <v>204</v>
      </c>
      <c r="F97" s="2">
        <v>1</v>
      </c>
      <c r="G97" s="7" t="s">
        <v>209</v>
      </c>
      <c r="H97" s="2">
        <v>59</v>
      </c>
      <c r="I97" s="2">
        <v>50.5</v>
      </c>
      <c r="J97" s="2">
        <v>109.5</v>
      </c>
      <c r="K97" s="3"/>
      <c r="L97" s="5">
        <f>J97/3+K97</f>
        <v>36.5</v>
      </c>
      <c r="M97" s="70">
        <f>L97/2</f>
        <v>18.25</v>
      </c>
      <c r="N97" s="56">
        <v>70</v>
      </c>
      <c r="O97" s="79">
        <f>N97/2</f>
        <v>35</v>
      </c>
      <c r="P97" s="90">
        <f>O97+M97</f>
        <v>53.25</v>
      </c>
      <c r="Q97" s="95">
        <v>2</v>
      </c>
    </row>
    <row r="98" spans="1:17" ht="12.75" thickBot="1">
      <c r="A98" s="138"/>
      <c r="B98" s="141"/>
      <c r="C98" s="48" t="s">
        <v>206</v>
      </c>
      <c r="D98" s="31" t="s">
        <v>203</v>
      </c>
      <c r="E98" s="31" t="s">
        <v>204</v>
      </c>
      <c r="F98" s="32">
        <v>1</v>
      </c>
      <c r="G98" s="31" t="s">
        <v>207</v>
      </c>
      <c r="H98" s="32">
        <v>74.5</v>
      </c>
      <c r="I98" s="32">
        <v>57.4</v>
      </c>
      <c r="J98" s="32">
        <v>131.9</v>
      </c>
      <c r="K98" s="32"/>
      <c r="L98" s="33">
        <f t="shared" si="18"/>
        <v>43.96666666666667</v>
      </c>
      <c r="M98" s="72">
        <f t="shared" si="17"/>
        <v>21.983333333333334</v>
      </c>
      <c r="N98" s="106">
        <v>0</v>
      </c>
      <c r="O98" s="80">
        <f t="shared" si="12"/>
        <v>0</v>
      </c>
      <c r="P98" s="118">
        <f t="shared" si="13"/>
        <v>21.983333333333334</v>
      </c>
      <c r="Q98" s="97">
        <v>3</v>
      </c>
    </row>
    <row r="99" spans="1:17" ht="12">
      <c r="A99" s="138"/>
      <c r="B99" s="140" t="s">
        <v>211</v>
      </c>
      <c r="C99" s="43" t="s">
        <v>210</v>
      </c>
      <c r="D99" s="15" t="s">
        <v>212</v>
      </c>
      <c r="E99" s="15" t="s">
        <v>213</v>
      </c>
      <c r="F99" s="16">
        <v>1</v>
      </c>
      <c r="G99" s="15" t="s">
        <v>214</v>
      </c>
      <c r="H99" s="16">
        <v>68.5</v>
      </c>
      <c r="I99" s="16">
        <v>107.5</v>
      </c>
      <c r="J99" s="16">
        <v>176</v>
      </c>
      <c r="K99" s="25"/>
      <c r="L99" s="26">
        <f t="shared" si="18"/>
        <v>58.666666666666664</v>
      </c>
      <c r="M99" s="69">
        <f t="shared" si="17"/>
        <v>29.333333333333332</v>
      </c>
      <c r="N99" s="59">
        <v>67.6</v>
      </c>
      <c r="O99" s="83">
        <f t="shared" si="12"/>
        <v>33.8</v>
      </c>
      <c r="P99" s="101">
        <f t="shared" si="13"/>
        <v>63.133333333333326</v>
      </c>
      <c r="Q99" s="95">
        <v>1</v>
      </c>
    </row>
    <row r="100" spans="1:17" ht="12">
      <c r="A100" s="138"/>
      <c r="B100" s="141"/>
      <c r="C100" s="44" t="s">
        <v>215</v>
      </c>
      <c r="D100" s="7" t="s">
        <v>212</v>
      </c>
      <c r="E100" s="7" t="s">
        <v>213</v>
      </c>
      <c r="F100" s="2">
        <v>1</v>
      </c>
      <c r="G100" s="7" t="s">
        <v>216</v>
      </c>
      <c r="H100" s="2">
        <v>61.5</v>
      </c>
      <c r="I100" s="2">
        <v>73.2</v>
      </c>
      <c r="J100" s="2">
        <v>134.7</v>
      </c>
      <c r="K100" s="3"/>
      <c r="L100" s="5">
        <f t="shared" si="18"/>
        <v>44.9</v>
      </c>
      <c r="M100" s="70">
        <f t="shared" si="17"/>
        <v>22.45</v>
      </c>
      <c r="N100" s="56">
        <v>0</v>
      </c>
      <c r="O100" s="79">
        <f t="shared" si="12"/>
        <v>0</v>
      </c>
      <c r="P100" s="90">
        <f t="shared" si="13"/>
        <v>22.45</v>
      </c>
      <c r="Q100" s="96">
        <v>2</v>
      </c>
    </row>
    <row r="101" spans="1:17" ht="12.75" thickBot="1">
      <c r="A101" s="138"/>
      <c r="B101" s="141"/>
      <c r="C101" s="45" t="s">
        <v>217</v>
      </c>
      <c r="D101" s="10" t="s">
        <v>212</v>
      </c>
      <c r="E101" s="10" t="s">
        <v>213</v>
      </c>
      <c r="F101" s="20">
        <v>1</v>
      </c>
      <c r="G101" s="10" t="s">
        <v>218</v>
      </c>
      <c r="H101" s="20">
        <v>43</v>
      </c>
      <c r="I101" s="20">
        <v>49.1</v>
      </c>
      <c r="J101" s="20">
        <v>92.1</v>
      </c>
      <c r="K101" s="21"/>
      <c r="L101" s="28">
        <f t="shared" si="18"/>
        <v>30.7</v>
      </c>
      <c r="M101" s="72">
        <f t="shared" si="17"/>
        <v>15.35</v>
      </c>
      <c r="N101" s="58">
        <v>0</v>
      </c>
      <c r="O101" s="82">
        <f t="shared" si="12"/>
        <v>0</v>
      </c>
      <c r="P101" s="103">
        <f t="shared" si="13"/>
        <v>15.35</v>
      </c>
      <c r="Q101" s="97">
        <v>3</v>
      </c>
    </row>
    <row r="102" spans="1:17" ht="12">
      <c r="A102" s="138"/>
      <c r="B102" s="141"/>
      <c r="C102" s="44" t="s">
        <v>223</v>
      </c>
      <c r="D102" s="7" t="s">
        <v>220</v>
      </c>
      <c r="E102" s="7" t="s">
        <v>221</v>
      </c>
      <c r="F102" s="2">
        <v>1</v>
      </c>
      <c r="G102" s="7" t="s">
        <v>224</v>
      </c>
      <c r="H102" s="2">
        <v>35</v>
      </c>
      <c r="I102" s="2">
        <v>43.5</v>
      </c>
      <c r="J102" s="2">
        <v>78.5</v>
      </c>
      <c r="K102" s="3"/>
      <c r="L102" s="4">
        <f>J102/3+K102</f>
        <v>26.166666666666668</v>
      </c>
      <c r="M102" s="69">
        <f>L102/2</f>
        <v>13.083333333333334</v>
      </c>
      <c r="N102" s="56">
        <v>73.8</v>
      </c>
      <c r="O102" s="83">
        <f>N102/2</f>
        <v>36.9</v>
      </c>
      <c r="P102" s="101">
        <f>O102+M102</f>
        <v>49.983333333333334</v>
      </c>
      <c r="Q102" s="95">
        <v>1</v>
      </c>
    </row>
    <row r="103" spans="1:17" ht="12">
      <c r="A103" s="138"/>
      <c r="B103" s="141"/>
      <c r="C103" s="46" t="s">
        <v>219</v>
      </c>
      <c r="D103" s="9" t="s">
        <v>220</v>
      </c>
      <c r="E103" s="9" t="s">
        <v>221</v>
      </c>
      <c r="F103" s="11">
        <v>1</v>
      </c>
      <c r="G103" s="9" t="s">
        <v>222</v>
      </c>
      <c r="H103" s="11">
        <v>60</v>
      </c>
      <c r="I103" s="11">
        <v>41.5</v>
      </c>
      <c r="J103" s="11">
        <v>101.5</v>
      </c>
      <c r="K103" s="12"/>
      <c r="L103" s="24">
        <f>J103/3+K103</f>
        <v>33.833333333333336</v>
      </c>
      <c r="M103" s="73">
        <f>L103/2</f>
        <v>16.916666666666668</v>
      </c>
      <c r="N103" s="8">
        <v>0</v>
      </c>
      <c r="O103" s="79">
        <f>N103/2</f>
        <v>0</v>
      </c>
      <c r="P103" s="90">
        <f>O103+M103</f>
        <v>16.916666666666668</v>
      </c>
      <c r="Q103" s="96">
        <v>2</v>
      </c>
    </row>
    <row r="104" spans="1:17" ht="12.75" thickBot="1">
      <c r="A104" s="138"/>
      <c r="B104" s="141"/>
      <c r="C104" s="45" t="s">
        <v>225</v>
      </c>
      <c r="D104" s="10" t="s">
        <v>220</v>
      </c>
      <c r="E104" s="10" t="s">
        <v>221</v>
      </c>
      <c r="F104" s="20">
        <v>1</v>
      </c>
      <c r="G104" s="10" t="s">
        <v>226</v>
      </c>
      <c r="H104" s="20">
        <v>51</v>
      </c>
      <c r="I104" s="20">
        <v>0</v>
      </c>
      <c r="J104" s="20">
        <v>51</v>
      </c>
      <c r="K104" s="21"/>
      <c r="L104" s="22">
        <f>J104/3+K104</f>
        <v>17</v>
      </c>
      <c r="M104" s="72">
        <f>L104/2</f>
        <v>8.5</v>
      </c>
      <c r="N104" s="62">
        <v>0</v>
      </c>
      <c r="O104" s="82">
        <f>N104/2</f>
        <v>0</v>
      </c>
      <c r="P104" s="103">
        <f>O104+M104</f>
        <v>8.5</v>
      </c>
      <c r="Q104" s="97">
        <v>3</v>
      </c>
    </row>
    <row r="105" spans="1:17" ht="12">
      <c r="A105" s="138"/>
      <c r="B105" s="140" t="s">
        <v>363</v>
      </c>
      <c r="C105" s="43" t="s">
        <v>231</v>
      </c>
      <c r="D105" s="15" t="s">
        <v>228</v>
      </c>
      <c r="E105" s="15" t="s">
        <v>229</v>
      </c>
      <c r="F105" s="16">
        <v>1</v>
      </c>
      <c r="G105" s="15" t="s">
        <v>232</v>
      </c>
      <c r="H105" s="16">
        <v>55</v>
      </c>
      <c r="I105" s="16">
        <v>50.5</v>
      </c>
      <c r="J105" s="16">
        <v>105.5</v>
      </c>
      <c r="K105" s="25"/>
      <c r="L105" s="26">
        <f>J105/3+K105</f>
        <v>35.166666666666664</v>
      </c>
      <c r="M105" s="69">
        <f>L105/2</f>
        <v>17.583333333333332</v>
      </c>
      <c r="N105" s="56">
        <v>81.4</v>
      </c>
      <c r="O105" s="79">
        <f>N105/2</f>
        <v>40.7</v>
      </c>
      <c r="P105" s="90">
        <f>O105+M105</f>
        <v>58.28333333333333</v>
      </c>
      <c r="Q105" s="95">
        <v>1</v>
      </c>
    </row>
    <row r="106" spans="1:17" ht="12">
      <c r="A106" s="138"/>
      <c r="B106" s="141"/>
      <c r="C106" s="46" t="s">
        <v>227</v>
      </c>
      <c r="D106" s="9" t="s">
        <v>228</v>
      </c>
      <c r="E106" s="9" t="s">
        <v>229</v>
      </c>
      <c r="F106" s="11">
        <v>1</v>
      </c>
      <c r="G106" s="9" t="s">
        <v>230</v>
      </c>
      <c r="H106" s="11">
        <v>71.5</v>
      </c>
      <c r="I106" s="11">
        <v>52.4</v>
      </c>
      <c r="J106" s="11">
        <v>123.9</v>
      </c>
      <c r="K106" s="12"/>
      <c r="L106" s="24">
        <f>J106/3+K106</f>
        <v>41.300000000000004</v>
      </c>
      <c r="M106" s="70">
        <f>L106/2</f>
        <v>20.650000000000002</v>
      </c>
      <c r="N106" s="61">
        <v>74.4</v>
      </c>
      <c r="O106" s="83">
        <f>N106/2</f>
        <v>37.2</v>
      </c>
      <c r="P106" s="101">
        <f>O106+M106</f>
        <v>57.85000000000001</v>
      </c>
      <c r="Q106" s="96">
        <v>2</v>
      </c>
    </row>
    <row r="107" spans="1:17" ht="12.75" thickBot="1">
      <c r="A107" s="138"/>
      <c r="B107" s="141"/>
      <c r="C107" s="45" t="s">
        <v>233</v>
      </c>
      <c r="D107" s="10" t="s">
        <v>228</v>
      </c>
      <c r="E107" s="10" t="s">
        <v>229</v>
      </c>
      <c r="F107" s="20">
        <v>1</v>
      </c>
      <c r="G107" s="10" t="s">
        <v>234</v>
      </c>
      <c r="H107" s="20">
        <v>37.5</v>
      </c>
      <c r="I107" s="20">
        <v>65.7</v>
      </c>
      <c r="J107" s="20">
        <v>103.2</v>
      </c>
      <c r="K107" s="21"/>
      <c r="L107" s="22">
        <f t="shared" si="18"/>
        <v>34.4</v>
      </c>
      <c r="M107" s="72">
        <f t="shared" si="17"/>
        <v>17.2</v>
      </c>
      <c r="N107" s="58">
        <v>78.6</v>
      </c>
      <c r="O107" s="82">
        <f t="shared" si="12"/>
        <v>39.3</v>
      </c>
      <c r="P107" s="103">
        <f t="shared" si="13"/>
        <v>56.5</v>
      </c>
      <c r="Q107" s="97">
        <v>3</v>
      </c>
    </row>
    <row r="108" spans="1:17" ht="12">
      <c r="A108" s="138"/>
      <c r="B108" s="141"/>
      <c r="C108" s="46" t="s">
        <v>235</v>
      </c>
      <c r="D108" s="9" t="s">
        <v>236</v>
      </c>
      <c r="E108" s="9" t="s">
        <v>237</v>
      </c>
      <c r="F108" s="11">
        <v>1</v>
      </c>
      <c r="G108" s="9" t="s">
        <v>238</v>
      </c>
      <c r="H108" s="11">
        <v>59</v>
      </c>
      <c r="I108" s="11">
        <v>51.7</v>
      </c>
      <c r="J108" s="11">
        <v>110.7</v>
      </c>
      <c r="K108" s="12"/>
      <c r="L108" s="24">
        <f t="shared" si="18"/>
        <v>36.9</v>
      </c>
      <c r="M108" s="69">
        <f t="shared" si="17"/>
        <v>18.45</v>
      </c>
      <c r="N108" s="61">
        <v>77.6</v>
      </c>
      <c r="O108" s="83">
        <f t="shared" si="12"/>
        <v>38.8</v>
      </c>
      <c r="P108" s="101">
        <f t="shared" si="13"/>
        <v>57.25</v>
      </c>
      <c r="Q108" s="95">
        <v>1</v>
      </c>
    </row>
    <row r="109" spans="1:17" ht="12.75" thickBot="1">
      <c r="A109" s="138"/>
      <c r="B109" s="141"/>
      <c r="C109" s="44" t="s">
        <v>239</v>
      </c>
      <c r="D109" s="7" t="s">
        <v>236</v>
      </c>
      <c r="E109" s="7" t="s">
        <v>237</v>
      </c>
      <c r="F109" s="2">
        <v>1</v>
      </c>
      <c r="G109" s="7" t="s">
        <v>240</v>
      </c>
      <c r="H109" s="2">
        <v>32</v>
      </c>
      <c r="I109" s="2">
        <v>42.2</v>
      </c>
      <c r="J109" s="2">
        <v>74.2</v>
      </c>
      <c r="K109" s="3"/>
      <c r="L109" s="4">
        <f t="shared" si="18"/>
        <v>24.733333333333334</v>
      </c>
      <c r="M109" s="72">
        <f t="shared" si="17"/>
        <v>12.366666666666667</v>
      </c>
      <c r="N109" s="58">
        <v>79</v>
      </c>
      <c r="O109" s="82">
        <f t="shared" si="12"/>
        <v>39.5</v>
      </c>
      <c r="P109" s="103">
        <f t="shared" si="13"/>
        <v>51.86666666666667</v>
      </c>
      <c r="Q109" s="97">
        <v>2</v>
      </c>
    </row>
    <row r="110" spans="1:17" ht="12">
      <c r="A110" s="138"/>
      <c r="B110" s="140" t="s">
        <v>242</v>
      </c>
      <c r="C110" s="43" t="s">
        <v>241</v>
      </c>
      <c r="D110" s="15" t="s">
        <v>228</v>
      </c>
      <c r="E110" s="15" t="s">
        <v>243</v>
      </c>
      <c r="F110" s="16">
        <v>1</v>
      </c>
      <c r="G110" s="15" t="s">
        <v>244</v>
      </c>
      <c r="H110" s="16">
        <v>86</v>
      </c>
      <c r="I110" s="16">
        <v>81.8</v>
      </c>
      <c r="J110" s="16">
        <v>167.8</v>
      </c>
      <c r="K110" s="25"/>
      <c r="L110" s="18">
        <f t="shared" si="18"/>
        <v>55.93333333333334</v>
      </c>
      <c r="M110" s="69">
        <f t="shared" si="17"/>
        <v>27.96666666666667</v>
      </c>
      <c r="N110" s="61">
        <v>80</v>
      </c>
      <c r="O110" s="83">
        <f t="shared" si="12"/>
        <v>40</v>
      </c>
      <c r="P110" s="101">
        <f t="shared" si="13"/>
        <v>67.96666666666667</v>
      </c>
      <c r="Q110" s="95">
        <v>1</v>
      </c>
    </row>
    <row r="111" spans="1:17" ht="12">
      <c r="A111" s="138"/>
      <c r="B111" s="141"/>
      <c r="C111" s="44" t="s">
        <v>295</v>
      </c>
      <c r="D111" s="7" t="s">
        <v>228</v>
      </c>
      <c r="E111" s="7" t="s">
        <v>243</v>
      </c>
      <c r="F111" s="2">
        <v>1</v>
      </c>
      <c r="G111" s="7" t="s">
        <v>296</v>
      </c>
      <c r="H111" s="2">
        <v>73.5</v>
      </c>
      <c r="I111" s="2">
        <v>63.1</v>
      </c>
      <c r="J111" s="2">
        <v>136.6</v>
      </c>
      <c r="K111" s="2"/>
      <c r="L111" s="5">
        <f>J111/3+K111</f>
        <v>45.53333333333333</v>
      </c>
      <c r="M111" s="73">
        <f>L111/2</f>
        <v>22.766666666666666</v>
      </c>
      <c r="N111" s="8">
        <v>70.8</v>
      </c>
      <c r="O111" s="79">
        <f>N111/2</f>
        <v>35.4</v>
      </c>
      <c r="P111" s="90">
        <f>O111+M111</f>
        <v>58.166666666666664</v>
      </c>
      <c r="Q111" s="95">
        <v>2</v>
      </c>
    </row>
    <row r="112" spans="1:17" ht="12.75" thickBot="1">
      <c r="A112" s="138"/>
      <c r="B112" s="141"/>
      <c r="C112" s="45" t="s">
        <v>245</v>
      </c>
      <c r="D112" s="10" t="s">
        <v>228</v>
      </c>
      <c r="E112" s="10" t="s">
        <v>243</v>
      </c>
      <c r="F112" s="20">
        <v>1</v>
      </c>
      <c r="G112" s="10" t="s">
        <v>246</v>
      </c>
      <c r="H112" s="20">
        <v>72.5</v>
      </c>
      <c r="I112" s="20">
        <v>72.2</v>
      </c>
      <c r="J112" s="20">
        <v>144.7</v>
      </c>
      <c r="K112" s="21"/>
      <c r="L112" s="22">
        <f t="shared" si="18"/>
        <v>48.23333333333333</v>
      </c>
      <c r="M112" s="71">
        <f t="shared" si="17"/>
        <v>24.116666666666664</v>
      </c>
      <c r="N112" s="58">
        <v>50.6</v>
      </c>
      <c r="O112" s="82">
        <f t="shared" si="12"/>
        <v>25.3</v>
      </c>
      <c r="P112" s="103">
        <f t="shared" si="13"/>
        <v>49.416666666666664</v>
      </c>
      <c r="Q112" s="97">
        <v>3</v>
      </c>
    </row>
    <row r="113" spans="1:17" ht="12">
      <c r="A113" s="138"/>
      <c r="B113" s="141"/>
      <c r="C113" s="46" t="s">
        <v>247</v>
      </c>
      <c r="D113" s="9" t="s">
        <v>212</v>
      </c>
      <c r="E113" s="9" t="s">
        <v>248</v>
      </c>
      <c r="F113" s="11">
        <v>1</v>
      </c>
      <c r="G113" s="9" t="s">
        <v>249</v>
      </c>
      <c r="H113" s="11">
        <v>58</v>
      </c>
      <c r="I113" s="11">
        <v>60.5</v>
      </c>
      <c r="J113" s="11">
        <v>118.5</v>
      </c>
      <c r="K113" s="12"/>
      <c r="L113" s="13">
        <f t="shared" si="18"/>
        <v>39.5</v>
      </c>
      <c r="M113" s="69">
        <f t="shared" si="17"/>
        <v>19.75</v>
      </c>
      <c r="N113" s="61">
        <v>80.2</v>
      </c>
      <c r="O113" s="83">
        <f t="shared" si="12"/>
        <v>40.1</v>
      </c>
      <c r="P113" s="101">
        <f t="shared" si="13"/>
        <v>59.85</v>
      </c>
      <c r="Q113" s="95">
        <v>1</v>
      </c>
    </row>
    <row r="114" spans="1:17" ht="12">
      <c r="A114" s="138"/>
      <c r="B114" s="141"/>
      <c r="C114" s="44" t="s">
        <v>250</v>
      </c>
      <c r="D114" s="7" t="s">
        <v>212</v>
      </c>
      <c r="E114" s="7" t="s">
        <v>248</v>
      </c>
      <c r="F114" s="2">
        <v>1</v>
      </c>
      <c r="G114" s="7" t="s">
        <v>251</v>
      </c>
      <c r="H114" s="2">
        <v>38.5</v>
      </c>
      <c r="I114" s="2">
        <v>29.8</v>
      </c>
      <c r="J114" s="2">
        <v>68.3</v>
      </c>
      <c r="K114" s="3"/>
      <c r="L114" s="5">
        <f t="shared" si="18"/>
        <v>22.766666666666666</v>
      </c>
      <c r="M114" s="73">
        <f t="shared" si="17"/>
        <v>11.383333333333333</v>
      </c>
      <c r="N114" s="56">
        <v>19.4</v>
      </c>
      <c r="O114" s="79">
        <f t="shared" si="12"/>
        <v>9.7</v>
      </c>
      <c r="P114" s="90">
        <f t="shared" si="13"/>
        <v>21.083333333333332</v>
      </c>
      <c r="Q114" s="96">
        <v>2</v>
      </c>
    </row>
    <row r="115" spans="1:17" ht="12.75" thickBot="1">
      <c r="A115" s="138"/>
      <c r="B115" s="142"/>
      <c r="C115" s="45" t="s">
        <v>252</v>
      </c>
      <c r="D115" s="10" t="s">
        <v>212</v>
      </c>
      <c r="E115" s="10" t="s">
        <v>248</v>
      </c>
      <c r="F115" s="20">
        <v>1</v>
      </c>
      <c r="G115" s="10" t="s">
        <v>253</v>
      </c>
      <c r="H115" s="20">
        <v>14</v>
      </c>
      <c r="I115" s="20">
        <v>31.4</v>
      </c>
      <c r="J115" s="20">
        <v>45.4</v>
      </c>
      <c r="K115" s="21"/>
      <c r="L115" s="28">
        <f t="shared" si="18"/>
        <v>15.133333333333333</v>
      </c>
      <c r="M115" s="73">
        <f t="shared" si="17"/>
        <v>7.566666666666666</v>
      </c>
      <c r="N115" s="58">
        <v>0</v>
      </c>
      <c r="O115" s="82">
        <f t="shared" si="12"/>
        <v>0</v>
      </c>
      <c r="P115" s="103">
        <f t="shared" si="13"/>
        <v>7.566666666666666</v>
      </c>
      <c r="Q115" s="97">
        <v>3</v>
      </c>
    </row>
    <row r="116" spans="1:17" ht="12">
      <c r="A116" s="138"/>
      <c r="B116" s="166" t="s">
        <v>338</v>
      </c>
      <c r="C116" s="44" t="s">
        <v>255</v>
      </c>
      <c r="D116" s="7" t="s">
        <v>228</v>
      </c>
      <c r="E116" s="7" t="s">
        <v>254</v>
      </c>
      <c r="F116" s="2">
        <v>2</v>
      </c>
      <c r="G116" s="7" t="s">
        <v>256</v>
      </c>
      <c r="H116" s="2">
        <v>73.5</v>
      </c>
      <c r="I116" s="2">
        <v>81.1</v>
      </c>
      <c r="J116" s="2">
        <v>154.6</v>
      </c>
      <c r="K116" s="3"/>
      <c r="L116" s="4">
        <f t="shared" si="18"/>
        <v>51.53333333333333</v>
      </c>
      <c r="M116" s="69">
        <f t="shared" si="17"/>
        <v>25.766666666666666</v>
      </c>
      <c r="N116" s="56">
        <v>82.4</v>
      </c>
      <c r="O116" s="83">
        <f t="shared" si="12"/>
        <v>41.2</v>
      </c>
      <c r="P116" s="101">
        <f t="shared" si="13"/>
        <v>66.96666666666667</v>
      </c>
      <c r="Q116" s="95">
        <v>1</v>
      </c>
    </row>
    <row r="117" spans="1:17" ht="12">
      <c r="A117" s="138"/>
      <c r="B117" s="166"/>
      <c r="C117" s="44" t="s">
        <v>261</v>
      </c>
      <c r="D117" s="7" t="s">
        <v>228</v>
      </c>
      <c r="E117" s="7" t="s">
        <v>254</v>
      </c>
      <c r="F117" s="2">
        <v>2</v>
      </c>
      <c r="G117" s="7" t="s">
        <v>262</v>
      </c>
      <c r="H117" s="2">
        <v>73</v>
      </c>
      <c r="I117" s="2">
        <v>56</v>
      </c>
      <c r="J117" s="2">
        <v>129</v>
      </c>
      <c r="K117" s="3"/>
      <c r="L117" s="5">
        <f>J117/3+K117</f>
        <v>43</v>
      </c>
      <c r="M117" s="73">
        <f>L117/2</f>
        <v>21.5</v>
      </c>
      <c r="N117" s="56">
        <v>75.4</v>
      </c>
      <c r="O117" s="79">
        <f>N117/2</f>
        <v>37.7</v>
      </c>
      <c r="P117" s="90">
        <f>O117+M117</f>
        <v>59.2</v>
      </c>
      <c r="Q117" s="95">
        <v>2</v>
      </c>
    </row>
    <row r="118" spans="1:17" ht="12">
      <c r="A118" s="138"/>
      <c r="B118" s="166"/>
      <c r="C118" s="44" t="s">
        <v>259</v>
      </c>
      <c r="D118" s="7" t="s">
        <v>228</v>
      </c>
      <c r="E118" s="7" t="s">
        <v>254</v>
      </c>
      <c r="F118" s="2">
        <v>2</v>
      </c>
      <c r="G118" s="7" t="s">
        <v>260</v>
      </c>
      <c r="H118" s="2">
        <v>54</v>
      </c>
      <c r="I118" s="2">
        <v>75.1</v>
      </c>
      <c r="J118" s="2">
        <v>129.1</v>
      </c>
      <c r="K118" s="3"/>
      <c r="L118" s="4">
        <f>J118/3+K118</f>
        <v>43.03333333333333</v>
      </c>
      <c r="M118" s="70">
        <f>L118/2</f>
        <v>21.516666666666666</v>
      </c>
      <c r="N118" s="56">
        <v>75.2</v>
      </c>
      <c r="O118" s="79">
        <f>N118/2</f>
        <v>37.6</v>
      </c>
      <c r="P118" s="90">
        <f>O118+M118</f>
        <v>59.11666666666667</v>
      </c>
      <c r="Q118" s="95">
        <v>3</v>
      </c>
    </row>
    <row r="119" spans="1:17" ht="12">
      <c r="A119" s="138"/>
      <c r="B119" s="141"/>
      <c r="C119" s="44" t="s">
        <v>263</v>
      </c>
      <c r="D119" s="7" t="s">
        <v>228</v>
      </c>
      <c r="E119" s="7" t="s">
        <v>254</v>
      </c>
      <c r="F119" s="2">
        <v>2</v>
      </c>
      <c r="G119" s="7" t="s">
        <v>264</v>
      </c>
      <c r="H119" s="2">
        <v>53.5</v>
      </c>
      <c r="I119" s="2">
        <v>67.1</v>
      </c>
      <c r="J119" s="2">
        <v>120.6</v>
      </c>
      <c r="K119" s="3"/>
      <c r="L119" s="36">
        <f>J119/3+K119</f>
        <v>40.199999999999996</v>
      </c>
      <c r="M119" s="70">
        <f>L119/2</f>
        <v>20.099999999999998</v>
      </c>
      <c r="N119" s="56">
        <v>70.2</v>
      </c>
      <c r="O119" s="79">
        <f>N119/2</f>
        <v>35.1</v>
      </c>
      <c r="P119" s="90">
        <f>O119+M119</f>
        <v>55.2</v>
      </c>
      <c r="Q119" s="96">
        <v>4</v>
      </c>
    </row>
    <row r="120" spans="1:17" ht="12.75" thickBot="1">
      <c r="A120" s="138"/>
      <c r="B120" s="141"/>
      <c r="C120" s="46" t="s">
        <v>257</v>
      </c>
      <c r="D120" s="9" t="s">
        <v>228</v>
      </c>
      <c r="E120" s="9" t="s">
        <v>254</v>
      </c>
      <c r="F120" s="11">
        <v>2</v>
      </c>
      <c r="G120" s="9" t="s">
        <v>258</v>
      </c>
      <c r="H120" s="11">
        <v>65.5</v>
      </c>
      <c r="I120" s="11">
        <v>70.4</v>
      </c>
      <c r="J120" s="11">
        <v>135.9</v>
      </c>
      <c r="K120" s="12"/>
      <c r="L120" s="24">
        <f>J120/3+K120</f>
        <v>45.300000000000004</v>
      </c>
      <c r="M120" s="73">
        <f>L120/2</f>
        <v>22.650000000000002</v>
      </c>
      <c r="N120" s="58">
        <v>62</v>
      </c>
      <c r="O120" s="82">
        <f>N120/2</f>
        <v>31</v>
      </c>
      <c r="P120" s="103">
        <f>O120+M120</f>
        <v>53.650000000000006</v>
      </c>
      <c r="Q120" s="97">
        <v>5</v>
      </c>
    </row>
    <row r="121" spans="1:17" ht="12">
      <c r="A121" s="138"/>
      <c r="B121" s="140" t="s">
        <v>266</v>
      </c>
      <c r="C121" s="43" t="s">
        <v>265</v>
      </c>
      <c r="D121" s="15" t="s">
        <v>267</v>
      </c>
      <c r="E121" s="15" t="s">
        <v>268</v>
      </c>
      <c r="F121" s="16">
        <v>1</v>
      </c>
      <c r="G121" s="15" t="s">
        <v>269</v>
      </c>
      <c r="H121" s="16">
        <v>72</v>
      </c>
      <c r="I121" s="16">
        <v>74</v>
      </c>
      <c r="J121" s="16">
        <v>146</v>
      </c>
      <c r="K121" s="25"/>
      <c r="L121" s="26">
        <f t="shared" si="18"/>
        <v>48.666666666666664</v>
      </c>
      <c r="M121" s="69">
        <f t="shared" si="17"/>
        <v>24.333333333333332</v>
      </c>
      <c r="N121" s="61">
        <v>74</v>
      </c>
      <c r="O121" s="83">
        <f t="shared" si="12"/>
        <v>37</v>
      </c>
      <c r="P121" s="101">
        <f t="shared" si="13"/>
        <v>61.33333333333333</v>
      </c>
      <c r="Q121" s="95">
        <v>1</v>
      </c>
    </row>
    <row r="122" spans="1:17" ht="12">
      <c r="A122" s="138"/>
      <c r="B122" s="141"/>
      <c r="C122" s="44" t="s">
        <v>270</v>
      </c>
      <c r="D122" s="7" t="s">
        <v>267</v>
      </c>
      <c r="E122" s="7" t="s">
        <v>268</v>
      </c>
      <c r="F122" s="2">
        <v>1</v>
      </c>
      <c r="G122" s="7" t="s">
        <v>271</v>
      </c>
      <c r="H122" s="2">
        <v>41</v>
      </c>
      <c r="I122" s="2">
        <v>61</v>
      </c>
      <c r="J122" s="2">
        <v>102</v>
      </c>
      <c r="K122" s="3"/>
      <c r="L122" s="5">
        <f t="shared" si="18"/>
        <v>34</v>
      </c>
      <c r="M122" s="70">
        <f t="shared" si="17"/>
        <v>17</v>
      </c>
      <c r="N122" s="56">
        <v>62.8</v>
      </c>
      <c r="O122" s="79">
        <f t="shared" si="12"/>
        <v>31.4</v>
      </c>
      <c r="P122" s="90">
        <f t="shared" si="13"/>
        <v>48.4</v>
      </c>
      <c r="Q122" s="96">
        <v>2</v>
      </c>
    </row>
    <row r="123" spans="1:17" ht="12.75" thickBot="1">
      <c r="A123" s="138"/>
      <c r="B123" s="142"/>
      <c r="C123" s="45" t="s">
        <v>272</v>
      </c>
      <c r="D123" s="10" t="s">
        <v>267</v>
      </c>
      <c r="E123" s="10" t="s">
        <v>268</v>
      </c>
      <c r="F123" s="20">
        <v>1</v>
      </c>
      <c r="G123" s="10" t="s">
        <v>273</v>
      </c>
      <c r="H123" s="20">
        <v>42</v>
      </c>
      <c r="I123" s="20">
        <v>59</v>
      </c>
      <c r="J123" s="20">
        <v>101</v>
      </c>
      <c r="K123" s="21"/>
      <c r="L123" s="28">
        <f t="shared" si="18"/>
        <v>33.666666666666664</v>
      </c>
      <c r="M123" s="73">
        <f t="shared" si="17"/>
        <v>16.833333333333332</v>
      </c>
      <c r="N123" s="58">
        <v>0</v>
      </c>
      <c r="O123" s="82">
        <f t="shared" si="12"/>
        <v>0</v>
      </c>
      <c r="P123" s="103">
        <f t="shared" si="13"/>
        <v>16.833333333333332</v>
      </c>
      <c r="Q123" s="97">
        <v>3</v>
      </c>
    </row>
    <row r="124" spans="1:17" ht="12">
      <c r="A124" s="138"/>
      <c r="B124" s="140" t="s">
        <v>275</v>
      </c>
      <c r="C124" s="43" t="s">
        <v>274</v>
      </c>
      <c r="D124" s="15" t="s">
        <v>228</v>
      </c>
      <c r="E124" s="15" t="s">
        <v>276</v>
      </c>
      <c r="F124" s="16">
        <v>1</v>
      </c>
      <c r="G124" s="15" t="s">
        <v>277</v>
      </c>
      <c r="H124" s="16">
        <v>62</v>
      </c>
      <c r="I124" s="16">
        <v>73.9</v>
      </c>
      <c r="J124" s="16">
        <v>135.9</v>
      </c>
      <c r="K124" s="25"/>
      <c r="L124" s="18">
        <f t="shared" si="18"/>
        <v>45.300000000000004</v>
      </c>
      <c r="M124" s="69">
        <f t="shared" si="17"/>
        <v>22.650000000000002</v>
      </c>
      <c r="N124" s="59">
        <v>75.6</v>
      </c>
      <c r="O124" s="83">
        <f t="shared" si="12"/>
        <v>37.8</v>
      </c>
      <c r="P124" s="101">
        <f t="shared" si="13"/>
        <v>60.45</v>
      </c>
      <c r="Q124" s="95">
        <v>1</v>
      </c>
    </row>
    <row r="125" spans="1:17" ht="12.75" thickBot="1">
      <c r="A125" s="138"/>
      <c r="B125" s="141"/>
      <c r="C125" s="45" t="s">
        <v>278</v>
      </c>
      <c r="D125" s="10" t="s">
        <v>228</v>
      </c>
      <c r="E125" s="10" t="s">
        <v>276</v>
      </c>
      <c r="F125" s="20">
        <v>1</v>
      </c>
      <c r="G125" s="10" t="s">
        <v>279</v>
      </c>
      <c r="H125" s="20">
        <v>64.5</v>
      </c>
      <c r="I125" s="20">
        <v>67.3</v>
      </c>
      <c r="J125" s="20">
        <v>131.8</v>
      </c>
      <c r="K125" s="21"/>
      <c r="L125" s="28">
        <f t="shared" si="18"/>
        <v>43.93333333333334</v>
      </c>
      <c r="M125" s="73">
        <f t="shared" si="17"/>
        <v>21.96666666666667</v>
      </c>
      <c r="N125" s="58">
        <v>70.4</v>
      </c>
      <c r="O125" s="82">
        <f t="shared" si="12"/>
        <v>35.2</v>
      </c>
      <c r="P125" s="103">
        <f t="shared" si="13"/>
        <v>57.16666666666667</v>
      </c>
      <c r="Q125" s="97">
        <v>2</v>
      </c>
    </row>
    <row r="126" spans="1:17" ht="12">
      <c r="A126" s="138"/>
      <c r="B126" s="141"/>
      <c r="C126" s="46" t="s">
        <v>280</v>
      </c>
      <c r="D126" s="9" t="s">
        <v>212</v>
      </c>
      <c r="E126" s="9" t="s">
        <v>281</v>
      </c>
      <c r="F126" s="11">
        <v>1</v>
      </c>
      <c r="G126" s="9" t="s">
        <v>282</v>
      </c>
      <c r="H126" s="11">
        <v>48</v>
      </c>
      <c r="I126" s="11">
        <v>73.7</v>
      </c>
      <c r="J126" s="11">
        <v>121.7</v>
      </c>
      <c r="K126" s="12"/>
      <c r="L126" s="24">
        <f t="shared" si="18"/>
        <v>40.56666666666667</v>
      </c>
      <c r="M126" s="69">
        <f t="shared" si="17"/>
        <v>20.283333333333335</v>
      </c>
      <c r="N126" s="61">
        <v>69.6</v>
      </c>
      <c r="O126" s="83">
        <f t="shared" si="12"/>
        <v>34.8</v>
      </c>
      <c r="P126" s="101">
        <f t="shared" si="13"/>
        <v>55.08333333333333</v>
      </c>
      <c r="Q126" s="95">
        <v>1</v>
      </c>
    </row>
    <row r="127" spans="1:17" ht="12">
      <c r="A127" s="138"/>
      <c r="B127" s="141"/>
      <c r="C127" s="44" t="s">
        <v>285</v>
      </c>
      <c r="D127" s="7" t="s">
        <v>212</v>
      </c>
      <c r="E127" s="7" t="s">
        <v>281</v>
      </c>
      <c r="F127" s="2">
        <v>1</v>
      </c>
      <c r="G127" s="7" t="s">
        <v>286</v>
      </c>
      <c r="H127" s="2">
        <v>26.5</v>
      </c>
      <c r="I127" s="2">
        <v>21.9</v>
      </c>
      <c r="J127" s="2">
        <v>48.4</v>
      </c>
      <c r="K127" s="3"/>
      <c r="L127" s="5">
        <f>J127/3+K127</f>
        <v>16.133333333333333</v>
      </c>
      <c r="M127" s="73">
        <f>L127/2</f>
        <v>8.066666666666666</v>
      </c>
      <c r="N127" s="8">
        <v>74.4</v>
      </c>
      <c r="O127" s="79">
        <f>N127/2</f>
        <v>37.2</v>
      </c>
      <c r="P127" s="90">
        <f>O127+M127</f>
        <v>45.266666666666666</v>
      </c>
      <c r="Q127" s="95">
        <v>2</v>
      </c>
    </row>
    <row r="128" spans="1:17" ht="12.75" thickBot="1">
      <c r="A128" s="138"/>
      <c r="B128" s="141"/>
      <c r="C128" s="45" t="s">
        <v>283</v>
      </c>
      <c r="D128" s="10" t="s">
        <v>212</v>
      </c>
      <c r="E128" s="10" t="s">
        <v>281</v>
      </c>
      <c r="F128" s="20">
        <v>1</v>
      </c>
      <c r="G128" s="10" t="s">
        <v>284</v>
      </c>
      <c r="H128" s="20">
        <v>46.5</v>
      </c>
      <c r="I128" s="20">
        <v>32.5</v>
      </c>
      <c r="J128" s="20">
        <v>79</v>
      </c>
      <c r="K128" s="21"/>
      <c r="L128" s="105">
        <f t="shared" si="18"/>
        <v>26.333333333333332</v>
      </c>
      <c r="M128" s="71">
        <f t="shared" si="17"/>
        <v>13.166666666666666</v>
      </c>
      <c r="N128" s="58">
        <v>0</v>
      </c>
      <c r="O128" s="82">
        <f t="shared" si="12"/>
        <v>0</v>
      </c>
      <c r="P128" s="103">
        <f t="shared" si="13"/>
        <v>13.166666666666666</v>
      </c>
      <c r="Q128" s="97">
        <v>3</v>
      </c>
    </row>
    <row r="129" spans="1:17" ht="12">
      <c r="A129" s="133" t="s">
        <v>364</v>
      </c>
      <c r="B129" s="133" t="s">
        <v>365</v>
      </c>
      <c r="C129" s="44" t="s">
        <v>318</v>
      </c>
      <c r="D129" s="7" t="s">
        <v>324</v>
      </c>
      <c r="E129" s="7" t="s">
        <v>325</v>
      </c>
      <c r="F129" s="7">
        <v>3</v>
      </c>
      <c r="G129" s="7" t="s">
        <v>327</v>
      </c>
      <c r="H129" s="7">
        <v>84.8</v>
      </c>
      <c r="I129" s="7">
        <v>89.5</v>
      </c>
      <c r="J129" s="7">
        <v>174.3</v>
      </c>
      <c r="K129" s="7"/>
      <c r="L129" s="18">
        <v>58.1</v>
      </c>
      <c r="M129" s="75">
        <f aca="true" t="shared" si="19" ref="M129:M137">L129*0.3</f>
        <v>17.43</v>
      </c>
      <c r="N129" s="67">
        <v>83.8</v>
      </c>
      <c r="O129" s="83">
        <f aca="true" t="shared" si="20" ref="O129:O137">N129*0.7</f>
        <v>58.66</v>
      </c>
      <c r="P129" s="101">
        <f aca="true" t="shared" si="21" ref="P129:P137">O129+M129</f>
        <v>76.09</v>
      </c>
      <c r="Q129" s="95">
        <v>1</v>
      </c>
    </row>
    <row r="130" spans="1:17" ht="12">
      <c r="A130" s="134"/>
      <c r="B130" s="134"/>
      <c r="C130" s="49" t="s">
        <v>317</v>
      </c>
      <c r="D130" s="35" t="s">
        <v>324</v>
      </c>
      <c r="E130" s="35" t="s">
        <v>325</v>
      </c>
      <c r="F130" s="35">
        <v>3</v>
      </c>
      <c r="G130" s="35" t="s">
        <v>326</v>
      </c>
      <c r="H130" s="35">
        <v>80.1</v>
      </c>
      <c r="I130" s="35">
        <v>95</v>
      </c>
      <c r="J130" s="35">
        <v>175.1</v>
      </c>
      <c r="K130" s="35"/>
      <c r="L130" s="5">
        <v>58.3667</v>
      </c>
      <c r="M130" s="74">
        <f t="shared" si="19"/>
        <v>17.51001</v>
      </c>
      <c r="N130" s="37">
        <v>82</v>
      </c>
      <c r="O130" s="83">
        <f t="shared" si="20"/>
        <v>57.4</v>
      </c>
      <c r="P130" s="101">
        <f t="shared" si="21"/>
        <v>74.91001</v>
      </c>
      <c r="Q130" s="95">
        <v>2</v>
      </c>
    </row>
    <row r="131" spans="1:17" ht="12">
      <c r="A131" s="134"/>
      <c r="B131" s="134"/>
      <c r="C131" s="50" t="s">
        <v>321</v>
      </c>
      <c r="D131" s="30" t="s">
        <v>324</v>
      </c>
      <c r="E131" s="30" t="s">
        <v>325</v>
      </c>
      <c r="F131" s="30">
        <v>3</v>
      </c>
      <c r="G131" s="30" t="s">
        <v>330</v>
      </c>
      <c r="H131" s="30">
        <v>67.2</v>
      </c>
      <c r="I131" s="30">
        <v>91.5</v>
      </c>
      <c r="J131" s="30">
        <v>158.7</v>
      </c>
      <c r="K131" s="7"/>
      <c r="L131" s="24">
        <v>52.9</v>
      </c>
      <c r="M131" s="74">
        <f t="shared" si="19"/>
        <v>15.87</v>
      </c>
      <c r="N131" s="63">
        <v>83.4</v>
      </c>
      <c r="O131" s="83">
        <f t="shared" si="20"/>
        <v>58.38</v>
      </c>
      <c r="P131" s="101">
        <f t="shared" si="21"/>
        <v>74.25</v>
      </c>
      <c r="Q131" s="95">
        <v>3</v>
      </c>
    </row>
    <row r="132" spans="1:17" ht="12">
      <c r="A132" s="134"/>
      <c r="B132" s="134"/>
      <c r="C132" s="44" t="s">
        <v>320</v>
      </c>
      <c r="D132" s="7" t="s">
        <v>324</v>
      </c>
      <c r="E132" s="7" t="s">
        <v>325</v>
      </c>
      <c r="F132" s="7">
        <v>3</v>
      </c>
      <c r="G132" s="7" t="s">
        <v>329</v>
      </c>
      <c r="H132" s="7">
        <v>74.4</v>
      </c>
      <c r="I132" s="7">
        <v>95</v>
      </c>
      <c r="J132" s="7">
        <v>169.4</v>
      </c>
      <c r="K132" s="7"/>
      <c r="L132" s="5">
        <v>56.4667</v>
      </c>
      <c r="M132" s="74">
        <f t="shared" si="19"/>
        <v>16.94001</v>
      </c>
      <c r="N132" s="67">
        <v>81.6</v>
      </c>
      <c r="O132" s="79">
        <f t="shared" si="20"/>
        <v>57.11999999999999</v>
      </c>
      <c r="P132" s="90">
        <f t="shared" si="21"/>
        <v>74.06000999999999</v>
      </c>
      <c r="Q132" s="8">
        <v>4</v>
      </c>
    </row>
    <row r="133" spans="1:17" ht="12">
      <c r="A133" s="134"/>
      <c r="B133" s="134"/>
      <c r="C133" s="50" t="s">
        <v>319</v>
      </c>
      <c r="D133" s="30" t="s">
        <v>324</v>
      </c>
      <c r="E133" s="30" t="s">
        <v>325</v>
      </c>
      <c r="F133" s="30">
        <v>3</v>
      </c>
      <c r="G133" s="30" t="s">
        <v>328</v>
      </c>
      <c r="H133" s="30">
        <v>84.1</v>
      </c>
      <c r="I133" s="30">
        <v>88.5</v>
      </c>
      <c r="J133" s="7">
        <v>172.6</v>
      </c>
      <c r="K133" s="7"/>
      <c r="L133" s="5">
        <v>57.5333</v>
      </c>
      <c r="M133" s="74">
        <f t="shared" si="19"/>
        <v>17.25999</v>
      </c>
      <c r="N133" s="67">
        <v>81</v>
      </c>
      <c r="O133" s="79">
        <f t="shared" si="20"/>
        <v>56.699999999999996</v>
      </c>
      <c r="P133" s="90">
        <f t="shared" si="21"/>
        <v>73.95998999999999</v>
      </c>
      <c r="Q133" s="96">
        <v>5</v>
      </c>
    </row>
    <row r="134" spans="1:17" ht="12">
      <c r="A134" s="134"/>
      <c r="B134" s="134"/>
      <c r="C134" s="44" t="s">
        <v>322</v>
      </c>
      <c r="D134" s="7" t="s">
        <v>324</v>
      </c>
      <c r="E134" s="7" t="s">
        <v>325</v>
      </c>
      <c r="F134" s="7">
        <v>3</v>
      </c>
      <c r="G134" s="7" t="s">
        <v>331</v>
      </c>
      <c r="H134" s="7">
        <v>64.6</v>
      </c>
      <c r="I134" s="7">
        <v>71</v>
      </c>
      <c r="J134" s="7">
        <v>135.6</v>
      </c>
      <c r="K134" s="54"/>
      <c r="L134" s="24">
        <v>45.2</v>
      </c>
      <c r="M134" s="74">
        <f t="shared" si="19"/>
        <v>13.56</v>
      </c>
      <c r="N134" s="63">
        <v>70.4</v>
      </c>
      <c r="O134" s="83">
        <f t="shared" si="20"/>
        <v>49.28</v>
      </c>
      <c r="P134" s="101">
        <f t="shared" si="21"/>
        <v>62.84</v>
      </c>
      <c r="Q134" s="95">
        <v>6</v>
      </c>
    </row>
    <row r="135" spans="1:17" ht="12">
      <c r="A135" s="134"/>
      <c r="B135" s="147"/>
      <c r="C135" s="53" t="s">
        <v>323</v>
      </c>
      <c r="D135" s="52" t="s">
        <v>324</v>
      </c>
      <c r="E135" s="34" t="s">
        <v>325</v>
      </c>
      <c r="F135" s="52">
        <v>3</v>
      </c>
      <c r="G135" s="34" t="s">
        <v>332</v>
      </c>
      <c r="H135" s="52">
        <v>50.8</v>
      </c>
      <c r="I135" s="52">
        <v>68</v>
      </c>
      <c r="J135" s="34">
        <v>118.8</v>
      </c>
      <c r="K135" s="7"/>
      <c r="L135" s="5">
        <v>39.6</v>
      </c>
      <c r="M135" s="74">
        <f t="shared" si="19"/>
        <v>11.88</v>
      </c>
      <c r="N135" s="64">
        <v>0</v>
      </c>
      <c r="O135" s="83">
        <f t="shared" si="20"/>
        <v>0</v>
      </c>
      <c r="P135" s="101">
        <f t="shared" si="21"/>
        <v>11.88</v>
      </c>
      <c r="Q135" s="95">
        <v>7</v>
      </c>
    </row>
    <row r="136" spans="1:17" ht="12">
      <c r="A136" s="134"/>
      <c r="B136" s="147"/>
      <c r="C136" s="44" t="s">
        <v>340</v>
      </c>
      <c r="D136" s="7" t="s">
        <v>324</v>
      </c>
      <c r="E136" s="7" t="s">
        <v>325</v>
      </c>
      <c r="F136" s="7">
        <v>3</v>
      </c>
      <c r="G136" s="7" t="s">
        <v>341</v>
      </c>
      <c r="H136" s="7">
        <v>42.2</v>
      </c>
      <c r="I136" s="7">
        <v>71</v>
      </c>
      <c r="J136" s="7">
        <v>113.2</v>
      </c>
      <c r="K136" s="7"/>
      <c r="L136" s="55">
        <v>37.7333</v>
      </c>
      <c r="M136" s="74">
        <f t="shared" si="19"/>
        <v>11.319989999999999</v>
      </c>
      <c r="N136" s="64">
        <v>0</v>
      </c>
      <c r="O136" s="83">
        <f t="shared" si="20"/>
        <v>0</v>
      </c>
      <c r="P136" s="101">
        <f t="shared" si="21"/>
        <v>11.319989999999999</v>
      </c>
      <c r="Q136" s="95">
        <v>8</v>
      </c>
    </row>
    <row r="137" spans="1:17" ht="12.75" thickBot="1">
      <c r="A137" s="135"/>
      <c r="B137" s="148"/>
      <c r="C137" s="48" t="s">
        <v>342</v>
      </c>
      <c r="D137" s="31" t="s">
        <v>324</v>
      </c>
      <c r="E137" s="31" t="s">
        <v>325</v>
      </c>
      <c r="F137" s="31">
        <v>3</v>
      </c>
      <c r="G137" s="31" t="s">
        <v>343</v>
      </c>
      <c r="H137" s="31">
        <v>45.8</v>
      </c>
      <c r="I137" s="31">
        <v>51.5</v>
      </c>
      <c r="J137" s="31">
        <v>97.3</v>
      </c>
      <c r="K137" s="31"/>
      <c r="L137" s="51">
        <v>32.4333</v>
      </c>
      <c r="M137" s="76">
        <f t="shared" si="19"/>
        <v>9.72999</v>
      </c>
      <c r="N137" s="65">
        <v>0</v>
      </c>
      <c r="O137" s="82">
        <f t="shared" si="20"/>
        <v>0</v>
      </c>
      <c r="P137" s="103">
        <f t="shared" si="21"/>
        <v>9.72999</v>
      </c>
      <c r="Q137" s="97">
        <v>9</v>
      </c>
    </row>
    <row r="138" spans="4:5" ht="12">
      <c r="D138" s="42"/>
      <c r="E138" s="41"/>
    </row>
    <row r="139" ht="12">
      <c r="D139" s="41"/>
    </row>
  </sheetData>
  <sheetProtection/>
  <mergeCells count="45">
    <mergeCell ref="A2:A3"/>
    <mergeCell ref="B2:B3"/>
    <mergeCell ref="C2:C3"/>
    <mergeCell ref="D2:D3"/>
    <mergeCell ref="P2:P3"/>
    <mergeCell ref="Q2:Q3"/>
    <mergeCell ref="B116:B120"/>
    <mergeCell ref="B121:B123"/>
    <mergeCell ref="B73:B78"/>
    <mergeCell ref="B79:B89"/>
    <mergeCell ref="B90:B92"/>
    <mergeCell ref="B93:B95"/>
    <mergeCell ref="B38:B39"/>
    <mergeCell ref="B40:B63"/>
    <mergeCell ref="B124:B128"/>
    <mergeCell ref="B96:B98"/>
    <mergeCell ref="B99:B104"/>
    <mergeCell ref="B105:B109"/>
    <mergeCell ref="B110:B115"/>
    <mergeCell ref="B64:B66"/>
    <mergeCell ref="B67:B72"/>
    <mergeCell ref="B7:B13"/>
    <mergeCell ref="B4:B6"/>
    <mergeCell ref="B14:B16"/>
    <mergeCell ref="B17:B37"/>
    <mergeCell ref="H2:M2"/>
    <mergeCell ref="N2:O2"/>
    <mergeCell ref="E2:E3"/>
    <mergeCell ref="F2:F3"/>
    <mergeCell ref="G2:G3"/>
    <mergeCell ref="A1:Q1"/>
    <mergeCell ref="B129:B137"/>
    <mergeCell ref="A4:A6"/>
    <mergeCell ref="A7:A13"/>
    <mergeCell ref="A14:A16"/>
    <mergeCell ref="A17:A37"/>
    <mergeCell ref="A38:A39"/>
    <mergeCell ref="A40:A63"/>
    <mergeCell ref="A64:A66"/>
    <mergeCell ref="A67:A78"/>
    <mergeCell ref="A129:A137"/>
    <mergeCell ref="A79:A89"/>
    <mergeCell ref="A90:A92"/>
    <mergeCell ref="A93:A95"/>
    <mergeCell ref="A96:A12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2016-08-08T01:10:02Z</cp:lastPrinted>
  <dcterms:created xsi:type="dcterms:W3CDTF">2016-06-27T06:17:21Z</dcterms:created>
  <dcterms:modified xsi:type="dcterms:W3CDTF">2016-08-08T01:34:45Z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