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690" activeTab="0"/>
  </bookViews>
  <sheets>
    <sheet name="其他事业单位岗位" sheetId="1" r:id="rId1"/>
  </sheets>
  <definedNames>
    <definedName name="荆门">#REF!</definedName>
  </definedNames>
  <calcPr fullCalcOnLoad="1"/>
</workbook>
</file>

<file path=xl/sharedStrings.xml><?xml version="1.0" encoding="utf-8"?>
<sst xmlns="http://schemas.openxmlformats.org/spreadsheetml/2006/main" count="557" uniqueCount="243">
  <si>
    <t>附件4：</t>
  </si>
  <si>
    <r>
      <t xml:space="preserve">荆门市直其他事业单位岗位综合成绩表
</t>
    </r>
    <r>
      <rPr>
        <b/>
        <sz val="12"/>
        <rFont val="宋体"/>
        <family val="0"/>
      </rPr>
      <t>（含荆门职教集团环境科学教师岗位、荆门日报传媒集团技术员岗位和财务会计岗位、市二医宣传岗位和会计岗位、市中心血站献血招募岗位和会计岗位）</t>
    </r>
  </si>
  <si>
    <t>姓名</t>
  </si>
  <si>
    <t>招聘单位</t>
  </si>
  <si>
    <t>岗位数</t>
  </si>
  <si>
    <t>岗位名称</t>
  </si>
  <si>
    <t>岗位代码</t>
  </si>
  <si>
    <t>笔试成绩</t>
  </si>
  <si>
    <t>笔试折后分（含政策性加分）</t>
  </si>
  <si>
    <t>面试成绩</t>
  </si>
  <si>
    <t>面试折后分</t>
  </si>
  <si>
    <t>综合成绩</t>
  </si>
  <si>
    <t>岗位排名</t>
  </si>
  <si>
    <t>卢阳</t>
  </si>
  <si>
    <t>荆门市通信技术管理中心</t>
  </si>
  <si>
    <t>技术员</t>
  </si>
  <si>
    <t>14208010101</t>
  </si>
  <si>
    <t>陈嵘</t>
  </si>
  <si>
    <t>陈珂</t>
  </si>
  <si>
    <t>袁恬</t>
  </si>
  <si>
    <t>荆门市科技信息研究所</t>
  </si>
  <si>
    <t>科技服务</t>
  </si>
  <si>
    <t>14208040101</t>
  </si>
  <si>
    <t>潘琰</t>
  </si>
  <si>
    <t>黄翯</t>
  </si>
  <si>
    <t>万秋萍</t>
  </si>
  <si>
    <t>荆门市政府和社会资本合作中心</t>
  </si>
  <si>
    <t>工作人员金融学</t>
  </si>
  <si>
    <t>14208050101</t>
  </si>
  <si>
    <t>丁夏</t>
  </si>
  <si>
    <t>吴小露</t>
  </si>
  <si>
    <t>李阳</t>
  </si>
  <si>
    <t>工作人员企业财务管理</t>
  </si>
  <si>
    <t>14208050102</t>
  </si>
  <si>
    <t>李迪</t>
  </si>
  <si>
    <t>张志强</t>
  </si>
  <si>
    <t>李露艳</t>
  </si>
  <si>
    <t>荆门技师学院</t>
  </si>
  <si>
    <t>电气及自动化类专业教师</t>
  </si>
  <si>
    <t>14208060101</t>
  </si>
  <si>
    <t>廖开喜</t>
  </si>
  <si>
    <t>万绍先</t>
  </si>
  <si>
    <t>张苏</t>
  </si>
  <si>
    <t>何攀</t>
  </si>
  <si>
    <t>贺潇</t>
  </si>
  <si>
    <t>王丽英</t>
  </si>
  <si>
    <t>财会类专业教师</t>
  </si>
  <si>
    <t>14208060104</t>
  </si>
  <si>
    <t>朱亭</t>
  </si>
  <si>
    <t>李彦君</t>
  </si>
  <si>
    <t>廖岚岚</t>
  </si>
  <si>
    <t>中文类专业教师</t>
  </si>
  <si>
    <t>14208060105</t>
  </si>
  <si>
    <t>丁璐瑶</t>
  </si>
  <si>
    <t>王青怡</t>
  </si>
  <si>
    <t>解红平</t>
  </si>
  <si>
    <t>荆门市交通运输局屈家岭分局</t>
  </si>
  <si>
    <t>工程科科员道路桥梁工程技术专业</t>
  </si>
  <si>
    <t>14208070101</t>
  </si>
  <si>
    <t>李伟</t>
  </si>
  <si>
    <t>焦阳</t>
  </si>
  <si>
    <t>刘奇</t>
  </si>
  <si>
    <t>工程科科员动画专业</t>
  </si>
  <si>
    <t>14208070102</t>
  </si>
  <si>
    <t>肖翊帆</t>
  </si>
  <si>
    <t>何涵</t>
  </si>
  <si>
    <t>何念</t>
  </si>
  <si>
    <t>荆门中国农谷农科院</t>
  </si>
  <si>
    <t>技术员农学</t>
  </si>
  <si>
    <t>14208080101</t>
  </si>
  <si>
    <t>孙俊</t>
  </si>
  <si>
    <t>姚望</t>
  </si>
  <si>
    <t>技术员农产品加工、艺术设计专业</t>
  </si>
  <si>
    <t>14208080104</t>
  </si>
  <si>
    <t>蒋美青</t>
  </si>
  <si>
    <t>陈小军</t>
  </si>
  <si>
    <t>马成</t>
  </si>
  <si>
    <t>荆门市十里牌林场</t>
  </si>
  <si>
    <t>工作人员汉语言文学类、外国语言文学类</t>
  </si>
  <si>
    <t>14208090101</t>
  </si>
  <si>
    <t>杨腾</t>
  </si>
  <si>
    <t>侯晓强</t>
  </si>
  <si>
    <t>杨艳</t>
  </si>
  <si>
    <t>苏茜茜</t>
  </si>
  <si>
    <t>林怡</t>
  </si>
  <si>
    <t>何诗月</t>
  </si>
  <si>
    <t>工作人员财务会计类</t>
  </si>
  <si>
    <t>14208090102</t>
  </si>
  <si>
    <t>孙月</t>
  </si>
  <si>
    <t>古蓓文</t>
  </si>
  <si>
    <t>马德平</t>
  </si>
  <si>
    <t>管理人员经济管理</t>
  </si>
  <si>
    <t>14208090103</t>
  </si>
  <si>
    <t>宁波</t>
  </si>
  <si>
    <t>宋军</t>
  </si>
  <si>
    <t>罗斌</t>
  </si>
  <si>
    <t>荆门市汉江河道堤防管理处</t>
  </si>
  <si>
    <t>工程管理员</t>
  </si>
  <si>
    <t>14208100101</t>
  </si>
  <si>
    <t>刘昀真</t>
  </si>
  <si>
    <t>肖宇赏</t>
  </si>
  <si>
    <t>洪琰</t>
  </si>
  <si>
    <t>王宏伟</t>
  </si>
  <si>
    <t>金飞</t>
  </si>
  <si>
    <t>赖涵</t>
  </si>
  <si>
    <t>财务会计</t>
  </si>
  <si>
    <t>14208100102</t>
  </si>
  <si>
    <t>金诗竹</t>
  </si>
  <si>
    <t>周雪</t>
  </si>
  <si>
    <t>彭林</t>
  </si>
  <si>
    <t>施工管理员</t>
  </si>
  <si>
    <t>14208100103</t>
  </si>
  <si>
    <t>谭梦杰</t>
  </si>
  <si>
    <t>何牧</t>
  </si>
  <si>
    <t>马艳平</t>
  </si>
  <si>
    <t>堤防管理员</t>
  </si>
  <si>
    <t>14208100104</t>
  </si>
  <si>
    <t>朱胤俏</t>
  </si>
  <si>
    <t>严格</t>
  </si>
  <si>
    <t>李挺</t>
  </si>
  <si>
    <t>郭克超</t>
  </si>
  <si>
    <t>胡振峰</t>
  </si>
  <si>
    <t>蔡宛彤</t>
  </si>
  <si>
    <t>市群众艺术馆</t>
  </si>
  <si>
    <t>工作人员</t>
  </si>
  <si>
    <t>14208110101</t>
  </si>
  <si>
    <t>易松</t>
  </si>
  <si>
    <t>萧金凤</t>
  </si>
  <si>
    <t>贾阳</t>
  </si>
  <si>
    <t>荆门市国土整治局</t>
  </si>
  <si>
    <t>14208130101</t>
  </si>
  <si>
    <t>周俊</t>
  </si>
  <si>
    <t>景伟</t>
  </si>
  <si>
    <t>周亚欣</t>
  </si>
  <si>
    <t>荆门市国土资源局漳河新区分局</t>
  </si>
  <si>
    <t>管理人员</t>
  </si>
  <si>
    <t>14208130201</t>
  </si>
  <si>
    <t>刘宋文</t>
  </si>
  <si>
    <t>刘光旭</t>
  </si>
  <si>
    <t>田进</t>
  </si>
  <si>
    <t>荆门市机动车排气污染监督管理中心</t>
  </si>
  <si>
    <t>环保标志审核发放岗位</t>
  </si>
  <si>
    <t>14208140101</t>
  </si>
  <si>
    <t>张咪</t>
  </si>
  <si>
    <t>代冰青</t>
  </si>
  <si>
    <t>周萌</t>
  </si>
  <si>
    <t>机动车尾气监管平台管理运行岗位</t>
  </si>
  <si>
    <t>14208140102</t>
  </si>
  <si>
    <t>彭敬才</t>
  </si>
  <si>
    <t>陈书红</t>
  </si>
  <si>
    <t>邹翔</t>
  </si>
  <si>
    <t>信息管理员</t>
  </si>
  <si>
    <t>14208140103</t>
  </si>
  <si>
    <t>张晓薇</t>
  </si>
  <si>
    <t>毛敏</t>
  </si>
  <si>
    <t>文茂杰</t>
  </si>
  <si>
    <t>荆门市安全生产应急救援中心</t>
  </si>
  <si>
    <t>14208150101</t>
  </si>
  <si>
    <t>周富宝</t>
  </si>
  <si>
    <t>赵俊</t>
  </si>
  <si>
    <t>周舟</t>
  </si>
  <si>
    <t>安妮娜</t>
  </si>
  <si>
    <t>刘泽南</t>
  </si>
  <si>
    <t>吕玥</t>
  </si>
  <si>
    <t>雷明</t>
  </si>
  <si>
    <t>张宇</t>
  </si>
  <si>
    <t>吴优</t>
  </si>
  <si>
    <t>荆门广播电视台</t>
  </si>
  <si>
    <t>播音主持</t>
  </si>
  <si>
    <t>14208170101</t>
  </si>
  <si>
    <t>庞早睿</t>
  </si>
  <si>
    <t>王亚男</t>
  </si>
  <si>
    <t>李媛</t>
  </si>
  <si>
    <t>荆门市招商局</t>
  </si>
  <si>
    <t>会计</t>
  </si>
  <si>
    <t>14208180101</t>
  </si>
  <si>
    <t>郑宇昊</t>
  </si>
  <si>
    <t>李爽</t>
  </si>
  <si>
    <t>刘群薇</t>
  </si>
  <si>
    <t>荆门市创新创业服务局</t>
  </si>
  <si>
    <t>创客服务</t>
  </si>
  <si>
    <t>14208190101</t>
  </si>
  <si>
    <t>潘琳</t>
  </si>
  <si>
    <t>左巧云</t>
  </si>
  <si>
    <t>孙刘雯</t>
  </si>
  <si>
    <t>荆门市文联文学艺术创作研究中心</t>
  </si>
  <si>
    <t>编辑</t>
  </si>
  <si>
    <t>14208200101</t>
  </si>
  <si>
    <t>迟若楠</t>
  </si>
  <si>
    <t>张元</t>
  </si>
  <si>
    <t>全佳</t>
  </si>
  <si>
    <t>荆门职业学院</t>
  </si>
  <si>
    <t>环境科学教师</t>
  </si>
  <si>
    <t>14208030105</t>
  </si>
  <si>
    <t>刘姣</t>
  </si>
  <si>
    <t>叶莎</t>
  </si>
  <si>
    <t>王玥</t>
  </si>
  <si>
    <t>黄孝东</t>
  </si>
  <si>
    <t>荆门日报传媒集团</t>
  </si>
  <si>
    <t>14208160102</t>
  </si>
  <si>
    <t>曾军华</t>
  </si>
  <si>
    <t>刘浩</t>
  </si>
  <si>
    <t>汤少君</t>
  </si>
  <si>
    <t>14208160103</t>
  </si>
  <si>
    <t>蔡玲莉</t>
  </si>
  <si>
    <t>刘小华</t>
  </si>
  <si>
    <t>胡月</t>
  </si>
  <si>
    <t>沙洋县质量监督技术检测中心</t>
  </si>
  <si>
    <t>检验员</t>
  </si>
  <si>
    <t>14230284804</t>
  </si>
  <si>
    <t>胡浩</t>
  </si>
  <si>
    <t>叶家全</t>
  </si>
  <si>
    <t>陈力</t>
  </si>
  <si>
    <t>网络维护</t>
  </si>
  <si>
    <t>14230284805</t>
  </si>
  <si>
    <t>丁成甲</t>
  </si>
  <si>
    <t>谢桐</t>
  </si>
  <si>
    <t>熊思垚</t>
  </si>
  <si>
    <t>荆门市第二人民医院</t>
  </si>
  <si>
    <t>医院宣传</t>
  </si>
  <si>
    <t>14208120209</t>
  </si>
  <si>
    <t>沈鑫</t>
  </si>
  <si>
    <t>易立</t>
  </si>
  <si>
    <t>刘倩</t>
  </si>
  <si>
    <t>李倩文</t>
  </si>
  <si>
    <t>医院财会</t>
  </si>
  <si>
    <t>14208120210</t>
  </si>
  <si>
    <t>伍丹</t>
  </si>
  <si>
    <t>熊肖</t>
  </si>
  <si>
    <t>柳群</t>
  </si>
  <si>
    <t>荆门市红十字中心血站</t>
  </si>
  <si>
    <t>血源管理、献血者宣传招募</t>
  </si>
  <si>
    <t>14208120503</t>
  </si>
  <si>
    <t>李金瑶</t>
  </si>
  <si>
    <t>贾文文</t>
  </si>
  <si>
    <t>曾杰</t>
  </si>
  <si>
    <t>李鹏</t>
  </si>
  <si>
    <t>魏妮珂</t>
  </si>
  <si>
    <t>董韵笛</t>
  </si>
  <si>
    <t>财务</t>
  </si>
  <si>
    <t>14208120504</t>
  </si>
  <si>
    <t>彭方园</t>
  </si>
  <si>
    <t>程果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</si>
</sst>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SheetLayoutView="100" zoomScalePageLayoutView="0" workbookViewId="0" topLeftCell="A1">
      <selection activeCell="A2" sqref="A2:K2"/>
    </sheetView>
  </sheetViews>
  <sheetFormatPr defaultColWidth="9.140625" defaultRowHeight="12"/>
  <cols>
    <col min="1" max="1" width="9.140625" style="3" customWidth="1"/>
    <col min="2" max="2" width="27.28125" style="3" customWidth="1"/>
    <col min="3" max="3" width="6.28125" style="3" customWidth="1"/>
    <col min="4" max="4" width="22.421875" style="4" customWidth="1"/>
    <col min="5" max="5" width="15.421875" style="4" customWidth="1"/>
    <col min="6" max="6" width="9.140625" style="4" customWidth="1"/>
    <col min="7" max="7" width="8.57421875" style="5" customWidth="1"/>
    <col min="8" max="8" width="9.140625" style="6" customWidth="1"/>
    <col min="9" max="9" width="9.140625" style="7" customWidth="1"/>
    <col min="10" max="10" width="12.8515625" style="7" bestFit="1" customWidth="1"/>
    <col min="12" max="16384" width="9.140625" style="3" customWidth="1"/>
  </cols>
  <sheetData>
    <row r="1" spans="1:10" s="1" customFormat="1" ht="21" customHeight="1">
      <c r="A1" s="8" t="s">
        <v>0</v>
      </c>
      <c r="G1" s="9"/>
      <c r="H1" s="10"/>
      <c r="I1" s="9"/>
      <c r="J1" s="9"/>
    </row>
    <row r="2" spans="1:11" s="1" customFormat="1" ht="6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4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7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1" t="s">
        <v>12</v>
      </c>
    </row>
    <row r="4" spans="1:11" s="1" customFormat="1" ht="27.75" customHeight="1">
      <c r="A4" s="17" t="s">
        <v>13</v>
      </c>
      <c r="B4" s="17" t="s">
        <v>14</v>
      </c>
      <c r="C4" s="20">
        <v>1</v>
      </c>
      <c r="D4" s="17" t="s">
        <v>15</v>
      </c>
      <c r="E4" s="17" t="s">
        <v>16</v>
      </c>
      <c r="F4" s="11">
        <v>189.3</v>
      </c>
      <c r="G4" s="12">
        <f aca="true" t="shared" si="0" ref="G4:G37">F4/3*0.4</f>
        <v>25.240000000000002</v>
      </c>
      <c r="H4" s="14">
        <v>85</v>
      </c>
      <c r="I4" s="12">
        <f aca="true" t="shared" si="1" ref="I4:I67">H4*0.6</f>
        <v>51</v>
      </c>
      <c r="J4" s="12">
        <f aca="true" t="shared" si="2" ref="J4:J67">I4+G4</f>
        <v>76.24000000000001</v>
      </c>
      <c r="K4" s="11">
        <v>1</v>
      </c>
    </row>
    <row r="5" spans="1:11" s="1" customFormat="1" ht="27.75" customHeight="1">
      <c r="A5" s="18" t="s">
        <v>17</v>
      </c>
      <c r="B5" s="17" t="s">
        <v>14</v>
      </c>
      <c r="C5" s="20"/>
      <c r="D5" s="17" t="s">
        <v>15</v>
      </c>
      <c r="E5" s="18" t="s">
        <v>16</v>
      </c>
      <c r="F5" s="15">
        <v>187.4</v>
      </c>
      <c r="G5" s="12">
        <f t="shared" si="0"/>
        <v>24.986666666666668</v>
      </c>
      <c r="H5" s="14">
        <v>83.2</v>
      </c>
      <c r="I5" s="12">
        <f t="shared" si="1"/>
        <v>49.92</v>
      </c>
      <c r="J5" s="12">
        <f t="shared" si="2"/>
        <v>74.90666666666667</v>
      </c>
      <c r="K5" s="11">
        <v>2</v>
      </c>
    </row>
    <row r="6" spans="1:11" s="1" customFormat="1" ht="27.75" customHeight="1">
      <c r="A6" s="18" t="s">
        <v>18</v>
      </c>
      <c r="B6" s="17" t="s">
        <v>14</v>
      </c>
      <c r="C6" s="20"/>
      <c r="D6" s="17" t="s">
        <v>15</v>
      </c>
      <c r="E6" s="18" t="s">
        <v>16</v>
      </c>
      <c r="F6" s="15">
        <v>187.9</v>
      </c>
      <c r="G6" s="12">
        <f t="shared" si="0"/>
        <v>25.053333333333335</v>
      </c>
      <c r="H6" s="14">
        <v>82.4</v>
      </c>
      <c r="I6" s="12">
        <f t="shared" si="1"/>
        <v>49.440000000000005</v>
      </c>
      <c r="J6" s="12">
        <f t="shared" si="2"/>
        <v>74.49333333333334</v>
      </c>
      <c r="K6" s="11">
        <v>3</v>
      </c>
    </row>
    <row r="7" spans="1:11" s="1" customFormat="1" ht="27.75" customHeight="1">
      <c r="A7" s="17" t="s">
        <v>19</v>
      </c>
      <c r="B7" s="17" t="s">
        <v>20</v>
      </c>
      <c r="C7" s="20">
        <v>1</v>
      </c>
      <c r="D7" s="17" t="s">
        <v>21</v>
      </c>
      <c r="E7" s="17" t="s">
        <v>22</v>
      </c>
      <c r="F7" s="11">
        <v>203.5</v>
      </c>
      <c r="G7" s="12">
        <f t="shared" si="0"/>
        <v>27.133333333333333</v>
      </c>
      <c r="H7" s="16">
        <v>84.6</v>
      </c>
      <c r="I7" s="12">
        <f t="shared" si="1"/>
        <v>50.76</v>
      </c>
      <c r="J7" s="12">
        <f t="shared" si="2"/>
        <v>77.89333333333333</v>
      </c>
      <c r="K7" s="11">
        <v>1</v>
      </c>
    </row>
    <row r="8" spans="1:11" s="1" customFormat="1" ht="27.75" customHeight="1">
      <c r="A8" s="17" t="s">
        <v>23</v>
      </c>
      <c r="B8" s="17" t="s">
        <v>20</v>
      </c>
      <c r="C8" s="20"/>
      <c r="D8" s="17" t="s">
        <v>21</v>
      </c>
      <c r="E8" s="17" t="s">
        <v>22</v>
      </c>
      <c r="F8" s="11">
        <v>210</v>
      </c>
      <c r="G8" s="12">
        <f t="shared" si="0"/>
        <v>28</v>
      </c>
      <c r="H8" s="16">
        <v>79.8</v>
      </c>
      <c r="I8" s="12">
        <f t="shared" si="1"/>
        <v>47.879999999999995</v>
      </c>
      <c r="J8" s="12">
        <f t="shared" si="2"/>
        <v>75.88</v>
      </c>
      <c r="K8" s="11">
        <v>2</v>
      </c>
    </row>
    <row r="9" spans="1:11" s="1" customFormat="1" ht="27.75" customHeight="1">
      <c r="A9" s="17" t="s">
        <v>24</v>
      </c>
      <c r="B9" s="17" t="s">
        <v>20</v>
      </c>
      <c r="C9" s="20"/>
      <c r="D9" s="17" t="s">
        <v>21</v>
      </c>
      <c r="E9" s="17" t="s">
        <v>22</v>
      </c>
      <c r="F9" s="11">
        <v>209</v>
      </c>
      <c r="G9" s="12">
        <f t="shared" si="0"/>
        <v>27.86666666666667</v>
      </c>
      <c r="H9" s="16">
        <v>0</v>
      </c>
      <c r="I9" s="12">
        <f t="shared" si="1"/>
        <v>0</v>
      </c>
      <c r="J9" s="12">
        <f t="shared" si="2"/>
        <v>27.86666666666667</v>
      </c>
      <c r="K9" s="11">
        <v>3</v>
      </c>
    </row>
    <row r="10" spans="1:11" s="1" customFormat="1" ht="27.75" customHeight="1">
      <c r="A10" s="17" t="s">
        <v>25</v>
      </c>
      <c r="B10" s="17" t="s">
        <v>26</v>
      </c>
      <c r="C10" s="20">
        <v>1</v>
      </c>
      <c r="D10" s="17" t="s">
        <v>27</v>
      </c>
      <c r="E10" s="17" t="s">
        <v>28</v>
      </c>
      <c r="F10" s="11">
        <v>200</v>
      </c>
      <c r="G10" s="12">
        <f t="shared" si="0"/>
        <v>26.66666666666667</v>
      </c>
      <c r="H10" s="16">
        <v>87</v>
      </c>
      <c r="I10" s="12">
        <f t="shared" si="1"/>
        <v>52.199999999999996</v>
      </c>
      <c r="J10" s="12">
        <f t="shared" si="2"/>
        <v>78.86666666666667</v>
      </c>
      <c r="K10" s="11">
        <v>1</v>
      </c>
    </row>
    <row r="11" spans="1:11" s="1" customFormat="1" ht="27.75" customHeight="1">
      <c r="A11" s="17" t="s">
        <v>29</v>
      </c>
      <c r="B11" s="17" t="s">
        <v>26</v>
      </c>
      <c r="C11" s="20"/>
      <c r="D11" s="17" t="s">
        <v>27</v>
      </c>
      <c r="E11" s="17" t="s">
        <v>28</v>
      </c>
      <c r="F11" s="11">
        <v>212</v>
      </c>
      <c r="G11" s="12">
        <f t="shared" si="0"/>
        <v>28.26666666666667</v>
      </c>
      <c r="H11" s="16">
        <v>82.2</v>
      </c>
      <c r="I11" s="12">
        <f t="shared" si="1"/>
        <v>49.32</v>
      </c>
      <c r="J11" s="12">
        <f t="shared" si="2"/>
        <v>77.58666666666667</v>
      </c>
      <c r="K11" s="11">
        <v>2</v>
      </c>
    </row>
    <row r="12" spans="1:11" s="1" customFormat="1" ht="27.75" customHeight="1">
      <c r="A12" s="17" t="s">
        <v>30</v>
      </c>
      <c r="B12" s="17" t="s">
        <v>26</v>
      </c>
      <c r="C12" s="20"/>
      <c r="D12" s="17" t="s">
        <v>27</v>
      </c>
      <c r="E12" s="17" t="s">
        <v>28</v>
      </c>
      <c r="F12" s="11">
        <v>187</v>
      </c>
      <c r="G12" s="12">
        <f t="shared" si="0"/>
        <v>24.933333333333337</v>
      </c>
      <c r="H12" s="16">
        <v>81.2</v>
      </c>
      <c r="I12" s="12">
        <f t="shared" si="1"/>
        <v>48.72</v>
      </c>
      <c r="J12" s="12">
        <f t="shared" si="2"/>
        <v>73.65333333333334</v>
      </c>
      <c r="K12" s="11">
        <v>3</v>
      </c>
    </row>
    <row r="13" spans="1:11" s="1" customFormat="1" ht="27.75" customHeight="1">
      <c r="A13" s="17" t="s">
        <v>31</v>
      </c>
      <c r="B13" s="17" t="s">
        <v>26</v>
      </c>
      <c r="C13" s="20">
        <v>1</v>
      </c>
      <c r="D13" s="17" t="s">
        <v>32</v>
      </c>
      <c r="E13" s="17" t="s">
        <v>33</v>
      </c>
      <c r="F13" s="11">
        <v>165</v>
      </c>
      <c r="G13" s="12">
        <f t="shared" si="0"/>
        <v>22</v>
      </c>
      <c r="H13" s="16">
        <v>86</v>
      </c>
      <c r="I13" s="12">
        <f t="shared" si="1"/>
        <v>51.6</v>
      </c>
      <c r="J13" s="12">
        <f t="shared" si="2"/>
        <v>73.6</v>
      </c>
      <c r="K13" s="11">
        <v>1</v>
      </c>
    </row>
    <row r="14" spans="1:11" s="1" customFormat="1" ht="27.75" customHeight="1">
      <c r="A14" s="17" t="s">
        <v>34</v>
      </c>
      <c r="B14" s="17" t="s">
        <v>26</v>
      </c>
      <c r="C14" s="20"/>
      <c r="D14" s="17" t="s">
        <v>32</v>
      </c>
      <c r="E14" s="17" t="s">
        <v>33</v>
      </c>
      <c r="F14" s="11">
        <v>128.5</v>
      </c>
      <c r="G14" s="12">
        <f t="shared" si="0"/>
        <v>17.133333333333336</v>
      </c>
      <c r="H14" s="16">
        <v>81.6</v>
      </c>
      <c r="I14" s="12">
        <f t="shared" si="1"/>
        <v>48.959999999999994</v>
      </c>
      <c r="J14" s="12">
        <f t="shared" si="2"/>
        <v>66.09333333333333</v>
      </c>
      <c r="K14" s="11">
        <v>2</v>
      </c>
    </row>
    <row r="15" spans="1:11" s="1" customFormat="1" ht="27.75" customHeight="1">
      <c r="A15" s="17" t="s">
        <v>35</v>
      </c>
      <c r="B15" s="17" t="s">
        <v>26</v>
      </c>
      <c r="C15" s="20"/>
      <c r="D15" s="17" t="s">
        <v>32</v>
      </c>
      <c r="E15" s="17" t="s">
        <v>33</v>
      </c>
      <c r="F15" s="11">
        <v>128.5</v>
      </c>
      <c r="G15" s="12">
        <f t="shared" si="0"/>
        <v>17.133333333333336</v>
      </c>
      <c r="H15" s="16">
        <v>0</v>
      </c>
      <c r="I15" s="12">
        <f t="shared" si="1"/>
        <v>0</v>
      </c>
      <c r="J15" s="12">
        <f t="shared" si="2"/>
        <v>17.133333333333336</v>
      </c>
      <c r="K15" s="11">
        <v>3</v>
      </c>
    </row>
    <row r="16" spans="1:11" s="1" customFormat="1" ht="27.75" customHeight="1">
      <c r="A16" s="17" t="s">
        <v>36</v>
      </c>
      <c r="B16" s="17" t="s">
        <v>37</v>
      </c>
      <c r="C16" s="20">
        <v>2</v>
      </c>
      <c r="D16" s="17" t="s">
        <v>38</v>
      </c>
      <c r="E16" s="17" t="s">
        <v>39</v>
      </c>
      <c r="F16" s="11">
        <v>195.8</v>
      </c>
      <c r="G16" s="12">
        <f t="shared" si="0"/>
        <v>26.10666666666667</v>
      </c>
      <c r="H16" s="16">
        <v>78.6</v>
      </c>
      <c r="I16" s="12">
        <f t="shared" si="1"/>
        <v>47.16</v>
      </c>
      <c r="J16" s="12">
        <f t="shared" si="2"/>
        <v>73.26666666666667</v>
      </c>
      <c r="K16" s="11">
        <v>1</v>
      </c>
    </row>
    <row r="17" spans="1:11" s="1" customFormat="1" ht="27.75" customHeight="1">
      <c r="A17" s="17" t="s">
        <v>40</v>
      </c>
      <c r="B17" s="17" t="s">
        <v>37</v>
      </c>
      <c r="C17" s="20"/>
      <c r="D17" s="17" t="s">
        <v>38</v>
      </c>
      <c r="E17" s="17" t="s">
        <v>39</v>
      </c>
      <c r="F17" s="11">
        <v>180.4</v>
      </c>
      <c r="G17" s="12">
        <f t="shared" si="0"/>
        <v>24.053333333333335</v>
      </c>
      <c r="H17" s="16">
        <v>81.6</v>
      </c>
      <c r="I17" s="12">
        <f t="shared" si="1"/>
        <v>48.959999999999994</v>
      </c>
      <c r="J17" s="12">
        <f t="shared" si="2"/>
        <v>73.01333333333332</v>
      </c>
      <c r="K17" s="11">
        <v>2</v>
      </c>
    </row>
    <row r="18" spans="1:11" s="1" customFormat="1" ht="27.75" customHeight="1">
      <c r="A18" s="17" t="s">
        <v>41</v>
      </c>
      <c r="B18" s="17" t="s">
        <v>37</v>
      </c>
      <c r="C18" s="20"/>
      <c r="D18" s="17" t="s">
        <v>38</v>
      </c>
      <c r="E18" s="17" t="s">
        <v>39</v>
      </c>
      <c r="F18" s="11">
        <v>178.5</v>
      </c>
      <c r="G18" s="12">
        <f t="shared" si="0"/>
        <v>23.8</v>
      </c>
      <c r="H18" s="16">
        <v>79</v>
      </c>
      <c r="I18" s="12">
        <f t="shared" si="1"/>
        <v>47.4</v>
      </c>
      <c r="J18" s="12">
        <f t="shared" si="2"/>
        <v>71.2</v>
      </c>
      <c r="K18" s="11">
        <v>3</v>
      </c>
    </row>
    <row r="19" spans="1:11" s="1" customFormat="1" ht="27.75" customHeight="1">
      <c r="A19" s="17" t="s">
        <v>42</v>
      </c>
      <c r="B19" s="17" t="s">
        <v>37</v>
      </c>
      <c r="C19" s="20"/>
      <c r="D19" s="17" t="s">
        <v>38</v>
      </c>
      <c r="E19" s="17" t="s">
        <v>39</v>
      </c>
      <c r="F19" s="11">
        <v>171.8</v>
      </c>
      <c r="G19" s="12">
        <f t="shared" si="0"/>
        <v>22.90666666666667</v>
      </c>
      <c r="H19" s="16">
        <v>78.4</v>
      </c>
      <c r="I19" s="12">
        <f t="shared" si="1"/>
        <v>47.04</v>
      </c>
      <c r="J19" s="12">
        <f t="shared" si="2"/>
        <v>69.94666666666667</v>
      </c>
      <c r="K19" s="11">
        <v>4</v>
      </c>
    </row>
    <row r="20" spans="1:11" s="1" customFormat="1" ht="27.75" customHeight="1">
      <c r="A20" s="17" t="s">
        <v>43</v>
      </c>
      <c r="B20" s="17" t="s">
        <v>37</v>
      </c>
      <c r="C20" s="20"/>
      <c r="D20" s="17" t="s">
        <v>38</v>
      </c>
      <c r="E20" s="17" t="s">
        <v>39</v>
      </c>
      <c r="F20" s="11">
        <v>159.9</v>
      </c>
      <c r="G20" s="12">
        <f t="shared" si="0"/>
        <v>21.320000000000004</v>
      </c>
      <c r="H20" s="16">
        <v>79.8</v>
      </c>
      <c r="I20" s="12">
        <f t="shared" si="1"/>
        <v>47.879999999999995</v>
      </c>
      <c r="J20" s="12">
        <f t="shared" si="2"/>
        <v>69.2</v>
      </c>
      <c r="K20" s="11">
        <v>5</v>
      </c>
    </row>
    <row r="21" spans="1:11" s="1" customFormat="1" ht="27.75" customHeight="1">
      <c r="A21" s="17" t="s">
        <v>44</v>
      </c>
      <c r="B21" s="17" t="s">
        <v>37</v>
      </c>
      <c r="C21" s="20"/>
      <c r="D21" s="17" t="s">
        <v>38</v>
      </c>
      <c r="E21" s="17" t="s">
        <v>39</v>
      </c>
      <c r="F21" s="11">
        <v>166.3</v>
      </c>
      <c r="G21" s="12">
        <f t="shared" si="0"/>
        <v>22.173333333333336</v>
      </c>
      <c r="H21" s="16">
        <v>0</v>
      </c>
      <c r="I21" s="12">
        <f t="shared" si="1"/>
        <v>0</v>
      </c>
      <c r="J21" s="12">
        <f t="shared" si="2"/>
        <v>22.173333333333336</v>
      </c>
      <c r="K21" s="11">
        <v>6</v>
      </c>
    </row>
    <row r="22" spans="1:11" s="1" customFormat="1" ht="27.75" customHeight="1">
      <c r="A22" s="17" t="s">
        <v>45</v>
      </c>
      <c r="B22" s="17" t="s">
        <v>37</v>
      </c>
      <c r="C22" s="20">
        <v>1</v>
      </c>
      <c r="D22" s="17" t="s">
        <v>46</v>
      </c>
      <c r="E22" s="17" t="s">
        <v>47</v>
      </c>
      <c r="F22" s="11">
        <v>192.8</v>
      </c>
      <c r="G22" s="12">
        <f t="shared" si="0"/>
        <v>25.706666666666667</v>
      </c>
      <c r="H22" s="16">
        <v>85.2</v>
      </c>
      <c r="I22" s="12">
        <f t="shared" si="1"/>
        <v>51.12</v>
      </c>
      <c r="J22" s="12">
        <f t="shared" si="2"/>
        <v>76.82666666666667</v>
      </c>
      <c r="K22" s="11">
        <v>1</v>
      </c>
    </row>
    <row r="23" spans="1:11" s="1" customFormat="1" ht="27.75" customHeight="1">
      <c r="A23" s="17" t="s">
        <v>48</v>
      </c>
      <c r="B23" s="17" t="s">
        <v>37</v>
      </c>
      <c r="C23" s="20"/>
      <c r="D23" s="17" t="s">
        <v>46</v>
      </c>
      <c r="E23" s="17" t="s">
        <v>47</v>
      </c>
      <c r="F23" s="11">
        <v>177.9</v>
      </c>
      <c r="G23" s="12">
        <f t="shared" si="0"/>
        <v>23.720000000000002</v>
      </c>
      <c r="H23" s="16">
        <v>81.2</v>
      </c>
      <c r="I23" s="12">
        <f t="shared" si="1"/>
        <v>48.72</v>
      </c>
      <c r="J23" s="12">
        <f t="shared" si="2"/>
        <v>72.44</v>
      </c>
      <c r="K23" s="11">
        <v>2</v>
      </c>
    </row>
    <row r="24" spans="1:11" s="1" customFormat="1" ht="27.75" customHeight="1">
      <c r="A24" s="17" t="s">
        <v>49</v>
      </c>
      <c r="B24" s="17" t="s">
        <v>37</v>
      </c>
      <c r="C24" s="20"/>
      <c r="D24" s="17" t="s">
        <v>46</v>
      </c>
      <c r="E24" s="17" t="s">
        <v>47</v>
      </c>
      <c r="F24" s="11">
        <v>186.6</v>
      </c>
      <c r="G24" s="12">
        <f t="shared" si="0"/>
        <v>24.88</v>
      </c>
      <c r="H24" s="16">
        <v>0</v>
      </c>
      <c r="I24" s="12">
        <f t="shared" si="1"/>
        <v>0</v>
      </c>
      <c r="J24" s="12">
        <f t="shared" si="2"/>
        <v>24.88</v>
      </c>
      <c r="K24" s="11">
        <v>3</v>
      </c>
    </row>
    <row r="25" spans="1:11" s="1" customFormat="1" ht="27.75" customHeight="1">
      <c r="A25" s="17" t="s">
        <v>50</v>
      </c>
      <c r="B25" s="17" t="s">
        <v>37</v>
      </c>
      <c r="C25" s="20">
        <v>1</v>
      </c>
      <c r="D25" s="17" t="s">
        <v>51</v>
      </c>
      <c r="E25" s="17" t="s">
        <v>52</v>
      </c>
      <c r="F25" s="11">
        <v>195.5</v>
      </c>
      <c r="G25" s="12">
        <f t="shared" si="0"/>
        <v>26.06666666666667</v>
      </c>
      <c r="H25" s="16">
        <v>85.6</v>
      </c>
      <c r="I25" s="12">
        <f t="shared" si="1"/>
        <v>51.35999999999999</v>
      </c>
      <c r="J25" s="12">
        <f t="shared" si="2"/>
        <v>77.42666666666666</v>
      </c>
      <c r="K25" s="11">
        <v>1</v>
      </c>
    </row>
    <row r="26" spans="1:11" s="1" customFormat="1" ht="27.75" customHeight="1">
      <c r="A26" s="17" t="s">
        <v>53</v>
      </c>
      <c r="B26" s="17" t="s">
        <v>37</v>
      </c>
      <c r="C26" s="20"/>
      <c r="D26" s="17" t="s">
        <v>51</v>
      </c>
      <c r="E26" s="17" t="s">
        <v>52</v>
      </c>
      <c r="F26" s="11">
        <v>193.7</v>
      </c>
      <c r="G26" s="12">
        <f t="shared" si="0"/>
        <v>25.826666666666668</v>
      </c>
      <c r="H26" s="16">
        <v>80</v>
      </c>
      <c r="I26" s="12">
        <f t="shared" si="1"/>
        <v>48</v>
      </c>
      <c r="J26" s="12">
        <f t="shared" si="2"/>
        <v>73.82666666666667</v>
      </c>
      <c r="K26" s="11">
        <v>2</v>
      </c>
    </row>
    <row r="27" spans="1:11" s="1" customFormat="1" ht="27.75" customHeight="1">
      <c r="A27" s="17" t="s">
        <v>54</v>
      </c>
      <c r="B27" s="17" t="s">
        <v>37</v>
      </c>
      <c r="C27" s="20"/>
      <c r="D27" s="17" t="s">
        <v>51</v>
      </c>
      <c r="E27" s="17" t="s">
        <v>52</v>
      </c>
      <c r="F27" s="11">
        <v>181.4</v>
      </c>
      <c r="G27" s="12">
        <f t="shared" si="0"/>
        <v>24.186666666666667</v>
      </c>
      <c r="H27" s="16">
        <v>79.6</v>
      </c>
      <c r="I27" s="12">
        <f t="shared" si="1"/>
        <v>47.76</v>
      </c>
      <c r="J27" s="12">
        <f t="shared" si="2"/>
        <v>71.94666666666666</v>
      </c>
      <c r="K27" s="11">
        <v>3</v>
      </c>
    </row>
    <row r="28" spans="1:11" s="1" customFormat="1" ht="27.75" customHeight="1">
      <c r="A28" s="17" t="s">
        <v>55</v>
      </c>
      <c r="B28" s="17" t="s">
        <v>56</v>
      </c>
      <c r="C28" s="20">
        <v>1</v>
      </c>
      <c r="D28" s="17" t="s">
        <v>57</v>
      </c>
      <c r="E28" s="17" t="s">
        <v>58</v>
      </c>
      <c r="F28" s="11">
        <v>166</v>
      </c>
      <c r="G28" s="12">
        <f t="shared" si="0"/>
        <v>22.133333333333336</v>
      </c>
      <c r="H28" s="16">
        <v>80</v>
      </c>
      <c r="I28" s="12">
        <f t="shared" si="1"/>
        <v>48</v>
      </c>
      <c r="J28" s="12">
        <f t="shared" si="2"/>
        <v>70.13333333333334</v>
      </c>
      <c r="K28" s="11">
        <v>1</v>
      </c>
    </row>
    <row r="29" spans="1:11" s="1" customFormat="1" ht="27.75" customHeight="1">
      <c r="A29" s="17" t="s">
        <v>59</v>
      </c>
      <c r="B29" s="17" t="s">
        <v>56</v>
      </c>
      <c r="C29" s="20"/>
      <c r="D29" s="17" t="s">
        <v>57</v>
      </c>
      <c r="E29" s="17" t="s">
        <v>58</v>
      </c>
      <c r="F29" s="11">
        <v>115.5</v>
      </c>
      <c r="G29" s="12">
        <f t="shared" si="0"/>
        <v>15.4</v>
      </c>
      <c r="H29" s="16">
        <v>78.2</v>
      </c>
      <c r="I29" s="12">
        <f t="shared" si="1"/>
        <v>46.92</v>
      </c>
      <c r="J29" s="12">
        <f t="shared" si="2"/>
        <v>62.32</v>
      </c>
      <c r="K29" s="11">
        <v>2</v>
      </c>
    </row>
    <row r="30" spans="1:11" s="1" customFormat="1" ht="27.75" customHeight="1">
      <c r="A30" s="17" t="s">
        <v>60</v>
      </c>
      <c r="B30" s="17" t="s">
        <v>56</v>
      </c>
      <c r="C30" s="20"/>
      <c r="D30" s="17" t="s">
        <v>57</v>
      </c>
      <c r="E30" s="17" t="s">
        <v>58</v>
      </c>
      <c r="F30" s="11">
        <v>94</v>
      </c>
      <c r="G30" s="12">
        <f t="shared" si="0"/>
        <v>12.533333333333333</v>
      </c>
      <c r="H30" s="16">
        <v>74</v>
      </c>
      <c r="I30" s="12">
        <f t="shared" si="1"/>
        <v>44.4</v>
      </c>
      <c r="J30" s="12">
        <f t="shared" si="2"/>
        <v>56.93333333333333</v>
      </c>
      <c r="K30" s="11">
        <v>3</v>
      </c>
    </row>
    <row r="31" spans="1:11" s="1" customFormat="1" ht="27.75" customHeight="1">
      <c r="A31" s="17" t="s">
        <v>61</v>
      </c>
      <c r="B31" s="17" t="s">
        <v>56</v>
      </c>
      <c r="C31" s="20">
        <v>1</v>
      </c>
      <c r="D31" s="17" t="s">
        <v>62</v>
      </c>
      <c r="E31" s="17" t="s">
        <v>63</v>
      </c>
      <c r="F31" s="11">
        <v>136</v>
      </c>
      <c r="G31" s="12">
        <f t="shared" si="0"/>
        <v>18.133333333333336</v>
      </c>
      <c r="H31" s="16">
        <v>78.4</v>
      </c>
      <c r="I31" s="12">
        <f t="shared" si="1"/>
        <v>47.04</v>
      </c>
      <c r="J31" s="12">
        <f t="shared" si="2"/>
        <v>65.17333333333333</v>
      </c>
      <c r="K31" s="11">
        <v>1</v>
      </c>
    </row>
    <row r="32" spans="1:11" s="1" customFormat="1" ht="27.75" customHeight="1">
      <c r="A32" s="17" t="s">
        <v>64</v>
      </c>
      <c r="B32" s="17" t="s">
        <v>56</v>
      </c>
      <c r="C32" s="20"/>
      <c r="D32" s="17" t="s">
        <v>62</v>
      </c>
      <c r="E32" s="17" t="s">
        <v>63</v>
      </c>
      <c r="F32" s="11">
        <v>117.5</v>
      </c>
      <c r="G32" s="12">
        <f t="shared" si="0"/>
        <v>15.666666666666666</v>
      </c>
      <c r="H32" s="16">
        <v>80.8</v>
      </c>
      <c r="I32" s="12">
        <f t="shared" si="1"/>
        <v>48.48</v>
      </c>
      <c r="J32" s="12">
        <f t="shared" si="2"/>
        <v>64.14666666666666</v>
      </c>
      <c r="K32" s="11">
        <v>2</v>
      </c>
    </row>
    <row r="33" spans="1:11" s="1" customFormat="1" ht="27.75" customHeight="1">
      <c r="A33" s="17" t="s">
        <v>65</v>
      </c>
      <c r="B33" s="17" t="s">
        <v>56</v>
      </c>
      <c r="C33" s="20"/>
      <c r="D33" s="17" t="s">
        <v>62</v>
      </c>
      <c r="E33" s="17" t="s">
        <v>63</v>
      </c>
      <c r="F33" s="11">
        <v>107.5</v>
      </c>
      <c r="G33" s="12">
        <f t="shared" si="0"/>
        <v>14.333333333333336</v>
      </c>
      <c r="H33" s="16">
        <v>79.8</v>
      </c>
      <c r="I33" s="12">
        <f t="shared" si="1"/>
        <v>47.879999999999995</v>
      </c>
      <c r="J33" s="12">
        <f t="shared" si="2"/>
        <v>62.21333333333333</v>
      </c>
      <c r="K33" s="11">
        <v>3</v>
      </c>
    </row>
    <row r="34" spans="1:11" s="1" customFormat="1" ht="27.75" customHeight="1">
      <c r="A34" s="17" t="s">
        <v>66</v>
      </c>
      <c r="B34" s="17" t="s">
        <v>67</v>
      </c>
      <c r="C34" s="20">
        <v>1</v>
      </c>
      <c r="D34" s="17" t="s">
        <v>68</v>
      </c>
      <c r="E34" s="17" t="s">
        <v>69</v>
      </c>
      <c r="F34" s="11">
        <v>139.5</v>
      </c>
      <c r="G34" s="12">
        <f t="shared" si="0"/>
        <v>18.6</v>
      </c>
      <c r="H34" s="16">
        <v>86</v>
      </c>
      <c r="I34" s="12">
        <f t="shared" si="1"/>
        <v>51.6</v>
      </c>
      <c r="J34" s="12">
        <f t="shared" si="2"/>
        <v>70.2</v>
      </c>
      <c r="K34" s="11">
        <v>1</v>
      </c>
    </row>
    <row r="35" spans="1:11" s="1" customFormat="1" ht="27.75" customHeight="1">
      <c r="A35" s="17" t="s">
        <v>70</v>
      </c>
      <c r="B35" s="17" t="s">
        <v>67</v>
      </c>
      <c r="C35" s="21"/>
      <c r="D35" s="17" t="s">
        <v>68</v>
      </c>
      <c r="E35" s="17" t="s">
        <v>69</v>
      </c>
      <c r="F35" s="11">
        <v>152.4</v>
      </c>
      <c r="G35" s="12">
        <f t="shared" si="0"/>
        <v>20.320000000000004</v>
      </c>
      <c r="H35" s="16">
        <v>77.2</v>
      </c>
      <c r="I35" s="12">
        <f t="shared" si="1"/>
        <v>46.32</v>
      </c>
      <c r="J35" s="12">
        <f t="shared" si="2"/>
        <v>66.64</v>
      </c>
      <c r="K35" s="11">
        <v>2</v>
      </c>
    </row>
    <row r="36" spans="1:11" s="1" customFormat="1" ht="27.75" customHeight="1">
      <c r="A36" s="17" t="s">
        <v>71</v>
      </c>
      <c r="B36" s="17" t="s">
        <v>67</v>
      </c>
      <c r="C36" s="20">
        <v>1</v>
      </c>
      <c r="D36" s="17" t="s">
        <v>72</v>
      </c>
      <c r="E36" s="17" t="s">
        <v>73</v>
      </c>
      <c r="F36" s="11">
        <v>179.7</v>
      </c>
      <c r="G36" s="12">
        <f t="shared" si="0"/>
        <v>23.96</v>
      </c>
      <c r="H36" s="16">
        <v>85.8</v>
      </c>
      <c r="I36" s="12">
        <f t="shared" si="1"/>
        <v>51.48</v>
      </c>
      <c r="J36" s="12">
        <f t="shared" si="2"/>
        <v>75.44</v>
      </c>
      <c r="K36" s="11">
        <v>1</v>
      </c>
    </row>
    <row r="37" spans="1:11" s="1" customFormat="1" ht="27.75" customHeight="1">
      <c r="A37" s="17" t="s">
        <v>74</v>
      </c>
      <c r="B37" s="17" t="s">
        <v>67</v>
      </c>
      <c r="C37" s="20"/>
      <c r="D37" s="17" t="s">
        <v>72</v>
      </c>
      <c r="E37" s="17" t="s">
        <v>73</v>
      </c>
      <c r="F37" s="11">
        <v>186.6</v>
      </c>
      <c r="G37" s="12">
        <f t="shared" si="0"/>
        <v>24.88</v>
      </c>
      <c r="H37" s="16">
        <v>80.6</v>
      </c>
      <c r="I37" s="12">
        <f t="shared" si="1"/>
        <v>48.35999999999999</v>
      </c>
      <c r="J37" s="12">
        <f t="shared" si="2"/>
        <v>73.24</v>
      </c>
      <c r="K37" s="11">
        <v>2</v>
      </c>
    </row>
    <row r="38" spans="1:11" s="1" customFormat="1" ht="27.75" customHeight="1">
      <c r="A38" s="17" t="s">
        <v>75</v>
      </c>
      <c r="B38" s="17" t="s">
        <v>67</v>
      </c>
      <c r="C38" s="20"/>
      <c r="D38" s="17" t="s">
        <v>72</v>
      </c>
      <c r="E38" s="17" t="s">
        <v>73</v>
      </c>
      <c r="F38" s="11">
        <v>164.5</v>
      </c>
      <c r="G38" s="12">
        <f>F38/3*0.4+2</f>
        <v>23.933333333333337</v>
      </c>
      <c r="H38" s="16">
        <v>80.4</v>
      </c>
      <c r="I38" s="12">
        <f t="shared" si="1"/>
        <v>48.24</v>
      </c>
      <c r="J38" s="12">
        <f t="shared" si="2"/>
        <v>72.17333333333335</v>
      </c>
      <c r="K38" s="11">
        <v>3</v>
      </c>
    </row>
    <row r="39" spans="1:11" s="1" customFormat="1" ht="27.75" customHeight="1">
      <c r="A39" s="17" t="s">
        <v>76</v>
      </c>
      <c r="B39" s="17" t="s">
        <v>77</v>
      </c>
      <c r="C39" s="20">
        <v>2</v>
      </c>
      <c r="D39" s="17" t="s">
        <v>78</v>
      </c>
      <c r="E39" s="17" t="s">
        <v>79</v>
      </c>
      <c r="F39" s="11">
        <v>188</v>
      </c>
      <c r="G39" s="12">
        <f>F39/3*0.4</f>
        <v>25.066666666666666</v>
      </c>
      <c r="H39" s="16">
        <v>85.8</v>
      </c>
      <c r="I39" s="12">
        <f t="shared" si="1"/>
        <v>51.48</v>
      </c>
      <c r="J39" s="12">
        <f t="shared" si="2"/>
        <v>76.54666666666667</v>
      </c>
      <c r="K39" s="11">
        <v>1</v>
      </c>
    </row>
    <row r="40" spans="1:11" s="1" customFormat="1" ht="27.75" customHeight="1">
      <c r="A40" s="17" t="s">
        <v>80</v>
      </c>
      <c r="B40" s="17" t="s">
        <v>77</v>
      </c>
      <c r="C40" s="20"/>
      <c r="D40" s="17" t="s">
        <v>78</v>
      </c>
      <c r="E40" s="17" t="s">
        <v>79</v>
      </c>
      <c r="F40" s="11">
        <v>188</v>
      </c>
      <c r="G40" s="12">
        <f>F40/3*0.4</f>
        <v>25.066666666666666</v>
      </c>
      <c r="H40" s="16">
        <v>83</v>
      </c>
      <c r="I40" s="12">
        <f t="shared" si="1"/>
        <v>49.8</v>
      </c>
      <c r="J40" s="12">
        <f t="shared" si="2"/>
        <v>74.86666666666666</v>
      </c>
      <c r="K40" s="11">
        <v>2</v>
      </c>
    </row>
    <row r="41" spans="1:11" s="1" customFormat="1" ht="27.75" customHeight="1">
      <c r="A41" s="17" t="s">
        <v>81</v>
      </c>
      <c r="B41" s="17" t="s">
        <v>77</v>
      </c>
      <c r="C41" s="20"/>
      <c r="D41" s="17" t="s">
        <v>78</v>
      </c>
      <c r="E41" s="17" t="s">
        <v>79</v>
      </c>
      <c r="F41" s="11">
        <v>187</v>
      </c>
      <c r="G41" s="12">
        <f aca="true" t="shared" si="3" ref="G41:G102">F41/3*0.4</f>
        <v>24.933333333333337</v>
      </c>
      <c r="H41" s="16">
        <v>79.8</v>
      </c>
      <c r="I41" s="12">
        <f t="shared" si="1"/>
        <v>47.879999999999995</v>
      </c>
      <c r="J41" s="12">
        <f t="shared" si="2"/>
        <v>72.81333333333333</v>
      </c>
      <c r="K41" s="11">
        <v>3</v>
      </c>
    </row>
    <row r="42" spans="1:11" s="1" customFormat="1" ht="27.75" customHeight="1">
      <c r="A42" s="17" t="s">
        <v>82</v>
      </c>
      <c r="B42" s="17" t="s">
        <v>77</v>
      </c>
      <c r="C42" s="20"/>
      <c r="D42" s="17" t="s">
        <v>78</v>
      </c>
      <c r="E42" s="17" t="s">
        <v>79</v>
      </c>
      <c r="F42" s="11">
        <v>182</v>
      </c>
      <c r="G42" s="12">
        <f t="shared" si="3"/>
        <v>24.266666666666666</v>
      </c>
      <c r="H42" s="16">
        <v>75.2</v>
      </c>
      <c r="I42" s="12">
        <f t="shared" si="1"/>
        <v>45.12</v>
      </c>
      <c r="J42" s="12">
        <f t="shared" si="2"/>
        <v>69.38666666666666</v>
      </c>
      <c r="K42" s="11">
        <v>4</v>
      </c>
    </row>
    <row r="43" spans="1:11" s="1" customFormat="1" ht="27.75" customHeight="1">
      <c r="A43" s="17" t="s">
        <v>83</v>
      </c>
      <c r="B43" s="17" t="s">
        <v>77</v>
      </c>
      <c r="C43" s="20"/>
      <c r="D43" s="17" t="s">
        <v>78</v>
      </c>
      <c r="E43" s="17" t="s">
        <v>79</v>
      </c>
      <c r="F43" s="11">
        <v>184</v>
      </c>
      <c r="G43" s="12">
        <f t="shared" si="3"/>
        <v>24.533333333333335</v>
      </c>
      <c r="H43" s="16">
        <v>0</v>
      </c>
      <c r="I43" s="12">
        <f t="shared" si="1"/>
        <v>0</v>
      </c>
      <c r="J43" s="12">
        <f t="shared" si="2"/>
        <v>24.533333333333335</v>
      </c>
      <c r="K43" s="11">
        <v>5</v>
      </c>
    </row>
    <row r="44" spans="1:11" s="1" customFormat="1" ht="27.75" customHeight="1">
      <c r="A44" s="17" t="s">
        <v>84</v>
      </c>
      <c r="B44" s="17" t="s">
        <v>77</v>
      </c>
      <c r="C44" s="20"/>
      <c r="D44" s="17" t="s">
        <v>78</v>
      </c>
      <c r="E44" s="17" t="s">
        <v>79</v>
      </c>
      <c r="F44" s="11">
        <v>181</v>
      </c>
      <c r="G44" s="12">
        <f t="shared" si="3"/>
        <v>24.133333333333336</v>
      </c>
      <c r="H44" s="16">
        <v>0</v>
      </c>
      <c r="I44" s="12">
        <f t="shared" si="1"/>
        <v>0</v>
      </c>
      <c r="J44" s="12">
        <f t="shared" si="2"/>
        <v>24.133333333333336</v>
      </c>
      <c r="K44" s="11">
        <v>6</v>
      </c>
    </row>
    <row r="45" spans="1:11" s="1" customFormat="1" ht="27.75" customHeight="1">
      <c r="A45" s="17" t="s">
        <v>85</v>
      </c>
      <c r="B45" s="17" t="s">
        <v>77</v>
      </c>
      <c r="C45" s="20">
        <v>1</v>
      </c>
      <c r="D45" s="17" t="s">
        <v>86</v>
      </c>
      <c r="E45" s="17" t="s">
        <v>87</v>
      </c>
      <c r="F45" s="11">
        <v>218</v>
      </c>
      <c r="G45" s="12">
        <f t="shared" si="3"/>
        <v>29.06666666666667</v>
      </c>
      <c r="H45" s="16">
        <v>82.6</v>
      </c>
      <c r="I45" s="12">
        <f t="shared" si="1"/>
        <v>49.559999999999995</v>
      </c>
      <c r="J45" s="12">
        <f t="shared" si="2"/>
        <v>78.62666666666667</v>
      </c>
      <c r="K45" s="11">
        <v>1</v>
      </c>
    </row>
    <row r="46" spans="1:11" s="1" customFormat="1" ht="27.75" customHeight="1">
      <c r="A46" s="17" t="s">
        <v>88</v>
      </c>
      <c r="B46" s="17" t="s">
        <v>77</v>
      </c>
      <c r="C46" s="20"/>
      <c r="D46" s="17" t="s">
        <v>86</v>
      </c>
      <c r="E46" s="17" t="s">
        <v>87</v>
      </c>
      <c r="F46" s="11">
        <v>216.5</v>
      </c>
      <c r="G46" s="12">
        <f t="shared" si="3"/>
        <v>28.86666666666667</v>
      </c>
      <c r="H46" s="16">
        <v>81.2</v>
      </c>
      <c r="I46" s="12">
        <f t="shared" si="1"/>
        <v>48.72</v>
      </c>
      <c r="J46" s="12">
        <f t="shared" si="2"/>
        <v>77.58666666666667</v>
      </c>
      <c r="K46" s="11">
        <v>2</v>
      </c>
    </row>
    <row r="47" spans="1:11" s="1" customFormat="1" ht="27.75" customHeight="1">
      <c r="A47" s="17" t="s">
        <v>89</v>
      </c>
      <c r="B47" s="17" t="s">
        <v>77</v>
      </c>
      <c r="C47" s="20"/>
      <c r="D47" s="17" t="s">
        <v>86</v>
      </c>
      <c r="E47" s="17" t="s">
        <v>87</v>
      </c>
      <c r="F47" s="11">
        <v>205.5</v>
      </c>
      <c r="G47" s="12">
        <f t="shared" si="3"/>
        <v>27.400000000000002</v>
      </c>
      <c r="H47" s="16">
        <v>82</v>
      </c>
      <c r="I47" s="12">
        <f t="shared" si="1"/>
        <v>49.199999999999996</v>
      </c>
      <c r="J47" s="12">
        <f t="shared" si="2"/>
        <v>76.6</v>
      </c>
      <c r="K47" s="11">
        <v>3</v>
      </c>
    </row>
    <row r="48" spans="1:11" s="1" customFormat="1" ht="27.75" customHeight="1">
      <c r="A48" s="17" t="s">
        <v>90</v>
      </c>
      <c r="B48" s="17" t="s">
        <v>77</v>
      </c>
      <c r="C48" s="20">
        <v>1</v>
      </c>
      <c r="D48" s="17" t="s">
        <v>91</v>
      </c>
      <c r="E48" s="17" t="s">
        <v>92</v>
      </c>
      <c r="F48" s="11">
        <v>135</v>
      </c>
      <c r="G48" s="12">
        <f t="shared" si="3"/>
        <v>18</v>
      </c>
      <c r="H48" s="16">
        <v>85.6</v>
      </c>
      <c r="I48" s="12">
        <f t="shared" si="1"/>
        <v>51.35999999999999</v>
      </c>
      <c r="J48" s="12">
        <f t="shared" si="2"/>
        <v>69.35999999999999</v>
      </c>
      <c r="K48" s="11">
        <v>1</v>
      </c>
    </row>
    <row r="49" spans="1:11" s="1" customFormat="1" ht="27.75" customHeight="1">
      <c r="A49" s="17" t="s">
        <v>93</v>
      </c>
      <c r="B49" s="17" t="s">
        <v>77</v>
      </c>
      <c r="C49" s="20"/>
      <c r="D49" s="17" t="s">
        <v>91</v>
      </c>
      <c r="E49" s="17" t="s">
        <v>92</v>
      </c>
      <c r="F49" s="11">
        <v>156</v>
      </c>
      <c r="G49" s="12">
        <f t="shared" si="3"/>
        <v>20.8</v>
      </c>
      <c r="H49" s="16">
        <v>73.8</v>
      </c>
      <c r="I49" s="12">
        <f t="shared" si="1"/>
        <v>44.279999999999994</v>
      </c>
      <c r="J49" s="12">
        <f t="shared" si="2"/>
        <v>65.08</v>
      </c>
      <c r="K49" s="11">
        <v>2</v>
      </c>
    </row>
    <row r="50" spans="1:11" s="1" customFormat="1" ht="27.75" customHeight="1">
      <c r="A50" s="17" t="s">
        <v>94</v>
      </c>
      <c r="B50" s="17" t="s">
        <v>77</v>
      </c>
      <c r="C50" s="20"/>
      <c r="D50" s="17" t="s">
        <v>91</v>
      </c>
      <c r="E50" s="17" t="s">
        <v>92</v>
      </c>
      <c r="F50" s="11">
        <v>142</v>
      </c>
      <c r="G50" s="12">
        <f t="shared" si="3"/>
        <v>18.933333333333334</v>
      </c>
      <c r="H50" s="16">
        <v>0</v>
      </c>
      <c r="I50" s="12">
        <f t="shared" si="1"/>
        <v>0</v>
      </c>
      <c r="J50" s="12">
        <f t="shared" si="2"/>
        <v>18.933333333333334</v>
      </c>
      <c r="K50" s="11">
        <v>3</v>
      </c>
    </row>
    <row r="51" spans="1:11" s="1" customFormat="1" ht="27.75" customHeight="1">
      <c r="A51" s="17" t="s">
        <v>95</v>
      </c>
      <c r="B51" s="17" t="s">
        <v>96</v>
      </c>
      <c r="C51" s="20">
        <v>2</v>
      </c>
      <c r="D51" s="17" t="s">
        <v>97</v>
      </c>
      <c r="E51" s="17" t="s">
        <v>98</v>
      </c>
      <c r="F51" s="11">
        <v>177.5</v>
      </c>
      <c r="G51" s="12">
        <f t="shared" si="3"/>
        <v>23.666666666666668</v>
      </c>
      <c r="H51" s="16">
        <v>83.8</v>
      </c>
      <c r="I51" s="12">
        <f t="shared" si="1"/>
        <v>50.279999999999994</v>
      </c>
      <c r="J51" s="12">
        <f t="shared" si="2"/>
        <v>73.94666666666666</v>
      </c>
      <c r="K51" s="11">
        <v>1</v>
      </c>
    </row>
    <row r="52" spans="1:11" s="1" customFormat="1" ht="27.75" customHeight="1">
      <c r="A52" s="17" t="s">
        <v>99</v>
      </c>
      <c r="B52" s="17" t="s">
        <v>96</v>
      </c>
      <c r="C52" s="20"/>
      <c r="D52" s="17" t="s">
        <v>97</v>
      </c>
      <c r="E52" s="17" t="s">
        <v>98</v>
      </c>
      <c r="F52" s="11">
        <v>159</v>
      </c>
      <c r="G52" s="12">
        <f t="shared" si="3"/>
        <v>21.200000000000003</v>
      </c>
      <c r="H52" s="16">
        <v>84.8</v>
      </c>
      <c r="I52" s="12">
        <f t="shared" si="1"/>
        <v>50.879999999999995</v>
      </c>
      <c r="J52" s="12">
        <f t="shared" si="2"/>
        <v>72.08</v>
      </c>
      <c r="K52" s="11">
        <v>2</v>
      </c>
    </row>
    <row r="53" spans="1:11" s="1" customFormat="1" ht="27.75" customHeight="1">
      <c r="A53" s="17" t="s">
        <v>100</v>
      </c>
      <c r="B53" s="17" t="s">
        <v>96</v>
      </c>
      <c r="C53" s="20"/>
      <c r="D53" s="17" t="s">
        <v>97</v>
      </c>
      <c r="E53" s="17" t="s">
        <v>98</v>
      </c>
      <c r="F53" s="11">
        <v>165.5</v>
      </c>
      <c r="G53" s="12">
        <f t="shared" si="3"/>
        <v>22.066666666666666</v>
      </c>
      <c r="H53" s="16">
        <v>81</v>
      </c>
      <c r="I53" s="12">
        <f t="shared" si="1"/>
        <v>48.6</v>
      </c>
      <c r="J53" s="12">
        <f t="shared" si="2"/>
        <v>70.66666666666667</v>
      </c>
      <c r="K53" s="11">
        <v>3</v>
      </c>
    </row>
    <row r="54" spans="1:11" s="1" customFormat="1" ht="27.75" customHeight="1">
      <c r="A54" s="17" t="s">
        <v>101</v>
      </c>
      <c r="B54" s="17" t="s">
        <v>96</v>
      </c>
      <c r="C54" s="20"/>
      <c r="D54" s="17" t="s">
        <v>97</v>
      </c>
      <c r="E54" s="17" t="s">
        <v>98</v>
      </c>
      <c r="F54" s="11">
        <v>158</v>
      </c>
      <c r="G54" s="12">
        <f t="shared" si="3"/>
        <v>21.066666666666666</v>
      </c>
      <c r="H54" s="16">
        <v>79.6</v>
      </c>
      <c r="I54" s="12">
        <f t="shared" si="1"/>
        <v>47.76</v>
      </c>
      <c r="J54" s="12">
        <f t="shared" si="2"/>
        <v>68.82666666666667</v>
      </c>
      <c r="K54" s="11">
        <v>4</v>
      </c>
    </row>
    <row r="55" spans="1:11" s="1" customFormat="1" ht="27.75" customHeight="1">
      <c r="A55" s="17" t="s">
        <v>102</v>
      </c>
      <c r="B55" s="17" t="s">
        <v>96</v>
      </c>
      <c r="C55" s="20"/>
      <c r="D55" s="17" t="s">
        <v>97</v>
      </c>
      <c r="E55" s="17" t="s">
        <v>98</v>
      </c>
      <c r="F55" s="11">
        <v>153</v>
      </c>
      <c r="G55" s="12">
        <f t="shared" si="3"/>
        <v>20.400000000000002</v>
      </c>
      <c r="H55" s="16">
        <v>79.4</v>
      </c>
      <c r="I55" s="12">
        <f t="shared" si="1"/>
        <v>47.64</v>
      </c>
      <c r="J55" s="12">
        <f t="shared" si="2"/>
        <v>68.04</v>
      </c>
      <c r="K55" s="11">
        <v>5</v>
      </c>
    </row>
    <row r="56" spans="1:11" s="1" customFormat="1" ht="27.75" customHeight="1">
      <c r="A56" s="17" t="s">
        <v>103</v>
      </c>
      <c r="B56" s="17" t="s">
        <v>96</v>
      </c>
      <c r="C56" s="20"/>
      <c r="D56" s="17" t="s">
        <v>97</v>
      </c>
      <c r="E56" s="17" t="s">
        <v>98</v>
      </c>
      <c r="F56" s="11">
        <v>160</v>
      </c>
      <c r="G56" s="12">
        <f t="shared" si="3"/>
        <v>21.333333333333336</v>
      </c>
      <c r="H56" s="16">
        <v>76</v>
      </c>
      <c r="I56" s="12">
        <f t="shared" si="1"/>
        <v>45.6</v>
      </c>
      <c r="J56" s="12">
        <f t="shared" si="2"/>
        <v>66.93333333333334</v>
      </c>
      <c r="K56" s="11">
        <v>6</v>
      </c>
    </row>
    <row r="57" spans="1:11" s="1" customFormat="1" ht="27.75" customHeight="1">
      <c r="A57" s="17" t="s">
        <v>104</v>
      </c>
      <c r="B57" s="17" t="s">
        <v>96</v>
      </c>
      <c r="C57" s="20">
        <v>1</v>
      </c>
      <c r="D57" s="17" t="s">
        <v>105</v>
      </c>
      <c r="E57" s="17" t="s">
        <v>106</v>
      </c>
      <c r="F57" s="11">
        <v>184.5</v>
      </c>
      <c r="G57" s="12">
        <f t="shared" si="3"/>
        <v>24.6</v>
      </c>
      <c r="H57" s="16">
        <v>85.4</v>
      </c>
      <c r="I57" s="12">
        <f t="shared" si="1"/>
        <v>51.24</v>
      </c>
      <c r="J57" s="12">
        <f t="shared" si="2"/>
        <v>75.84</v>
      </c>
      <c r="K57" s="11">
        <v>1</v>
      </c>
    </row>
    <row r="58" spans="1:11" s="1" customFormat="1" ht="27.75" customHeight="1">
      <c r="A58" s="17" t="s">
        <v>107</v>
      </c>
      <c r="B58" s="17" t="s">
        <v>96</v>
      </c>
      <c r="C58" s="20"/>
      <c r="D58" s="17" t="s">
        <v>105</v>
      </c>
      <c r="E58" s="17" t="s">
        <v>106</v>
      </c>
      <c r="F58" s="11">
        <v>167.5</v>
      </c>
      <c r="G58" s="12">
        <f t="shared" si="3"/>
        <v>22.333333333333336</v>
      </c>
      <c r="H58" s="16">
        <v>83.2</v>
      </c>
      <c r="I58" s="12">
        <f t="shared" si="1"/>
        <v>49.92</v>
      </c>
      <c r="J58" s="12">
        <f t="shared" si="2"/>
        <v>72.25333333333333</v>
      </c>
      <c r="K58" s="11">
        <v>2</v>
      </c>
    </row>
    <row r="59" spans="1:11" s="1" customFormat="1" ht="27.75" customHeight="1">
      <c r="A59" s="17" t="s">
        <v>108</v>
      </c>
      <c r="B59" s="17" t="s">
        <v>96</v>
      </c>
      <c r="C59" s="20"/>
      <c r="D59" s="17" t="s">
        <v>105</v>
      </c>
      <c r="E59" s="17" t="s">
        <v>106</v>
      </c>
      <c r="F59" s="11">
        <v>159</v>
      </c>
      <c r="G59" s="12">
        <f t="shared" si="3"/>
        <v>21.200000000000003</v>
      </c>
      <c r="H59" s="16">
        <v>82</v>
      </c>
      <c r="I59" s="12">
        <f t="shared" si="1"/>
        <v>49.199999999999996</v>
      </c>
      <c r="J59" s="12">
        <f t="shared" si="2"/>
        <v>70.4</v>
      </c>
      <c r="K59" s="11">
        <v>3</v>
      </c>
    </row>
    <row r="60" spans="1:11" s="1" customFormat="1" ht="27.75" customHeight="1">
      <c r="A60" s="17" t="s">
        <v>109</v>
      </c>
      <c r="B60" s="17" t="s">
        <v>96</v>
      </c>
      <c r="C60" s="20">
        <v>1</v>
      </c>
      <c r="D60" s="17" t="s">
        <v>110</v>
      </c>
      <c r="E60" s="17" t="s">
        <v>111</v>
      </c>
      <c r="F60" s="11">
        <v>172.5</v>
      </c>
      <c r="G60" s="12">
        <f t="shared" si="3"/>
        <v>23</v>
      </c>
      <c r="H60" s="16">
        <v>86.4</v>
      </c>
      <c r="I60" s="12">
        <f t="shared" si="1"/>
        <v>51.84</v>
      </c>
      <c r="J60" s="12">
        <f t="shared" si="2"/>
        <v>74.84</v>
      </c>
      <c r="K60" s="11">
        <v>1</v>
      </c>
    </row>
    <row r="61" spans="1:11" s="1" customFormat="1" ht="27.75" customHeight="1">
      <c r="A61" s="17" t="s">
        <v>112</v>
      </c>
      <c r="B61" s="17" t="s">
        <v>96</v>
      </c>
      <c r="C61" s="20"/>
      <c r="D61" s="17" t="s">
        <v>110</v>
      </c>
      <c r="E61" s="17" t="s">
        <v>111</v>
      </c>
      <c r="F61" s="11">
        <v>143.5</v>
      </c>
      <c r="G61" s="12">
        <f t="shared" si="3"/>
        <v>19.133333333333336</v>
      </c>
      <c r="H61" s="16">
        <v>81.6</v>
      </c>
      <c r="I61" s="12">
        <f t="shared" si="1"/>
        <v>48.959999999999994</v>
      </c>
      <c r="J61" s="12">
        <f t="shared" si="2"/>
        <v>68.09333333333333</v>
      </c>
      <c r="K61" s="11">
        <v>2</v>
      </c>
    </row>
    <row r="62" spans="1:11" s="1" customFormat="1" ht="27.75" customHeight="1">
      <c r="A62" s="17" t="s">
        <v>113</v>
      </c>
      <c r="B62" s="17" t="s">
        <v>96</v>
      </c>
      <c r="C62" s="20"/>
      <c r="D62" s="17" t="s">
        <v>110</v>
      </c>
      <c r="E62" s="17" t="s">
        <v>111</v>
      </c>
      <c r="F62" s="11">
        <v>144</v>
      </c>
      <c r="G62" s="12">
        <f t="shared" si="3"/>
        <v>19.200000000000003</v>
      </c>
      <c r="H62" s="16">
        <v>78.4</v>
      </c>
      <c r="I62" s="12">
        <f t="shared" si="1"/>
        <v>47.04</v>
      </c>
      <c r="J62" s="12">
        <f t="shared" si="2"/>
        <v>66.24000000000001</v>
      </c>
      <c r="K62" s="11">
        <v>3</v>
      </c>
    </row>
    <row r="63" spans="1:11" s="1" customFormat="1" ht="27.75" customHeight="1">
      <c r="A63" s="17" t="s">
        <v>114</v>
      </c>
      <c r="B63" s="17" t="s">
        <v>96</v>
      </c>
      <c r="C63" s="20">
        <v>2</v>
      </c>
      <c r="D63" s="17" t="s">
        <v>115</v>
      </c>
      <c r="E63" s="17" t="s">
        <v>116</v>
      </c>
      <c r="F63" s="11">
        <v>184.5</v>
      </c>
      <c r="G63" s="12">
        <f t="shared" si="3"/>
        <v>24.6</v>
      </c>
      <c r="H63" s="16">
        <v>86.4</v>
      </c>
      <c r="I63" s="12">
        <f t="shared" si="1"/>
        <v>51.84</v>
      </c>
      <c r="J63" s="12">
        <f t="shared" si="2"/>
        <v>76.44</v>
      </c>
      <c r="K63" s="11">
        <v>1</v>
      </c>
    </row>
    <row r="64" spans="1:11" s="1" customFormat="1" ht="27.75" customHeight="1">
      <c r="A64" s="17" t="s">
        <v>117</v>
      </c>
      <c r="B64" s="17" t="s">
        <v>96</v>
      </c>
      <c r="C64" s="20"/>
      <c r="D64" s="17" t="s">
        <v>115</v>
      </c>
      <c r="E64" s="17" t="s">
        <v>116</v>
      </c>
      <c r="F64" s="11">
        <v>183.5</v>
      </c>
      <c r="G64" s="12">
        <f t="shared" si="3"/>
        <v>24.46666666666667</v>
      </c>
      <c r="H64" s="16">
        <v>84.4</v>
      </c>
      <c r="I64" s="12">
        <f t="shared" si="1"/>
        <v>50.64</v>
      </c>
      <c r="J64" s="12">
        <f t="shared" si="2"/>
        <v>75.10666666666667</v>
      </c>
      <c r="K64" s="11">
        <v>2</v>
      </c>
    </row>
    <row r="65" spans="1:11" s="1" customFormat="1" ht="27.75" customHeight="1">
      <c r="A65" s="17" t="s">
        <v>118</v>
      </c>
      <c r="B65" s="17" t="s">
        <v>96</v>
      </c>
      <c r="C65" s="20"/>
      <c r="D65" s="17" t="s">
        <v>115</v>
      </c>
      <c r="E65" s="17" t="s">
        <v>116</v>
      </c>
      <c r="F65" s="11">
        <v>169</v>
      </c>
      <c r="G65" s="12">
        <f t="shared" si="3"/>
        <v>22.533333333333335</v>
      </c>
      <c r="H65" s="16">
        <v>85</v>
      </c>
      <c r="I65" s="12">
        <f t="shared" si="1"/>
        <v>51</v>
      </c>
      <c r="J65" s="12">
        <f t="shared" si="2"/>
        <v>73.53333333333333</v>
      </c>
      <c r="K65" s="11">
        <v>3</v>
      </c>
    </row>
    <row r="66" spans="1:11" s="1" customFormat="1" ht="27.75" customHeight="1">
      <c r="A66" s="17" t="s">
        <v>119</v>
      </c>
      <c r="B66" s="17" t="s">
        <v>96</v>
      </c>
      <c r="C66" s="20"/>
      <c r="D66" s="17" t="s">
        <v>115</v>
      </c>
      <c r="E66" s="17" t="s">
        <v>116</v>
      </c>
      <c r="F66" s="11">
        <v>167</v>
      </c>
      <c r="G66" s="12">
        <f t="shared" si="3"/>
        <v>22.266666666666666</v>
      </c>
      <c r="H66" s="16">
        <v>83</v>
      </c>
      <c r="I66" s="12">
        <f t="shared" si="1"/>
        <v>49.8</v>
      </c>
      <c r="J66" s="12">
        <f t="shared" si="2"/>
        <v>72.06666666666666</v>
      </c>
      <c r="K66" s="11">
        <v>4</v>
      </c>
    </row>
    <row r="67" spans="1:11" s="1" customFormat="1" ht="27.75" customHeight="1">
      <c r="A67" s="17" t="s">
        <v>120</v>
      </c>
      <c r="B67" s="17" t="s">
        <v>96</v>
      </c>
      <c r="C67" s="20"/>
      <c r="D67" s="17" t="s">
        <v>115</v>
      </c>
      <c r="E67" s="17" t="s">
        <v>116</v>
      </c>
      <c r="F67" s="11">
        <v>161.5</v>
      </c>
      <c r="G67" s="12">
        <f t="shared" si="3"/>
        <v>21.533333333333335</v>
      </c>
      <c r="H67" s="16">
        <v>83</v>
      </c>
      <c r="I67" s="12">
        <f t="shared" si="1"/>
        <v>49.8</v>
      </c>
      <c r="J67" s="12">
        <f t="shared" si="2"/>
        <v>71.33333333333333</v>
      </c>
      <c r="K67" s="11">
        <v>5</v>
      </c>
    </row>
    <row r="68" spans="1:11" s="1" customFormat="1" ht="27.75" customHeight="1">
      <c r="A68" s="17" t="s">
        <v>121</v>
      </c>
      <c r="B68" s="17" t="s">
        <v>96</v>
      </c>
      <c r="C68" s="20"/>
      <c r="D68" s="17" t="s">
        <v>115</v>
      </c>
      <c r="E68" s="17" t="s">
        <v>116</v>
      </c>
      <c r="F68" s="11">
        <v>167</v>
      </c>
      <c r="G68" s="12">
        <f t="shared" si="3"/>
        <v>22.266666666666666</v>
      </c>
      <c r="H68" s="16">
        <v>80.8</v>
      </c>
      <c r="I68" s="12">
        <f>H68*0.6</f>
        <v>48.48</v>
      </c>
      <c r="J68" s="12">
        <f>I68+G68</f>
        <v>70.74666666666667</v>
      </c>
      <c r="K68" s="11">
        <v>6</v>
      </c>
    </row>
    <row r="69" spans="1:11" s="1" customFormat="1" ht="27.75" customHeight="1">
      <c r="A69" s="17" t="s">
        <v>122</v>
      </c>
      <c r="B69" s="17" t="s">
        <v>123</v>
      </c>
      <c r="C69" s="20">
        <v>1</v>
      </c>
      <c r="D69" s="17" t="s">
        <v>124</v>
      </c>
      <c r="E69" s="17" t="s">
        <v>125</v>
      </c>
      <c r="F69" s="11">
        <v>184</v>
      </c>
      <c r="G69" s="12">
        <f t="shared" si="3"/>
        <v>24.533333333333335</v>
      </c>
      <c r="H69" s="16">
        <v>84.7</v>
      </c>
      <c r="I69" s="12">
        <f aca="true" t="shared" si="4" ref="I69:I102">H69*0.6</f>
        <v>50.82</v>
      </c>
      <c r="J69" s="12">
        <f aca="true" t="shared" si="5" ref="J69:J102">I69+G69</f>
        <v>75.35333333333334</v>
      </c>
      <c r="K69" s="11">
        <v>1</v>
      </c>
    </row>
    <row r="70" spans="1:11" s="1" customFormat="1" ht="27.75" customHeight="1">
      <c r="A70" s="17" t="s">
        <v>126</v>
      </c>
      <c r="B70" s="17" t="s">
        <v>123</v>
      </c>
      <c r="C70" s="20"/>
      <c r="D70" s="17" t="s">
        <v>124</v>
      </c>
      <c r="E70" s="17" t="s">
        <v>125</v>
      </c>
      <c r="F70" s="11">
        <v>183.5</v>
      </c>
      <c r="G70" s="12">
        <f t="shared" si="3"/>
        <v>24.46666666666667</v>
      </c>
      <c r="H70" s="16">
        <v>83.9</v>
      </c>
      <c r="I70" s="12">
        <f t="shared" si="4"/>
        <v>50.34</v>
      </c>
      <c r="J70" s="12">
        <f t="shared" si="5"/>
        <v>74.80666666666667</v>
      </c>
      <c r="K70" s="11">
        <v>2</v>
      </c>
    </row>
    <row r="71" spans="1:11" s="1" customFormat="1" ht="27.75" customHeight="1">
      <c r="A71" s="17" t="s">
        <v>127</v>
      </c>
      <c r="B71" s="17" t="s">
        <v>123</v>
      </c>
      <c r="C71" s="20"/>
      <c r="D71" s="17" t="s">
        <v>124</v>
      </c>
      <c r="E71" s="17" t="s">
        <v>125</v>
      </c>
      <c r="F71" s="11">
        <v>183.5</v>
      </c>
      <c r="G71" s="12">
        <f t="shared" si="3"/>
        <v>24.46666666666667</v>
      </c>
      <c r="H71" s="16">
        <v>81.4</v>
      </c>
      <c r="I71" s="12">
        <f t="shared" si="4"/>
        <v>48.84</v>
      </c>
      <c r="J71" s="12">
        <f t="shared" si="5"/>
        <v>73.30666666666667</v>
      </c>
      <c r="K71" s="11">
        <v>3</v>
      </c>
    </row>
    <row r="72" spans="1:11" s="1" customFormat="1" ht="27.75" customHeight="1">
      <c r="A72" s="17" t="s">
        <v>128</v>
      </c>
      <c r="B72" s="17" t="s">
        <v>129</v>
      </c>
      <c r="C72" s="20">
        <v>1</v>
      </c>
      <c r="D72" s="17" t="s">
        <v>124</v>
      </c>
      <c r="E72" s="17" t="s">
        <v>130</v>
      </c>
      <c r="F72" s="11">
        <v>170.5</v>
      </c>
      <c r="G72" s="12">
        <f t="shared" si="3"/>
        <v>22.733333333333334</v>
      </c>
      <c r="H72" s="16">
        <v>87</v>
      </c>
      <c r="I72" s="12">
        <f t="shared" si="4"/>
        <v>52.199999999999996</v>
      </c>
      <c r="J72" s="12">
        <f t="shared" si="5"/>
        <v>74.93333333333334</v>
      </c>
      <c r="K72" s="11">
        <v>1</v>
      </c>
    </row>
    <row r="73" spans="1:11" s="1" customFormat="1" ht="27.75" customHeight="1">
      <c r="A73" s="17" t="s">
        <v>131</v>
      </c>
      <c r="B73" s="17" t="s">
        <v>129</v>
      </c>
      <c r="C73" s="20"/>
      <c r="D73" s="17" t="s">
        <v>124</v>
      </c>
      <c r="E73" s="17" t="s">
        <v>130</v>
      </c>
      <c r="F73" s="11">
        <v>175.5</v>
      </c>
      <c r="G73" s="12">
        <f t="shared" si="3"/>
        <v>23.400000000000002</v>
      </c>
      <c r="H73" s="16">
        <v>84.6</v>
      </c>
      <c r="I73" s="12">
        <f t="shared" si="4"/>
        <v>50.76</v>
      </c>
      <c r="J73" s="12">
        <f t="shared" si="5"/>
        <v>74.16</v>
      </c>
      <c r="K73" s="11">
        <v>2</v>
      </c>
    </row>
    <row r="74" spans="1:11" s="1" customFormat="1" ht="27.75" customHeight="1">
      <c r="A74" s="17" t="s">
        <v>132</v>
      </c>
      <c r="B74" s="17" t="s">
        <v>129</v>
      </c>
      <c r="C74" s="20"/>
      <c r="D74" s="17" t="s">
        <v>124</v>
      </c>
      <c r="E74" s="17" t="s">
        <v>130</v>
      </c>
      <c r="F74" s="11">
        <v>171</v>
      </c>
      <c r="G74" s="12">
        <f t="shared" si="3"/>
        <v>22.8</v>
      </c>
      <c r="H74" s="16">
        <v>80.2</v>
      </c>
      <c r="I74" s="12">
        <f t="shared" si="4"/>
        <v>48.12</v>
      </c>
      <c r="J74" s="12">
        <f t="shared" si="5"/>
        <v>70.92</v>
      </c>
      <c r="K74" s="11">
        <v>3</v>
      </c>
    </row>
    <row r="75" spans="1:11" s="1" customFormat="1" ht="27.75" customHeight="1">
      <c r="A75" s="17" t="s">
        <v>133</v>
      </c>
      <c r="B75" s="17" t="s">
        <v>134</v>
      </c>
      <c r="C75" s="20">
        <v>1</v>
      </c>
      <c r="D75" s="17" t="s">
        <v>135</v>
      </c>
      <c r="E75" s="17" t="s">
        <v>136</v>
      </c>
      <c r="F75" s="11">
        <v>168</v>
      </c>
      <c r="G75" s="12">
        <f t="shared" si="3"/>
        <v>22.400000000000002</v>
      </c>
      <c r="H75" s="16">
        <v>85.8</v>
      </c>
      <c r="I75" s="12">
        <f t="shared" si="4"/>
        <v>51.48</v>
      </c>
      <c r="J75" s="12">
        <f t="shared" si="5"/>
        <v>73.88</v>
      </c>
      <c r="K75" s="11">
        <v>1</v>
      </c>
    </row>
    <row r="76" spans="1:11" s="1" customFormat="1" ht="27.75" customHeight="1">
      <c r="A76" s="17" t="s">
        <v>137</v>
      </c>
      <c r="B76" s="17" t="s">
        <v>134</v>
      </c>
      <c r="C76" s="20"/>
      <c r="D76" s="17" t="s">
        <v>135</v>
      </c>
      <c r="E76" s="17" t="s">
        <v>136</v>
      </c>
      <c r="F76" s="11">
        <v>171</v>
      </c>
      <c r="G76" s="12">
        <f t="shared" si="3"/>
        <v>22.8</v>
      </c>
      <c r="H76" s="16">
        <v>82</v>
      </c>
      <c r="I76" s="12">
        <f t="shared" si="4"/>
        <v>49.199999999999996</v>
      </c>
      <c r="J76" s="12">
        <f t="shared" si="5"/>
        <v>72</v>
      </c>
      <c r="K76" s="11">
        <v>2</v>
      </c>
    </row>
    <row r="77" spans="1:11" s="1" customFormat="1" ht="27.75" customHeight="1">
      <c r="A77" s="17" t="s">
        <v>138</v>
      </c>
      <c r="B77" s="17" t="s">
        <v>134</v>
      </c>
      <c r="C77" s="20"/>
      <c r="D77" s="17" t="s">
        <v>135</v>
      </c>
      <c r="E77" s="17" t="s">
        <v>136</v>
      </c>
      <c r="F77" s="11">
        <v>159</v>
      </c>
      <c r="G77" s="12">
        <f t="shared" si="3"/>
        <v>21.200000000000003</v>
      </c>
      <c r="H77" s="16">
        <v>82.6</v>
      </c>
      <c r="I77" s="12">
        <f t="shared" si="4"/>
        <v>49.559999999999995</v>
      </c>
      <c r="J77" s="12">
        <f t="shared" si="5"/>
        <v>70.75999999999999</v>
      </c>
      <c r="K77" s="11">
        <v>3</v>
      </c>
    </row>
    <row r="78" spans="1:11" s="1" customFormat="1" ht="27.75" customHeight="1">
      <c r="A78" s="17" t="s">
        <v>139</v>
      </c>
      <c r="B78" s="17" t="s">
        <v>140</v>
      </c>
      <c r="C78" s="20">
        <v>1</v>
      </c>
      <c r="D78" s="17" t="s">
        <v>141</v>
      </c>
      <c r="E78" s="17" t="s">
        <v>142</v>
      </c>
      <c r="F78" s="11">
        <v>223.1</v>
      </c>
      <c r="G78" s="12">
        <f t="shared" si="3"/>
        <v>29.746666666666666</v>
      </c>
      <c r="H78" s="16">
        <v>82</v>
      </c>
      <c r="I78" s="12">
        <f t="shared" si="4"/>
        <v>49.199999999999996</v>
      </c>
      <c r="J78" s="12">
        <f t="shared" si="5"/>
        <v>78.94666666666666</v>
      </c>
      <c r="K78" s="11">
        <v>1</v>
      </c>
    </row>
    <row r="79" spans="1:11" s="1" customFormat="1" ht="27.75" customHeight="1">
      <c r="A79" s="17" t="s">
        <v>143</v>
      </c>
      <c r="B79" s="17" t="s">
        <v>140</v>
      </c>
      <c r="C79" s="20"/>
      <c r="D79" s="17" t="s">
        <v>141</v>
      </c>
      <c r="E79" s="17" t="s">
        <v>142</v>
      </c>
      <c r="F79" s="11">
        <v>204.8</v>
      </c>
      <c r="G79" s="12">
        <f t="shared" si="3"/>
        <v>27.30666666666667</v>
      </c>
      <c r="H79" s="16">
        <v>83</v>
      </c>
      <c r="I79" s="12">
        <f t="shared" si="4"/>
        <v>49.8</v>
      </c>
      <c r="J79" s="12">
        <f t="shared" si="5"/>
        <v>77.10666666666667</v>
      </c>
      <c r="K79" s="11">
        <v>2</v>
      </c>
    </row>
    <row r="80" spans="1:11" s="1" customFormat="1" ht="27.75" customHeight="1">
      <c r="A80" s="17" t="s">
        <v>144</v>
      </c>
      <c r="B80" s="17" t="s">
        <v>140</v>
      </c>
      <c r="C80" s="20"/>
      <c r="D80" s="17" t="s">
        <v>141</v>
      </c>
      <c r="E80" s="17" t="s">
        <v>142</v>
      </c>
      <c r="F80" s="11">
        <v>209.8</v>
      </c>
      <c r="G80" s="12">
        <f t="shared" si="3"/>
        <v>27.973333333333336</v>
      </c>
      <c r="H80" s="16">
        <v>78.6</v>
      </c>
      <c r="I80" s="12">
        <f t="shared" si="4"/>
        <v>47.16</v>
      </c>
      <c r="J80" s="12">
        <f t="shared" si="5"/>
        <v>75.13333333333333</v>
      </c>
      <c r="K80" s="11">
        <v>3</v>
      </c>
    </row>
    <row r="81" spans="1:11" s="1" customFormat="1" ht="27.75" customHeight="1">
      <c r="A81" s="17" t="s">
        <v>145</v>
      </c>
      <c r="B81" s="17" t="s">
        <v>140</v>
      </c>
      <c r="C81" s="20">
        <v>1</v>
      </c>
      <c r="D81" s="17" t="s">
        <v>146</v>
      </c>
      <c r="E81" s="17" t="s">
        <v>147</v>
      </c>
      <c r="F81" s="11">
        <v>196.4</v>
      </c>
      <c r="G81" s="12">
        <f t="shared" si="3"/>
        <v>26.186666666666667</v>
      </c>
      <c r="H81" s="16">
        <v>82.4</v>
      </c>
      <c r="I81" s="12">
        <f t="shared" si="4"/>
        <v>49.440000000000005</v>
      </c>
      <c r="J81" s="12">
        <f t="shared" si="5"/>
        <v>75.62666666666667</v>
      </c>
      <c r="K81" s="11">
        <v>1</v>
      </c>
    </row>
    <row r="82" spans="1:11" s="1" customFormat="1" ht="27.75" customHeight="1">
      <c r="A82" s="17" t="s">
        <v>148</v>
      </c>
      <c r="B82" s="17" t="s">
        <v>140</v>
      </c>
      <c r="C82" s="20"/>
      <c r="D82" s="17" t="s">
        <v>146</v>
      </c>
      <c r="E82" s="17" t="s">
        <v>147</v>
      </c>
      <c r="F82" s="11">
        <v>197.4</v>
      </c>
      <c r="G82" s="12">
        <f t="shared" si="3"/>
        <v>26.32</v>
      </c>
      <c r="H82" s="16">
        <v>80.4</v>
      </c>
      <c r="I82" s="12">
        <f t="shared" si="4"/>
        <v>48.24</v>
      </c>
      <c r="J82" s="12">
        <f t="shared" si="5"/>
        <v>74.56</v>
      </c>
      <c r="K82" s="11">
        <v>2</v>
      </c>
    </row>
    <row r="83" spans="1:11" s="1" customFormat="1" ht="27.75" customHeight="1">
      <c r="A83" s="17" t="s">
        <v>149</v>
      </c>
      <c r="B83" s="17" t="s">
        <v>140</v>
      </c>
      <c r="C83" s="21"/>
      <c r="D83" s="17" t="s">
        <v>146</v>
      </c>
      <c r="E83" s="17" t="s">
        <v>147</v>
      </c>
      <c r="F83" s="11">
        <v>204</v>
      </c>
      <c r="G83" s="12">
        <f t="shared" si="3"/>
        <v>27.200000000000003</v>
      </c>
      <c r="H83" s="16">
        <v>0</v>
      </c>
      <c r="I83" s="12">
        <f t="shared" si="4"/>
        <v>0</v>
      </c>
      <c r="J83" s="12">
        <f t="shared" si="5"/>
        <v>27.200000000000003</v>
      </c>
      <c r="K83" s="11">
        <v>3</v>
      </c>
    </row>
    <row r="84" spans="1:11" s="1" customFormat="1" ht="27.75" customHeight="1">
      <c r="A84" s="17" t="s">
        <v>150</v>
      </c>
      <c r="B84" s="17" t="s">
        <v>140</v>
      </c>
      <c r="C84" s="20">
        <v>1</v>
      </c>
      <c r="D84" s="17" t="s">
        <v>151</v>
      </c>
      <c r="E84" s="17" t="s">
        <v>152</v>
      </c>
      <c r="F84" s="11">
        <v>215</v>
      </c>
      <c r="G84" s="12">
        <f t="shared" si="3"/>
        <v>28.66666666666667</v>
      </c>
      <c r="H84" s="16">
        <v>84.6</v>
      </c>
      <c r="I84" s="12">
        <f t="shared" si="4"/>
        <v>50.76</v>
      </c>
      <c r="J84" s="12">
        <f t="shared" si="5"/>
        <v>79.42666666666668</v>
      </c>
      <c r="K84" s="11">
        <v>1</v>
      </c>
    </row>
    <row r="85" spans="1:11" s="1" customFormat="1" ht="27.75" customHeight="1">
      <c r="A85" s="17" t="s">
        <v>153</v>
      </c>
      <c r="B85" s="17" t="s">
        <v>140</v>
      </c>
      <c r="C85" s="20"/>
      <c r="D85" s="17" t="s">
        <v>151</v>
      </c>
      <c r="E85" s="17" t="s">
        <v>152</v>
      </c>
      <c r="F85" s="11">
        <v>220.5</v>
      </c>
      <c r="G85" s="12">
        <f t="shared" si="3"/>
        <v>29.400000000000002</v>
      </c>
      <c r="H85" s="16">
        <v>82.8</v>
      </c>
      <c r="I85" s="12">
        <f t="shared" si="4"/>
        <v>49.68</v>
      </c>
      <c r="J85" s="12">
        <f t="shared" si="5"/>
        <v>79.08</v>
      </c>
      <c r="K85" s="11">
        <v>2</v>
      </c>
    </row>
    <row r="86" spans="1:11" s="1" customFormat="1" ht="27.75" customHeight="1">
      <c r="A86" s="17" t="s">
        <v>154</v>
      </c>
      <c r="B86" s="17" t="s">
        <v>140</v>
      </c>
      <c r="C86" s="20"/>
      <c r="D86" s="17" t="s">
        <v>151</v>
      </c>
      <c r="E86" s="17" t="s">
        <v>152</v>
      </c>
      <c r="F86" s="11">
        <v>220</v>
      </c>
      <c r="G86" s="12">
        <f t="shared" si="3"/>
        <v>29.333333333333332</v>
      </c>
      <c r="H86" s="16">
        <v>82.8</v>
      </c>
      <c r="I86" s="12">
        <f t="shared" si="4"/>
        <v>49.68</v>
      </c>
      <c r="J86" s="12">
        <f t="shared" si="5"/>
        <v>79.01333333333334</v>
      </c>
      <c r="K86" s="11">
        <v>3</v>
      </c>
    </row>
    <row r="87" spans="1:11" s="1" customFormat="1" ht="27.75" customHeight="1">
      <c r="A87" s="17" t="s">
        <v>155</v>
      </c>
      <c r="B87" s="17" t="s">
        <v>156</v>
      </c>
      <c r="C87" s="20">
        <v>3</v>
      </c>
      <c r="D87" s="17" t="s">
        <v>124</v>
      </c>
      <c r="E87" s="17" t="s">
        <v>157</v>
      </c>
      <c r="F87" s="11">
        <v>185</v>
      </c>
      <c r="G87" s="12">
        <f t="shared" si="3"/>
        <v>24.666666666666668</v>
      </c>
      <c r="H87" s="16">
        <v>85.2</v>
      </c>
      <c r="I87" s="12">
        <f t="shared" si="4"/>
        <v>51.12</v>
      </c>
      <c r="J87" s="12">
        <f t="shared" si="5"/>
        <v>75.78666666666666</v>
      </c>
      <c r="K87" s="11">
        <f>RANK(J87,$J$87:$J$95)</f>
        <v>1</v>
      </c>
    </row>
    <row r="88" spans="1:11" s="1" customFormat="1" ht="27.75" customHeight="1">
      <c r="A88" s="17" t="s">
        <v>158</v>
      </c>
      <c r="B88" s="17" t="s">
        <v>156</v>
      </c>
      <c r="C88" s="20"/>
      <c r="D88" s="17" t="s">
        <v>124</v>
      </c>
      <c r="E88" s="17" t="s">
        <v>157</v>
      </c>
      <c r="F88" s="11">
        <v>169.5</v>
      </c>
      <c r="G88" s="12">
        <f t="shared" si="3"/>
        <v>22.6</v>
      </c>
      <c r="H88" s="16">
        <v>84.4</v>
      </c>
      <c r="I88" s="12">
        <f t="shared" si="4"/>
        <v>50.64</v>
      </c>
      <c r="J88" s="12">
        <f t="shared" si="5"/>
        <v>73.24000000000001</v>
      </c>
      <c r="K88" s="11">
        <f aca="true" t="shared" si="6" ref="K88:K95">RANK(J88,$J$87:$J$95)</f>
        <v>2</v>
      </c>
    </row>
    <row r="89" spans="1:11" s="1" customFormat="1" ht="27.75" customHeight="1">
      <c r="A89" s="17" t="s">
        <v>159</v>
      </c>
      <c r="B89" s="17" t="s">
        <v>156</v>
      </c>
      <c r="C89" s="20"/>
      <c r="D89" s="17" t="s">
        <v>124</v>
      </c>
      <c r="E89" s="17" t="s">
        <v>157</v>
      </c>
      <c r="F89" s="11">
        <v>146.5</v>
      </c>
      <c r="G89" s="12">
        <f t="shared" si="3"/>
        <v>19.533333333333335</v>
      </c>
      <c r="H89" s="16">
        <v>86.6</v>
      </c>
      <c r="I89" s="12">
        <f t="shared" si="4"/>
        <v>51.959999999999994</v>
      </c>
      <c r="J89" s="12">
        <f t="shared" si="5"/>
        <v>71.49333333333333</v>
      </c>
      <c r="K89" s="11">
        <f t="shared" si="6"/>
        <v>3</v>
      </c>
    </row>
    <row r="90" spans="1:11" s="1" customFormat="1" ht="27.75" customHeight="1">
      <c r="A90" s="17" t="s">
        <v>160</v>
      </c>
      <c r="B90" s="17" t="s">
        <v>156</v>
      </c>
      <c r="C90" s="20"/>
      <c r="D90" s="17" t="s">
        <v>124</v>
      </c>
      <c r="E90" s="17" t="s">
        <v>157</v>
      </c>
      <c r="F90" s="11">
        <v>147</v>
      </c>
      <c r="G90" s="12">
        <f t="shared" si="3"/>
        <v>19.6</v>
      </c>
      <c r="H90" s="16">
        <v>80.8</v>
      </c>
      <c r="I90" s="12">
        <f t="shared" si="4"/>
        <v>48.48</v>
      </c>
      <c r="J90" s="12">
        <f t="shared" si="5"/>
        <v>68.08</v>
      </c>
      <c r="K90" s="11">
        <f t="shared" si="6"/>
        <v>4</v>
      </c>
    </row>
    <row r="91" spans="1:11" s="1" customFormat="1" ht="27.75" customHeight="1">
      <c r="A91" s="17" t="s">
        <v>161</v>
      </c>
      <c r="B91" s="17" t="s">
        <v>156</v>
      </c>
      <c r="C91" s="20"/>
      <c r="D91" s="17" t="s">
        <v>124</v>
      </c>
      <c r="E91" s="17" t="s">
        <v>157</v>
      </c>
      <c r="F91" s="11">
        <v>144</v>
      </c>
      <c r="G91" s="12">
        <f t="shared" si="3"/>
        <v>19.200000000000003</v>
      </c>
      <c r="H91" s="16">
        <v>81.4</v>
      </c>
      <c r="I91" s="12">
        <f t="shared" si="4"/>
        <v>48.84</v>
      </c>
      <c r="J91" s="12">
        <f t="shared" si="5"/>
        <v>68.04</v>
      </c>
      <c r="K91" s="11">
        <f t="shared" si="6"/>
        <v>5</v>
      </c>
    </row>
    <row r="92" spans="1:11" s="1" customFormat="1" ht="27.75" customHeight="1">
      <c r="A92" s="17" t="s">
        <v>162</v>
      </c>
      <c r="B92" s="17" t="s">
        <v>156</v>
      </c>
      <c r="C92" s="20"/>
      <c r="D92" s="17" t="s">
        <v>124</v>
      </c>
      <c r="E92" s="17" t="s">
        <v>157</v>
      </c>
      <c r="F92" s="11">
        <v>136</v>
      </c>
      <c r="G92" s="12">
        <f t="shared" si="3"/>
        <v>18.133333333333336</v>
      </c>
      <c r="H92" s="16">
        <v>81.8</v>
      </c>
      <c r="I92" s="12">
        <f t="shared" si="4"/>
        <v>49.08</v>
      </c>
      <c r="J92" s="12">
        <f t="shared" si="5"/>
        <v>67.21333333333334</v>
      </c>
      <c r="K92" s="11">
        <f t="shared" si="6"/>
        <v>6</v>
      </c>
    </row>
    <row r="93" spans="1:11" s="1" customFormat="1" ht="27.75" customHeight="1">
      <c r="A93" s="17" t="s">
        <v>163</v>
      </c>
      <c r="B93" s="17" t="s">
        <v>156</v>
      </c>
      <c r="C93" s="20"/>
      <c r="D93" s="17" t="s">
        <v>124</v>
      </c>
      <c r="E93" s="17" t="s">
        <v>157</v>
      </c>
      <c r="F93" s="11">
        <v>133.5</v>
      </c>
      <c r="G93" s="12">
        <f t="shared" si="3"/>
        <v>17.8</v>
      </c>
      <c r="H93" s="16">
        <v>81.8</v>
      </c>
      <c r="I93" s="12">
        <f t="shared" si="4"/>
        <v>49.08</v>
      </c>
      <c r="J93" s="12">
        <f t="shared" si="5"/>
        <v>66.88</v>
      </c>
      <c r="K93" s="11">
        <f t="shared" si="6"/>
        <v>7</v>
      </c>
    </row>
    <row r="94" spans="1:11" s="1" customFormat="1" ht="27.75" customHeight="1">
      <c r="A94" s="17" t="s">
        <v>164</v>
      </c>
      <c r="B94" s="17" t="s">
        <v>156</v>
      </c>
      <c r="C94" s="20"/>
      <c r="D94" s="17" t="s">
        <v>124</v>
      </c>
      <c r="E94" s="17" t="s">
        <v>157</v>
      </c>
      <c r="F94" s="11">
        <v>129.5</v>
      </c>
      <c r="G94" s="12">
        <f t="shared" si="3"/>
        <v>17.266666666666666</v>
      </c>
      <c r="H94" s="16">
        <v>81.4</v>
      </c>
      <c r="I94" s="12">
        <f t="shared" si="4"/>
        <v>48.84</v>
      </c>
      <c r="J94" s="12">
        <f t="shared" si="5"/>
        <v>66.10666666666667</v>
      </c>
      <c r="K94" s="11">
        <f t="shared" si="6"/>
        <v>8</v>
      </c>
    </row>
    <row r="95" spans="1:11" s="1" customFormat="1" ht="27.75" customHeight="1">
      <c r="A95" s="17" t="s">
        <v>165</v>
      </c>
      <c r="B95" s="17" t="s">
        <v>156</v>
      </c>
      <c r="C95" s="20"/>
      <c r="D95" s="17" t="s">
        <v>124</v>
      </c>
      <c r="E95" s="17" t="s">
        <v>157</v>
      </c>
      <c r="F95" s="11">
        <v>167</v>
      </c>
      <c r="G95" s="12">
        <f t="shared" si="3"/>
        <v>22.266666666666666</v>
      </c>
      <c r="H95" s="16">
        <v>0</v>
      </c>
      <c r="I95" s="12">
        <f t="shared" si="4"/>
        <v>0</v>
      </c>
      <c r="J95" s="12">
        <f t="shared" si="5"/>
        <v>22.266666666666666</v>
      </c>
      <c r="K95" s="11">
        <f t="shared" si="6"/>
        <v>9</v>
      </c>
    </row>
    <row r="96" spans="1:11" s="1" customFormat="1" ht="27.75" customHeight="1">
      <c r="A96" s="17" t="s">
        <v>166</v>
      </c>
      <c r="B96" s="17" t="s">
        <v>167</v>
      </c>
      <c r="C96" s="20">
        <v>1</v>
      </c>
      <c r="D96" s="17" t="s">
        <v>168</v>
      </c>
      <c r="E96" s="17" t="s">
        <v>169</v>
      </c>
      <c r="F96" s="11">
        <v>178.5</v>
      </c>
      <c r="G96" s="12">
        <f t="shared" si="3"/>
        <v>23.8</v>
      </c>
      <c r="H96" s="16">
        <v>84.4</v>
      </c>
      <c r="I96" s="12">
        <f t="shared" si="4"/>
        <v>50.64</v>
      </c>
      <c r="J96" s="12">
        <f t="shared" si="5"/>
        <v>74.44</v>
      </c>
      <c r="K96" s="11">
        <v>1</v>
      </c>
    </row>
    <row r="97" spans="1:11" s="1" customFormat="1" ht="27.75" customHeight="1">
      <c r="A97" s="17" t="s">
        <v>170</v>
      </c>
      <c r="B97" s="17" t="s">
        <v>167</v>
      </c>
      <c r="C97" s="20"/>
      <c r="D97" s="17" t="s">
        <v>168</v>
      </c>
      <c r="E97" s="17" t="s">
        <v>169</v>
      </c>
      <c r="F97" s="11">
        <v>175</v>
      </c>
      <c r="G97" s="12">
        <f t="shared" si="3"/>
        <v>23.333333333333336</v>
      </c>
      <c r="H97" s="16">
        <v>82.6</v>
      </c>
      <c r="I97" s="12">
        <f t="shared" si="4"/>
        <v>49.559999999999995</v>
      </c>
      <c r="J97" s="12">
        <f t="shared" si="5"/>
        <v>72.89333333333333</v>
      </c>
      <c r="K97" s="11">
        <v>2</v>
      </c>
    </row>
    <row r="98" spans="1:11" s="1" customFormat="1" ht="27.75" customHeight="1">
      <c r="A98" s="17" t="s">
        <v>171</v>
      </c>
      <c r="B98" s="17" t="s">
        <v>167</v>
      </c>
      <c r="C98" s="20"/>
      <c r="D98" s="17" t="s">
        <v>168</v>
      </c>
      <c r="E98" s="17" t="s">
        <v>169</v>
      </c>
      <c r="F98" s="11">
        <v>177.5</v>
      </c>
      <c r="G98" s="12">
        <f t="shared" si="3"/>
        <v>23.666666666666668</v>
      </c>
      <c r="H98" s="16">
        <v>80.6</v>
      </c>
      <c r="I98" s="12">
        <f t="shared" si="4"/>
        <v>48.35999999999999</v>
      </c>
      <c r="J98" s="12">
        <f t="shared" si="5"/>
        <v>72.02666666666666</v>
      </c>
      <c r="K98" s="11">
        <v>3</v>
      </c>
    </row>
    <row r="99" spans="1:11" s="1" customFormat="1" ht="27.75" customHeight="1">
      <c r="A99" s="17" t="s">
        <v>172</v>
      </c>
      <c r="B99" s="17" t="s">
        <v>173</v>
      </c>
      <c r="C99" s="20">
        <v>1</v>
      </c>
      <c r="D99" s="17" t="s">
        <v>174</v>
      </c>
      <c r="E99" s="17" t="s">
        <v>175</v>
      </c>
      <c r="F99" s="11">
        <v>178</v>
      </c>
      <c r="G99" s="12">
        <f t="shared" si="3"/>
        <v>23.733333333333334</v>
      </c>
      <c r="H99" s="16">
        <v>85.7</v>
      </c>
      <c r="I99" s="12">
        <f t="shared" si="4"/>
        <v>51.42</v>
      </c>
      <c r="J99" s="12">
        <f t="shared" si="5"/>
        <v>75.15333333333334</v>
      </c>
      <c r="K99" s="11">
        <v>1</v>
      </c>
    </row>
    <row r="100" spans="1:11" s="1" customFormat="1" ht="27.75" customHeight="1">
      <c r="A100" s="17" t="s">
        <v>176</v>
      </c>
      <c r="B100" s="17" t="s">
        <v>173</v>
      </c>
      <c r="C100" s="20"/>
      <c r="D100" s="17" t="s">
        <v>174</v>
      </c>
      <c r="E100" s="17" t="s">
        <v>175</v>
      </c>
      <c r="F100" s="11">
        <v>181.5</v>
      </c>
      <c r="G100" s="12">
        <f t="shared" si="3"/>
        <v>24.200000000000003</v>
      </c>
      <c r="H100" s="16">
        <v>84.2</v>
      </c>
      <c r="I100" s="12">
        <f t="shared" si="4"/>
        <v>50.52</v>
      </c>
      <c r="J100" s="12">
        <f t="shared" si="5"/>
        <v>74.72</v>
      </c>
      <c r="K100" s="11">
        <v>2</v>
      </c>
    </row>
    <row r="101" spans="1:11" s="1" customFormat="1" ht="27.75" customHeight="1">
      <c r="A101" s="17" t="s">
        <v>177</v>
      </c>
      <c r="B101" s="17" t="s">
        <v>173</v>
      </c>
      <c r="C101" s="20"/>
      <c r="D101" s="17" t="s">
        <v>174</v>
      </c>
      <c r="E101" s="17" t="s">
        <v>175</v>
      </c>
      <c r="F101" s="11">
        <v>168</v>
      </c>
      <c r="G101" s="12">
        <f t="shared" si="3"/>
        <v>22.400000000000002</v>
      </c>
      <c r="H101" s="16">
        <v>79.8</v>
      </c>
      <c r="I101" s="12">
        <f t="shared" si="4"/>
        <v>47.879999999999995</v>
      </c>
      <c r="J101" s="12">
        <f t="shared" si="5"/>
        <v>70.28</v>
      </c>
      <c r="K101" s="11">
        <v>3</v>
      </c>
    </row>
    <row r="102" spans="1:11" s="1" customFormat="1" ht="27.75" customHeight="1">
      <c r="A102" s="17" t="s">
        <v>178</v>
      </c>
      <c r="B102" s="17" t="s">
        <v>179</v>
      </c>
      <c r="C102" s="20">
        <v>1</v>
      </c>
      <c r="D102" s="17" t="s">
        <v>180</v>
      </c>
      <c r="E102" s="17" t="s">
        <v>181</v>
      </c>
      <c r="F102" s="11">
        <v>208.5</v>
      </c>
      <c r="G102" s="12">
        <f t="shared" si="3"/>
        <v>27.8</v>
      </c>
      <c r="H102" s="16">
        <v>84.4</v>
      </c>
      <c r="I102" s="12">
        <f t="shared" si="4"/>
        <v>50.64</v>
      </c>
      <c r="J102" s="12">
        <f t="shared" si="5"/>
        <v>78.44</v>
      </c>
      <c r="K102" s="11">
        <v>1</v>
      </c>
    </row>
    <row r="103" spans="1:11" s="1" customFormat="1" ht="27.75" customHeight="1">
      <c r="A103" s="17" t="s">
        <v>182</v>
      </c>
      <c r="B103" s="17" t="s">
        <v>179</v>
      </c>
      <c r="C103" s="20"/>
      <c r="D103" s="17" t="s">
        <v>180</v>
      </c>
      <c r="E103" s="17" t="s">
        <v>181</v>
      </c>
      <c r="F103" s="11">
        <v>190</v>
      </c>
      <c r="G103" s="12">
        <f aca="true" t="shared" si="7" ref="G103:G117">F103/3*0.4</f>
        <v>25.333333333333336</v>
      </c>
      <c r="H103" s="16">
        <v>80.6</v>
      </c>
      <c r="I103" s="12">
        <f aca="true" t="shared" si="8" ref="I103:I117">H103*0.6</f>
        <v>48.35999999999999</v>
      </c>
      <c r="J103" s="12">
        <f aca="true" t="shared" si="9" ref="J103:J117">I103+G103</f>
        <v>73.69333333333333</v>
      </c>
      <c r="K103" s="11">
        <v>2</v>
      </c>
    </row>
    <row r="104" spans="1:11" s="1" customFormat="1" ht="27.75" customHeight="1">
      <c r="A104" s="17" t="s">
        <v>183</v>
      </c>
      <c r="B104" s="17" t="s">
        <v>179</v>
      </c>
      <c r="C104" s="20"/>
      <c r="D104" s="17" t="s">
        <v>180</v>
      </c>
      <c r="E104" s="17" t="s">
        <v>181</v>
      </c>
      <c r="F104" s="11">
        <v>179</v>
      </c>
      <c r="G104" s="12">
        <f t="shared" si="7"/>
        <v>23.866666666666667</v>
      </c>
      <c r="H104" s="16">
        <v>80.4</v>
      </c>
      <c r="I104" s="12">
        <f t="shared" si="8"/>
        <v>48.24</v>
      </c>
      <c r="J104" s="12">
        <f t="shared" si="9"/>
        <v>72.10666666666667</v>
      </c>
      <c r="K104" s="11">
        <v>3</v>
      </c>
    </row>
    <row r="105" spans="1:11" s="1" customFormat="1" ht="27.75" customHeight="1">
      <c r="A105" s="17" t="s">
        <v>184</v>
      </c>
      <c r="B105" s="17" t="s">
        <v>185</v>
      </c>
      <c r="C105" s="20">
        <v>1</v>
      </c>
      <c r="D105" s="17" t="s">
        <v>186</v>
      </c>
      <c r="E105" s="17" t="s">
        <v>187</v>
      </c>
      <c r="F105" s="11">
        <v>203.5</v>
      </c>
      <c r="G105" s="12">
        <f t="shared" si="7"/>
        <v>27.133333333333333</v>
      </c>
      <c r="H105" s="16">
        <v>81.6</v>
      </c>
      <c r="I105" s="12">
        <f t="shared" si="8"/>
        <v>48.959999999999994</v>
      </c>
      <c r="J105" s="12">
        <f t="shared" si="9"/>
        <v>76.09333333333333</v>
      </c>
      <c r="K105" s="11">
        <v>1</v>
      </c>
    </row>
    <row r="106" spans="1:11" s="1" customFormat="1" ht="27.75" customHeight="1">
      <c r="A106" s="17" t="s">
        <v>188</v>
      </c>
      <c r="B106" s="17" t="s">
        <v>185</v>
      </c>
      <c r="C106" s="20"/>
      <c r="D106" s="17" t="s">
        <v>186</v>
      </c>
      <c r="E106" s="17" t="s">
        <v>187</v>
      </c>
      <c r="F106" s="11">
        <v>209</v>
      </c>
      <c r="G106" s="12">
        <f t="shared" si="7"/>
        <v>27.86666666666667</v>
      </c>
      <c r="H106" s="16">
        <v>79.4</v>
      </c>
      <c r="I106" s="12">
        <f t="shared" si="8"/>
        <v>47.64</v>
      </c>
      <c r="J106" s="12">
        <f t="shared" si="9"/>
        <v>75.50666666666667</v>
      </c>
      <c r="K106" s="11">
        <v>2</v>
      </c>
    </row>
    <row r="107" spans="1:11" s="1" customFormat="1" ht="27.75" customHeight="1">
      <c r="A107" s="17" t="s">
        <v>189</v>
      </c>
      <c r="B107" s="17" t="s">
        <v>185</v>
      </c>
      <c r="C107" s="20"/>
      <c r="D107" s="17" t="s">
        <v>186</v>
      </c>
      <c r="E107" s="17" t="s">
        <v>187</v>
      </c>
      <c r="F107" s="11">
        <v>205</v>
      </c>
      <c r="G107" s="12">
        <f t="shared" si="7"/>
        <v>27.333333333333332</v>
      </c>
      <c r="H107" s="16">
        <v>80.2</v>
      </c>
      <c r="I107" s="12">
        <f t="shared" si="8"/>
        <v>48.12</v>
      </c>
      <c r="J107" s="12">
        <f t="shared" si="9"/>
        <v>75.45333333333333</v>
      </c>
      <c r="K107" s="11">
        <v>3</v>
      </c>
    </row>
    <row r="108" spans="1:11" s="1" customFormat="1" ht="27.75" customHeight="1">
      <c r="A108" s="11" t="s">
        <v>190</v>
      </c>
      <c r="B108" s="11" t="s">
        <v>191</v>
      </c>
      <c r="C108" s="20">
        <v>1</v>
      </c>
      <c r="D108" s="11" t="s">
        <v>192</v>
      </c>
      <c r="E108" s="11" t="s">
        <v>193</v>
      </c>
      <c r="F108" s="11">
        <v>198.5</v>
      </c>
      <c r="G108" s="12">
        <f t="shared" si="7"/>
        <v>26.46666666666667</v>
      </c>
      <c r="H108" s="16">
        <v>86.4</v>
      </c>
      <c r="I108" s="12">
        <f t="shared" si="8"/>
        <v>51.84</v>
      </c>
      <c r="J108" s="12">
        <f t="shared" si="9"/>
        <v>78.30666666666667</v>
      </c>
      <c r="K108" s="11">
        <v>1</v>
      </c>
    </row>
    <row r="109" spans="1:11" s="1" customFormat="1" ht="27.75" customHeight="1">
      <c r="A109" s="11" t="s">
        <v>194</v>
      </c>
      <c r="B109" s="11" t="s">
        <v>191</v>
      </c>
      <c r="C109" s="20"/>
      <c r="D109" s="11" t="s">
        <v>192</v>
      </c>
      <c r="E109" s="11" t="s">
        <v>193</v>
      </c>
      <c r="F109" s="11">
        <v>205.5</v>
      </c>
      <c r="G109" s="12">
        <f t="shared" si="7"/>
        <v>27.400000000000002</v>
      </c>
      <c r="H109" s="16">
        <v>84.4</v>
      </c>
      <c r="I109" s="12">
        <f t="shared" si="8"/>
        <v>50.64</v>
      </c>
      <c r="J109" s="12">
        <f t="shared" si="9"/>
        <v>78.04</v>
      </c>
      <c r="K109" s="11">
        <v>2</v>
      </c>
    </row>
    <row r="110" spans="1:11" s="1" customFormat="1" ht="27.75" customHeight="1">
      <c r="A110" s="11" t="s">
        <v>195</v>
      </c>
      <c r="B110" s="11" t="s">
        <v>191</v>
      </c>
      <c r="C110" s="20"/>
      <c r="D110" s="11" t="s">
        <v>192</v>
      </c>
      <c r="E110" s="11" t="s">
        <v>193</v>
      </c>
      <c r="F110" s="11">
        <v>203.5</v>
      </c>
      <c r="G110" s="12">
        <f t="shared" si="7"/>
        <v>27.133333333333333</v>
      </c>
      <c r="H110" s="16">
        <v>80.8</v>
      </c>
      <c r="I110" s="12">
        <f t="shared" si="8"/>
        <v>48.48</v>
      </c>
      <c r="J110" s="12">
        <f t="shared" si="9"/>
        <v>75.61333333333333</v>
      </c>
      <c r="K110" s="11">
        <v>3</v>
      </c>
    </row>
    <row r="111" spans="1:11" s="1" customFormat="1" ht="27.75" customHeight="1">
      <c r="A111" s="11" t="s">
        <v>196</v>
      </c>
      <c r="B111" s="11" t="s">
        <v>191</v>
      </c>
      <c r="C111" s="20"/>
      <c r="D111" s="11" t="s">
        <v>192</v>
      </c>
      <c r="E111" s="11" t="s">
        <v>193</v>
      </c>
      <c r="F111" s="11">
        <v>198.5</v>
      </c>
      <c r="G111" s="12">
        <f t="shared" si="7"/>
        <v>26.46666666666667</v>
      </c>
      <c r="H111" s="16">
        <v>81.4</v>
      </c>
      <c r="I111" s="12">
        <f t="shared" si="8"/>
        <v>48.84</v>
      </c>
      <c r="J111" s="12">
        <f t="shared" si="9"/>
        <v>75.30666666666667</v>
      </c>
      <c r="K111" s="11">
        <v>4</v>
      </c>
    </row>
    <row r="112" spans="1:11" s="1" customFormat="1" ht="27.75" customHeight="1">
      <c r="A112" s="11" t="s">
        <v>197</v>
      </c>
      <c r="B112" s="11" t="s">
        <v>198</v>
      </c>
      <c r="C112" s="20">
        <v>1</v>
      </c>
      <c r="D112" s="11" t="s">
        <v>15</v>
      </c>
      <c r="E112" s="11" t="s">
        <v>199</v>
      </c>
      <c r="F112" s="11">
        <v>158.6</v>
      </c>
      <c r="G112" s="12">
        <f t="shared" si="7"/>
        <v>21.14666666666667</v>
      </c>
      <c r="H112" s="16">
        <v>80.8</v>
      </c>
      <c r="I112" s="12">
        <f t="shared" si="8"/>
        <v>48.48</v>
      </c>
      <c r="J112" s="12">
        <f t="shared" si="9"/>
        <v>69.62666666666667</v>
      </c>
      <c r="K112" s="11">
        <v>1</v>
      </c>
    </row>
    <row r="113" spans="1:11" s="1" customFormat="1" ht="27.75" customHeight="1">
      <c r="A113" s="11" t="s">
        <v>200</v>
      </c>
      <c r="B113" s="11" t="s">
        <v>198</v>
      </c>
      <c r="C113" s="20"/>
      <c r="D113" s="11" t="s">
        <v>15</v>
      </c>
      <c r="E113" s="11" t="s">
        <v>199</v>
      </c>
      <c r="F113" s="11">
        <v>141.5</v>
      </c>
      <c r="G113" s="12">
        <f t="shared" si="7"/>
        <v>18.866666666666667</v>
      </c>
      <c r="H113" s="16">
        <v>81.6</v>
      </c>
      <c r="I113" s="12">
        <f t="shared" si="8"/>
        <v>48.959999999999994</v>
      </c>
      <c r="J113" s="12">
        <f t="shared" si="9"/>
        <v>67.82666666666665</v>
      </c>
      <c r="K113" s="11">
        <v>2</v>
      </c>
    </row>
    <row r="114" spans="1:11" s="1" customFormat="1" ht="27.75" customHeight="1">
      <c r="A114" s="11" t="s">
        <v>201</v>
      </c>
      <c r="B114" s="11" t="s">
        <v>198</v>
      </c>
      <c r="C114" s="20"/>
      <c r="D114" s="11" t="s">
        <v>15</v>
      </c>
      <c r="E114" s="11" t="s">
        <v>199</v>
      </c>
      <c r="F114" s="11">
        <v>136.5</v>
      </c>
      <c r="G114" s="12">
        <f t="shared" si="7"/>
        <v>18.2</v>
      </c>
      <c r="H114" s="16">
        <v>81.2</v>
      </c>
      <c r="I114" s="12">
        <f t="shared" si="8"/>
        <v>48.72</v>
      </c>
      <c r="J114" s="12">
        <f t="shared" si="9"/>
        <v>66.92</v>
      </c>
      <c r="K114" s="11">
        <v>3</v>
      </c>
    </row>
    <row r="115" spans="1:11" s="1" customFormat="1" ht="27.75" customHeight="1">
      <c r="A115" s="11" t="s">
        <v>202</v>
      </c>
      <c r="B115" s="11" t="s">
        <v>198</v>
      </c>
      <c r="C115" s="20">
        <v>1</v>
      </c>
      <c r="D115" s="11" t="s">
        <v>105</v>
      </c>
      <c r="E115" s="11" t="s">
        <v>203</v>
      </c>
      <c r="F115" s="11">
        <v>169</v>
      </c>
      <c r="G115" s="12">
        <f t="shared" si="7"/>
        <v>22.533333333333335</v>
      </c>
      <c r="H115" s="16">
        <v>85.8</v>
      </c>
      <c r="I115" s="12">
        <f t="shared" si="8"/>
        <v>51.48</v>
      </c>
      <c r="J115" s="12">
        <f t="shared" si="9"/>
        <v>74.01333333333334</v>
      </c>
      <c r="K115" s="11">
        <v>1</v>
      </c>
    </row>
    <row r="116" spans="1:11" s="1" customFormat="1" ht="27.75" customHeight="1">
      <c r="A116" s="11" t="s">
        <v>204</v>
      </c>
      <c r="B116" s="11" t="s">
        <v>198</v>
      </c>
      <c r="C116" s="20"/>
      <c r="D116" s="11" t="s">
        <v>105</v>
      </c>
      <c r="E116" s="11" t="s">
        <v>203</v>
      </c>
      <c r="F116" s="11">
        <v>159</v>
      </c>
      <c r="G116" s="12">
        <f t="shared" si="7"/>
        <v>21.200000000000003</v>
      </c>
      <c r="H116" s="16">
        <v>81.4</v>
      </c>
      <c r="I116" s="12">
        <f t="shared" si="8"/>
        <v>48.84</v>
      </c>
      <c r="J116" s="12">
        <f t="shared" si="9"/>
        <v>70.04</v>
      </c>
      <c r="K116" s="11">
        <v>2</v>
      </c>
    </row>
    <row r="117" spans="1:11" s="1" customFormat="1" ht="27.75" customHeight="1">
      <c r="A117" s="11" t="s">
        <v>205</v>
      </c>
      <c r="B117" s="11" t="s">
        <v>198</v>
      </c>
      <c r="C117" s="20"/>
      <c r="D117" s="11" t="s">
        <v>105</v>
      </c>
      <c r="E117" s="11" t="s">
        <v>203</v>
      </c>
      <c r="F117" s="11">
        <v>126</v>
      </c>
      <c r="G117" s="12">
        <f t="shared" si="7"/>
        <v>16.8</v>
      </c>
      <c r="H117" s="16">
        <v>77.8</v>
      </c>
      <c r="I117" s="12">
        <f t="shared" si="8"/>
        <v>46.68</v>
      </c>
      <c r="J117" s="12">
        <f t="shared" si="9"/>
        <v>63.480000000000004</v>
      </c>
      <c r="K117" s="11">
        <v>3</v>
      </c>
    </row>
    <row r="118" spans="1:11" s="2" customFormat="1" ht="34.5" customHeight="1">
      <c r="A118" s="15" t="s">
        <v>206</v>
      </c>
      <c r="B118" s="18" t="s">
        <v>207</v>
      </c>
      <c r="C118" s="22">
        <v>1</v>
      </c>
      <c r="D118" s="15" t="s">
        <v>208</v>
      </c>
      <c r="E118" s="18" t="s">
        <v>209</v>
      </c>
      <c r="F118" s="15">
        <v>194.8</v>
      </c>
      <c r="G118" s="15">
        <v>19.48</v>
      </c>
      <c r="H118" s="16">
        <v>85</v>
      </c>
      <c r="I118" s="12">
        <f aca="true" t="shared" si="10" ref="I118:I123">H118*0.7</f>
        <v>59.49999999999999</v>
      </c>
      <c r="J118" s="12">
        <f aca="true" t="shared" si="11" ref="J118:J139">I118+G118</f>
        <v>78.97999999999999</v>
      </c>
      <c r="K118" s="11">
        <v>1</v>
      </c>
    </row>
    <row r="119" spans="1:11" s="2" customFormat="1" ht="34.5" customHeight="1">
      <c r="A119" s="15" t="s">
        <v>210</v>
      </c>
      <c r="B119" s="18" t="s">
        <v>207</v>
      </c>
      <c r="C119" s="22"/>
      <c r="D119" s="15" t="s">
        <v>208</v>
      </c>
      <c r="E119" s="18" t="s">
        <v>209</v>
      </c>
      <c r="F119" s="15">
        <v>187.6</v>
      </c>
      <c r="G119" s="15">
        <v>18.76</v>
      </c>
      <c r="H119" s="16">
        <v>0</v>
      </c>
      <c r="I119" s="12">
        <f t="shared" si="10"/>
        <v>0</v>
      </c>
      <c r="J119" s="12">
        <f t="shared" si="11"/>
        <v>18.76</v>
      </c>
      <c r="K119" s="11">
        <v>2</v>
      </c>
    </row>
    <row r="120" spans="1:11" s="2" customFormat="1" ht="34.5" customHeight="1">
      <c r="A120" s="15" t="s">
        <v>211</v>
      </c>
      <c r="B120" s="18" t="s">
        <v>207</v>
      </c>
      <c r="C120" s="22"/>
      <c r="D120" s="15" t="s">
        <v>208</v>
      </c>
      <c r="E120" s="18" t="s">
        <v>209</v>
      </c>
      <c r="F120" s="15">
        <v>173.6</v>
      </c>
      <c r="G120" s="15">
        <v>17.36</v>
      </c>
      <c r="H120" s="16">
        <v>0</v>
      </c>
      <c r="I120" s="12">
        <f t="shared" si="10"/>
        <v>0</v>
      </c>
      <c r="J120" s="12">
        <f t="shared" si="11"/>
        <v>17.36</v>
      </c>
      <c r="K120" s="11">
        <v>3</v>
      </c>
    </row>
    <row r="121" spans="1:11" s="2" customFormat="1" ht="34.5" customHeight="1">
      <c r="A121" s="15" t="s">
        <v>212</v>
      </c>
      <c r="B121" s="18" t="s">
        <v>207</v>
      </c>
      <c r="C121" s="22">
        <v>1</v>
      </c>
      <c r="D121" s="15" t="s">
        <v>213</v>
      </c>
      <c r="E121" s="18" t="s">
        <v>214</v>
      </c>
      <c r="F121" s="15">
        <v>171.7</v>
      </c>
      <c r="G121" s="15">
        <v>17.17</v>
      </c>
      <c r="H121" s="16">
        <v>78</v>
      </c>
      <c r="I121" s="12">
        <f t="shared" si="10"/>
        <v>54.599999999999994</v>
      </c>
      <c r="J121" s="12">
        <f t="shared" si="11"/>
        <v>71.77</v>
      </c>
      <c r="K121" s="11">
        <v>1</v>
      </c>
    </row>
    <row r="122" spans="1:11" s="2" customFormat="1" ht="34.5" customHeight="1">
      <c r="A122" s="18" t="s">
        <v>215</v>
      </c>
      <c r="B122" s="18" t="s">
        <v>207</v>
      </c>
      <c r="C122" s="22"/>
      <c r="D122" s="15" t="s">
        <v>213</v>
      </c>
      <c r="E122" s="18" t="s">
        <v>214</v>
      </c>
      <c r="F122" s="15">
        <v>169.2</v>
      </c>
      <c r="G122" s="15">
        <v>16.92</v>
      </c>
      <c r="H122" s="16">
        <v>76.2</v>
      </c>
      <c r="I122" s="12">
        <f t="shared" si="10"/>
        <v>53.339999999999996</v>
      </c>
      <c r="J122" s="12">
        <f t="shared" si="11"/>
        <v>70.25999999999999</v>
      </c>
      <c r="K122" s="11">
        <v>2</v>
      </c>
    </row>
    <row r="123" spans="1:11" s="2" customFormat="1" ht="34.5" customHeight="1">
      <c r="A123" s="15" t="s">
        <v>216</v>
      </c>
      <c r="B123" s="18" t="s">
        <v>207</v>
      </c>
      <c r="C123" s="22"/>
      <c r="D123" s="15" t="s">
        <v>213</v>
      </c>
      <c r="E123" s="18" t="s">
        <v>214</v>
      </c>
      <c r="F123" s="15">
        <v>167.6</v>
      </c>
      <c r="G123" s="15">
        <v>16.76</v>
      </c>
      <c r="H123" s="16">
        <v>75.8</v>
      </c>
      <c r="I123" s="12">
        <f t="shared" si="10"/>
        <v>53.059999999999995</v>
      </c>
      <c r="J123" s="12">
        <f t="shared" si="11"/>
        <v>69.82</v>
      </c>
      <c r="K123" s="11">
        <v>3</v>
      </c>
    </row>
    <row r="124" spans="1:11" s="1" customFormat="1" ht="27.75" customHeight="1">
      <c r="A124" s="11" t="s">
        <v>217</v>
      </c>
      <c r="B124" s="11" t="s">
        <v>218</v>
      </c>
      <c r="C124" s="20">
        <v>1</v>
      </c>
      <c r="D124" s="11" t="s">
        <v>219</v>
      </c>
      <c r="E124" s="11" t="s">
        <v>220</v>
      </c>
      <c r="F124" s="11">
        <v>150.5</v>
      </c>
      <c r="G124" s="12">
        <f aca="true" t="shared" si="12" ref="G124:G133">F124/3*0.4</f>
        <v>20.066666666666666</v>
      </c>
      <c r="H124" s="16">
        <v>85.6</v>
      </c>
      <c r="I124" s="12">
        <f aca="true" t="shared" si="13" ref="I124:I139">H124*0.6</f>
        <v>51.35999999999999</v>
      </c>
      <c r="J124" s="12">
        <f t="shared" si="11"/>
        <v>71.42666666666666</v>
      </c>
      <c r="K124" s="11">
        <v>1</v>
      </c>
    </row>
    <row r="125" spans="1:11" s="1" customFormat="1" ht="27.75" customHeight="1">
      <c r="A125" s="11" t="s">
        <v>221</v>
      </c>
      <c r="B125" s="11" t="s">
        <v>218</v>
      </c>
      <c r="C125" s="20"/>
      <c r="D125" s="11" t="s">
        <v>219</v>
      </c>
      <c r="E125" s="11" t="s">
        <v>220</v>
      </c>
      <c r="F125" s="11">
        <v>159</v>
      </c>
      <c r="G125" s="12">
        <f t="shared" si="12"/>
        <v>21.200000000000003</v>
      </c>
      <c r="H125" s="16">
        <v>83.2</v>
      </c>
      <c r="I125" s="12">
        <f t="shared" si="13"/>
        <v>49.92</v>
      </c>
      <c r="J125" s="12">
        <f t="shared" si="11"/>
        <v>71.12</v>
      </c>
      <c r="K125" s="11">
        <v>2</v>
      </c>
    </row>
    <row r="126" spans="1:11" s="1" customFormat="1" ht="27.75" customHeight="1">
      <c r="A126" s="11" t="s">
        <v>222</v>
      </c>
      <c r="B126" s="11" t="s">
        <v>218</v>
      </c>
      <c r="C126" s="20"/>
      <c r="D126" s="11" t="s">
        <v>219</v>
      </c>
      <c r="E126" s="11" t="s">
        <v>220</v>
      </c>
      <c r="F126" s="11">
        <v>143.5</v>
      </c>
      <c r="G126" s="12">
        <f t="shared" si="12"/>
        <v>19.133333333333336</v>
      </c>
      <c r="H126" s="16">
        <v>77.4</v>
      </c>
      <c r="I126" s="12">
        <f t="shared" si="13"/>
        <v>46.440000000000005</v>
      </c>
      <c r="J126" s="12">
        <f t="shared" si="11"/>
        <v>65.57333333333334</v>
      </c>
      <c r="K126" s="11">
        <v>3</v>
      </c>
    </row>
    <row r="127" spans="1:11" s="1" customFormat="1" ht="27.75" customHeight="1">
      <c r="A127" s="11" t="s">
        <v>223</v>
      </c>
      <c r="B127" s="11" t="s">
        <v>218</v>
      </c>
      <c r="C127" s="20"/>
      <c r="D127" s="11" t="s">
        <v>219</v>
      </c>
      <c r="E127" s="11" t="s">
        <v>220</v>
      </c>
      <c r="F127" s="11">
        <v>143.5</v>
      </c>
      <c r="G127" s="12">
        <f t="shared" si="12"/>
        <v>19.133333333333336</v>
      </c>
      <c r="H127" s="16">
        <v>0</v>
      </c>
      <c r="I127" s="12">
        <f t="shared" si="13"/>
        <v>0</v>
      </c>
      <c r="J127" s="12">
        <f t="shared" si="11"/>
        <v>19.133333333333336</v>
      </c>
      <c r="K127" s="11">
        <v>4</v>
      </c>
    </row>
    <row r="128" spans="1:11" s="1" customFormat="1" ht="27.75" customHeight="1">
      <c r="A128" s="11" t="s">
        <v>224</v>
      </c>
      <c r="B128" s="11" t="s">
        <v>218</v>
      </c>
      <c r="C128" s="20">
        <v>1</v>
      </c>
      <c r="D128" s="11" t="s">
        <v>225</v>
      </c>
      <c r="E128" s="11" t="s">
        <v>226</v>
      </c>
      <c r="F128" s="11">
        <v>196</v>
      </c>
      <c r="G128" s="12">
        <f t="shared" si="12"/>
        <v>26.133333333333333</v>
      </c>
      <c r="H128" s="16">
        <v>78.6</v>
      </c>
      <c r="I128" s="12">
        <f t="shared" si="13"/>
        <v>47.16</v>
      </c>
      <c r="J128" s="12">
        <f t="shared" si="11"/>
        <v>73.29333333333332</v>
      </c>
      <c r="K128" s="11">
        <v>1</v>
      </c>
    </row>
    <row r="129" spans="1:11" s="1" customFormat="1" ht="27.75" customHeight="1">
      <c r="A129" s="11" t="s">
        <v>227</v>
      </c>
      <c r="B129" s="11" t="s">
        <v>218</v>
      </c>
      <c r="C129" s="20"/>
      <c r="D129" s="11" t="s">
        <v>225</v>
      </c>
      <c r="E129" s="11" t="s">
        <v>226</v>
      </c>
      <c r="F129" s="11">
        <v>186.5</v>
      </c>
      <c r="G129" s="12">
        <f t="shared" si="12"/>
        <v>24.866666666666667</v>
      </c>
      <c r="H129" s="16">
        <v>79.6</v>
      </c>
      <c r="I129" s="12">
        <f t="shared" si="13"/>
        <v>47.76</v>
      </c>
      <c r="J129" s="12">
        <f t="shared" si="11"/>
        <v>72.62666666666667</v>
      </c>
      <c r="K129" s="11">
        <v>2</v>
      </c>
    </row>
    <row r="130" spans="1:11" s="1" customFormat="1" ht="27.75" customHeight="1">
      <c r="A130" s="11" t="s">
        <v>228</v>
      </c>
      <c r="B130" s="11" t="s">
        <v>218</v>
      </c>
      <c r="C130" s="20"/>
      <c r="D130" s="11" t="s">
        <v>225</v>
      </c>
      <c r="E130" s="11" t="s">
        <v>226</v>
      </c>
      <c r="F130" s="11">
        <v>184</v>
      </c>
      <c r="G130" s="12">
        <f t="shared" si="12"/>
        <v>24.533333333333335</v>
      </c>
      <c r="H130" s="16">
        <v>78.6</v>
      </c>
      <c r="I130" s="12">
        <f t="shared" si="13"/>
        <v>47.16</v>
      </c>
      <c r="J130" s="12">
        <f t="shared" si="11"/>
        <v>71.69333333333333</v>
      </c>
      <c r="K130" s="11">
        <v>3</v>
      </c>
    </row>
    <row r="131" spans="1:11" s="1" customFormat="1" ht="27.75" customHeight="1">
      <c r="A131" s="11" t="s">
        <v>229</v>
      </c>
      <c r="B131" s="11" t="s">
        <v>230</v>
      </c>
      <c r="C131" s="20">
        <v>2</v>
      </c>
      <c r="D131" s="11" t="s">
        <v>231</v>
      </c>
      <c r="E131" s="11" t="s">
        <v>232</v>
      </c>
      <c r="F131" s="11">
        <v>199.5</v>
      </c>
      <c r="G131" s="12">
        <f t="shared" si="12"/>
        <v>26.6</v>
      </c>
      <c r="H131" s="16">
        <v>87.6</v>
      </c>
      <c r="I131" s="12">
        <f t="shared" si="13"/>
        <v>52.559999999999995</v>
      </c>
      <c r="J131" s="12">
        <f t="shared" si="11"/>
        <v>79.16</v>
      </c>
      <c r="K131" s="11">
        <f aca="true" t="shared" si="14" ref="K131:K136">RANK(J131,$J$131:$J$136)</f>
        <v>1</v>
      </c>
    </row>
    <row r="132" spans="1:11" s="1" customFormat="1" ht="27.75" customHeight="1">
      <c r="A132" s="11" t="s">
        <v>233</v>
      </c>
      <c r="B132" s="11" t="s">
        <v>230</v>
      </c>
      <c r="C132" s="20"/>
      <c r="D132" s="11" t="s">
        <v>231</v>
      </c>
      <c r="E132" s="11" t="s">
        <v>232</v>
      </c>
      <c r="F132" s="11">
        <v>195.5</v>
      </c>
      <c r="G132" s="12">
        <f t="shared" si="12"/>
        <v>26.06666666666667</v>
      </c>
      <c r="H132" s="16">
        <v>84.4</v>
      </c>
      <c r="I132" s="12">
        <f t="shared" si="13"/>
        <v>50.64</v>
      </c>
      <c r="J132" s="12">
        <f t="shared" si="11"/>
        <v>76.70666666666668</v>
      </c>
      <c r="K132" s="11">
        <f t="shared" si="14"/>
        <v>2</v>
      </c>
    </row>
    <row r="133" spans="1:11" s="1" customFormat="1" ht="27.75" customHeight="1">
      <c r="A133" s="11" t="s">
        <v>234</v>
      </c>
      <c r="B133" s="11" t="s">
        <v>230</v>
      </c>
      <c r="C133" s="20"/>
      <c r="D133" s="11" t="s">
        <v>231</v>
      </c>
      <c r="E133" s="11" t="s">
        <v>232</v>
      </c>
      <c r="F133" s="11">
        <v>200.5</v>
      </c>
      <c r="G133" s="12">
        <f t="shared" si="12"/>
        <v>26.733333333333334</v>
      </c>
      <c r="H133" s="16">
        <v>82.8</v>
      </c>
      <c r="I133" s="12">
        <f t="shared" si="13"/>
        <v>49.68</v>
      </c>
      <c r="J133" s="12">
        <f t="shared" si="11"/>
        <v>76.41333333333333</v>
      </c>
      <c r="K133" s="11">
        <f t="shared" si="14"/>
        <v>3</v>
      </c>
    </row>
    <row r="134" spans="1:11" s="1" customFormat="1" ht="27.75" customHeight="1">
      <c r="A134" s="11" t="s">
        <v>235</v>
      </c>
      <c r="B134" s="11" t="s">
        <v>230</v>
      </c>
      <c r="C134" s="20"/>
      <c r="D134" s="11" t="s">
        <v>231</v>
      </c>
      <c r="E134" s="11" t="s">
        <v>232</v>
      </c>
      <c r="F134" s="11">
        <v>181</v>
      </c>
      <c r="G134" s="12">
        <f>F134/3*0.4+2</f>
        <v>26.133333333333336</v>
      </c>
      <c r="H134" s="16">
        <v>82.1</v>
      </c>
      <c r="I134" s="12">
        <f t="shared" si="13"/>
        <v>49.26</v>
      </c>
      <c r="J134" s="12">
        <f t="shared" si="11"/>
        <v>75.39333333333333</v>
      </c>
      <c r="K134" s="11">
        <f t="shared" si="14"/>
        <v>4</v>
      </c>
    </row>
    <row r="135" spans="1:11" s="1" customFormat="1" ht="27.75" customHeight="1">
      <c r="A135" s="11" t="s">
        <v>236</v>
      </c>
      <c r="B135" s="11" t="s">
        <v>230</v>
      </c>
      <c r="C135" s="20"/>
      <c r="D135" s="11" t="s">
        <v>231</v>
      </c>
      <c r="E135" s="11" t="s">
        <v>232</v>
      </c>
      <c r="F135" s="11">
        <v>201.5</v>
      </c>
      <c r="G135" s="12">
        <f>F135/3*0.4</f>
        <v>26.86666666666667</v>
      </c>
      <c r="H135" s="16">
        <v>80</v>
      </c>
      <c r="I135" s="12">
        <f t="shared" si="13"/>
        <v>48</v>
      </c>
      <c r="J135" s="12">
        <f t="shared" si="11"/>
        <v>74.86666666666667</v>
      </c>
      <c r="K135" s="11">
        <f t="shared" si="14"/>
        <v>5</v>
      </c>
    </row>
    <row r="136" spans="1:11" s="1" customFormat="1" ht="27.75" customHeight="1">
      <c r="A136" s="11" t="s">
        <v>237</v>
      </c>
      <c r="B136" s="11" t="s">
        <v>230</v>
      </c>
      <c r="C136" s="20"/>
      <c r="D136" s="11" t="s">
        <v>231</v>
      </c>
      <c r="E136" s="11" t="s">
        <v>232</v>
      </c>
      <c r="F136" s="11">
        <v>196</v>
      </c>
      <c r="G136" s="12">
        <f>F136/3*0.4</f>
        <v>26.133333333333333</v>
      </c>
      <c r="H136" s="16">
        <v>80.2</v>
      </c>
      <c r="I136" s="12">
        <f t="shared" si="13"/>
        <v>48.12</v>
      </c>
      <c r="J136" s="12">
        <f t="shared" si="11"/>
        <v>74.25333333333333</v>
      </c>
      <c r="K136" s="11">
        <f t="shared" si="14"/>
        <v>6</v>
      </c>
    </row>
    <row r="137" spans="1:11" s="1" customFormat="1" ht="27.75" customHeight="1">
      <c r="A137" s="11" t="s">
        <v>238</v>
      </c>
      <c r="B137" s="11" t="s">
        <v>230</v>
      </c>
      <c r="C137" s="20">
        <v>1</v>
      </c>
      <c r="D137" s="11" t="s">
        <v>239</v>
      </c>
      <c r="E137" s="11" t="s">
        <v>240</v>
      </c>
      <c r="F137" s="11">
        <v>213.5</v>
      </c>
      <c r="G137" s="12">
        <f>F137/3*0.4</f>
        <v>28.46666666666667</v>
      </c>
      <c r="H137" s="16">
        <v>86.4</v>
      </c>
      <c r="I137" s="12">
        <f t="shared" si="13"/>
        <v>51.84</v>
      </c>
      <c r="J137" s="12">
        <f t="shared" si="11"/>
        <v>80.30666666666667</v>
      </c>
      <c r="K137" s="11">
        <v>1</v>
      </c>
    </row>
    <row r="138" spans="1:11" s="1" customFormat="1" ht="27.75" customHeight="1">
      <c r="A138" s="11" t="s">
        <v>241</v>
      </c>
      <c r="B138" s="11" t="s">
        <v>230</v>
      </c>
      <c r="C138" s="20"/>
      <c r="D138" s="11" t="s">
        <v>239</v>
      </c>
      <c r="E138" s="11" t="s">
        <v>240</v>
      </c>
      <c r="F138" s="11">
        <v>225</v>
      </c>
      <c r="G138" s="12">
        <f>F138/3*0.4</f>
        <v>30</v>
      </c>
      <c r="H138" s="16">
        <v>82.4</v>
      </c>
      <c r="I138" s="12">
        <f t="shared" si="13"/>
        <v>49.440000000000005</v>
      </c>
      <c r="J138" s="12">
        <f t="shared" si="11"/>
        <v>79.44</v>
      </c>
      <c r="K138" s="11">
        <v>2</v>
      </c>
    </row>
    <row r="139" spans="1:11" s="1" customFormat="1" ht="27.75" customHeight="1">
      <c r="A139" s="11" t="s">
        <v>242</v>
      </c>
      <c r="B139" s="11" t="s">
        <v>230</v>
      </c>
      <c r="C139" s="20"/>
      <c r="D139" s="11" t="s">
        <v>239</v>
      </c>
      <c r="E139" s="11" t="s">
        <v>240</v>
      </c>
      <c r="F139" s="11">
        <v>208.5</v>
      </c>
      <c r="G139" s="12">
        <f>F139/3*0.4</f>
        <v>27.8</v>
      </c>
      <c r="H139" s="16">
        <v>81</v>
      </c>
      <c r="I139" s="12">
        <f t="shared" si="13"/>
        <v>48.6</v>
      </c>
      <c r="J139" s="12">
        <f t="shared" si="11"/>
        <v>76.4</v>
      </c>
      <c r="K139" s="11">
        <v>3</v>
      </c>
    </row>
  </sheetData>
  <sheetProtection/>
  <mergeCells count="39">
    <mergeCell ref="C128:C130"/>
    <mergeCell ref="C131:C136"/>
    <mergeCell ref="C137:C139"/>
    <mergeCell ref="C108:C111"/>
    <mergeCell ref="C112:C114"/>
    <mergeCell ref="C115:C117"/>
    <mergeCell ref="C118:C120"/>
    <mergeCell ref="C121:C123"/>
    <mergeCell ref="C124:C127"/>
    <mergeCell ref="C84:C86"/>
    <mergeCell ref="C87:C95"/>
    <mergeCell ref="C96:C98"/>
    <mergeCell ref="C99:C101"/>
    <mergeCell ref="C102:C104"/>
    <mergeCell ref="C105:C107"/>
    <mergeCell ref="C63:C68"/>
    <mergeCell ref="C69:C71"/>
    <mergeCell ref="C72:C74"/>
    <mergeCell ref="C75:C77"/>
    <mergeCell ref="C78:C80"/>
    <mergeCell ref="C81:C83"/>
    <mergeCell ref="C39:C44"/>
    <mergeCell ref="C45:C47"/>
    <mergeCell ref="C48:C50"/>
    <mergeCell ref="C51:C56"/>
    <mergeCell ref="C57:C59"/>
    <mergeCell ref="C60:C62"/>
    <mergeCell ref="C22:C24"/>
    <mergeCell ref="C25:C27"/>
    <mergeCell ref="C28:C30"/>
    <mergeCell ref="C31:C33"/>
    <mergeCell ref="C34:C35"/>
    <mergeCell ref="C36:C38"/>
    <mergeCell ref="A2:K2"/>
    <mergeCell ref="C4:C6"/>
    <mergeCell ref="C7:C9"/>
    <mergeCell ref="C10:C12"/>
    <mergeCell ref="C13:C15"/>
    <mergeCell ref="C16:C21"/>
  </mergeCells>
  <printOptions/>
  <pageMargins left="0.75" right="0.75" top="1" bottom="1" header="0.51" footer="0.5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2016-06-27T03:54:11Z</dcterms:created>
  <dcterms:modified xsi:type="dcterms:W3CDTF">2016-08-10T02:04:09Z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