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Sheet1!$F$1:$F$191</definedName>
  </definedNames>
  <calcPr calcId="144525"/>
</workbook>
</file>

<file path=xl/sharedStrings.xml><?xml version="1.0" encoding="utf-8"?>
<sst xmlns="http://schemas.openxmlformats.org/spreadsheetml/2006/main" count="160">
  <si>
    <t>洪湖市2018年事业单位人才引进资格复审通过人员名单</t>
  </si>
  <si>
    <t>报名
序号</t>
  </si>
  <si>
    <t>姓名</t>
  </si>
  <si>
    <t>性
别</t>
  </si>
  <si>
    <t>报考职位</t>
  </si>
  <si>
    <t>报考单位</t>
  </si>
  <si>
    <t>备注</t>
  </si>
  <si>
    <t>郑磊</t>
  </si>
  <si>
    <t>男</t>
  </si>
  <si>
    <t>0101 公共资源交易岗位</t>
  </si>
  <si>
    <t>市公共资源交易中心</t>
  </si>
  <si>
    <t>程丽霞</t>
  </si>
  <si>
    <t>女</t>
  </si>
  <si>
    <t>张轩佚</t>
  </si>
  <si>
    <t>李丽珂</t>
  </si>
  <si>
    <t>0102    政务服务岗位</t>
  </si>
  <si>
    <t>市政务服务中心新滩分中心</t>
  </si>
  <si>
    <t>王建广</t>
  </si>
  <si>
    <t>谢昌卫</t>
  </si>
  <si>
    <t>刘明辉</t>
  </si>
  <si>
    <t>李园</t>
  </si>
  <si>
    <t>范韦</t>
  </si>
  <si>
    <t>陈家龙</t>
  </si>
  <si>
    <t>李灿</t>
  </si>
  <si>
    <t>0201    检验检测岗位</t>
  </si>
  <si>
    <t>市公共检验检测中心</t>
  </si>
  <si>
    <t>王观</t>
  </si>
  <si>
    <t>博士</t>
  </si>
  <si>
    <t>辛永先</t>
  </si>
  <si>
    <t>白雪</t>
  </si>
  <si>
    <t>杨梦花</t>
  </si>
  <si>
    <t>关浩</t>
  </si>
  <si>
    <t>0202 信息技术管理岗位</t>
  </si>
  <si>
    <t>市人民政府信息中心</t>
  </si>
  <si>
    <t>黄俊杰</t>
  </si>
  <si>
    <t>瞿稻</t>
  </si>
  <si>
    <t>叶小刚</t>
  </si>
  <si>
    <t>全芙蓉</t>
  </si>
  <si>
    <t>许明慧</t>
  </si>
  <si>
    <t>0301     财政收付岗位</t>
  </si>
  <si>
    <t>市财政局国库收付中心</t>
  </si>
  <si>
    <t>贾雪杰</t>
  </si>
  <si>
    <t>张涛</t>
  </si>
  <si>
    <t>0302 财政预算编审岗位</t>
  </si>
  <si>
    <t>市财政局部门预算编审中心</t>
  </si>
  <si>
    <t>赵永胜</t>
  </si>
  <si>
    <t>0303     投资评审岗位</t>
  </si>
  <si>
    <t>市财政局投资评审管理办公室</t>
  </si>
  <si>
    <t>胡凡</t>
  </si>
  <si>
    <t>杨冉</t>
  </si>
  <si>
    <t>李玲</t>
  </si>
  <si>
    <t>薛莲</t>
  </si>
  <si>
    <t>周龙平</t>
  </si>
  <si>
    <t>0401 工业行业专技岗位</t>
  </si>
  <si>
    <t>市工业行业管理办公室</t>
  </si>
  <si>
    <t>张英</t>
  </si>
  <si>
    <t>李知存</t>
  </si>
  <si>
    <t>朱洲</t>
  </si>
  <si>
    <t>0501     科技专业岗位</t>
  </si>
  <si>
    <t>市科技情报所</t>
  </si>
  <si>
    <t>邓尧</t>
  </si>
  <si>
    <t>陈亚玲</t>
  </si>
  <si>
    <t>翟芳静</t>
  </si>
  <si>
    <t>张华军</t>
  </si>
  <si>
    <t>朱其亮</t>
  </si>
  <si>
    <t>马骅</t>
  </si>
  <si>
    <t>0601     规划设计岗位</t>
  </si>
  <si>
    <t>市村镇规划分局</t>
  </si>
  <si>
    <t>宋正</t>
  </si>
  <si>
    <t>董启启</t>
  </si>
  <si>
    <t>0701     统计普查岗位</t>
  </si>
  <si>
    <t>市普查中心</t>
  </si>
  <si>
    <t>范先红</t>
  </si>
  <si>
    <t>0801     农机技术岗位</t>
  </si>
  <si>
    <t>市农机化技术推广站</t>
  </si>
  <si>
    <t>余斌</t>
  </si>
  <si>
    <t>余欢</t>
  </si>
  <si>
    <t>0802     生态能源岗位</t>
  </si>
  <si>
    <t>市生态能源办公室</t>
  </si>
  <si>
    <t>鲁磊安</t>
  </si>
  <si>
    <t>张佳凤</t>
  </si>
  <si>
    <t>王宇</t>
  </si>
  <si>
    <t>0901     水利技术岗位</t>
  </si>
  <si>
    <t>市水利技术推广中心</t>
  </si>
  <si>
    <t>陈思远</t>
  </si>
  <si>
    <t>陈声威</t>
  </si>
  <si>
    <t>王海洋</t>
  </si>
  <si>
    <t>1001     水产推广岗位</t>
  </si>
  <si>
    <t>市水产技术推广站</t>
  </si>
  <si>
    <t>赵爽</t>
  </si>
  <si>
    <t>武禹安</t>
  </si>
  <si>
    <t>祝本强</t>
  </si>
  <si>
    <t>叶苗</t>
  </si>
  <si>
    <t>1101         林业岗位</t>
  </si>
  <si>
    <t>市林业科学研究所</t>
  </si>
  <si>
    <t>龚莎莎</t>
  </si>
  <si>
    <t>王广臣</t>
  </si>
  <si>
    <t>吴美儒</t>
  </si>
  <si>
    <t>徐辉</t>
  </si>
  <si>
    <t>李亚蓉</t>
  </si>
  <si>
    <t>1201     新闻编导岗位</t>
  </si>
  <si>
    <t>市新闻中心</t>
  </si>
  <si>
    <t>谭凤珍</t>
  </si>
  <si>
    <t>肖莎</t>
  </si>
  <si>
    <t>马紫薇</t>
  </si>
  <si>
    <t>姜宇航</t>
  </si>
  <si>
    <t>石桂丽</t>
  </si>
  <si>
    <t>1302 高中政治教师岗位</t>
  </si>
  <si>
    <t>市第一中学</t>
  </si>
  <si>
    <t>杨佳</t>
  </si>
  <si>
    <t>张欣</t>
  </si>
  <si>
    <t>汤乐彩</t>
  </si>
  <si>
    <t>叶树侯</t>
  </si>
  <si>
    <t>1303 高中数学教师岗位</t>
  </si>
  <si>
    <t>代磊</t>
  </si>
  <si>
    <t>杨锦琳</t>
  </si>
  <si>
    <t>1304 高中语文教师岗位</t>
  </si>
  <si>
    <t>杨玲</t>
  </si>
  <si>
    <t>李莹</t>
  </si>
  <si>
    <t>王金霞</t>
  </si>
  <si>
    <t>黄细鑫</t>
  </si>
  <si>
    <t>1305 高中英语教师岗位</t>
  </si>
  <si>
    <t>周程</t>
  </si>
  <si>
    <t>万梦雅</t>
  </si>
  <si>
    <t>龚梁琼</t>
  </si>
  <si>
    <t>1306 高中生物教师岗位</t>
  </si>
  <si>
    <t>廖艳伟</t>
  </si>
  <si>
    <t>王姚尧</t>
  </si>
  <si>
    <t>1307 心理健康教育岗位</t>
  </si>
  <si>
    <t xml:space="preserve">市教研室 </t>
  </si>
  <si>
    <t>李倩</t>
  </si>
  <si>
    <t>万龙</t>
  </si>
  <si>
    <t>侯永青</t>
  </si>
  <si>
    <t>陈家</t>
  </si>
  <si>
    <t>1308     教育教研岗位</t>
  </si>
  <si>
    <t>刘安菱</t>
  </si>
  <si>
    <t>钟彩云</t>
  </si>
  <si>
    <t>周昌平</t>
  </si>
  <si>
    <t>彭康利</t>
  </si>
  <si>
    <t>徐敏</t>
  </si>
  <si>
    <t>1401     党校教师岗位</t>
  </si>
  <si>
    <t>市委党校</t>
  </si>
  <si>
    <t>杜玉奇</t>
  </si>
  <si>
    <t>杨华</t>
  </si>
  <si>
    <t>张保立</t>
  </si>
  <si>
    <t>蔡正道</t>
  </si>
  <si>
    <t>龚鹏</t>
  </si>
  <si>
    <t>刘洋洋</t>
  </si>
  <si>
    <t>冯艳秋</t>
  </si>
  <si>
    <t>朱漫</t>
  </si>
  <si>
    <t>黄芙容</t>
  </si>
  <si>
    <t>危义浩</t>
  </si>
  <si>
    <t>张念依</t>
  </si>
  <si>
    <t>石敏</t>
  </si>
  <si>
    <t>贺君珍</t>
  </si>
  <si>
    <t>1502     文博专业岗位</t>
  </si>
  <si>
    <t>市革命历史博物馆</t>
  </si>
  <si>
    <t>江南</t>
  </si>
  <si>
    <t>孙洁</t>
  </si>
  <si>
    <t>曹立群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</si>
</sst>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华文中宋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0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workbookViewId="0">
      <selection activeCell="L7" sqref="L7"/>
    </sheetView>
  </sheetViews>
  <sheetFormatPr defaultColWidth="9" defaultRowHeight="24" customHeight="1" outlineLevelCol="7"/>
  <cols>
    <col min="1" max="1" width="7.375" style="3" customWidth="1"/>
    <col min="2" max="2" width="7.75" style="3" customWidth="1"/>
    <col min="3" max="3" width="3.75" style="3" customWidth="1"/>
    <col min="4" max="4" width="25.375" style="4" customWidth="1"/>
    <col min="5" max="5" width="25.625" customWidth="1"/>
    <col min="6" max="6" width="8.75" style="5" customWidth="1"/>
  </cols>
  <sheetData>
    <row r="1" ht="54" customHeight="1" spans="1:6">
      <c r="A1" s="6" t="s">
        <v>0</v>
      </c>
      <c r="B1" s="6"/>
      <c r="C1" s="6"/>
      <c r="D1" s="6"/>
      <c r="E1" s="6"/>
      <c r="F1" s="6"/>
    </row>
    <row r="2" ht="33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customHeight="1" spans="1:6">
      <c r="A3" s="10" t="str">
        <f>"22862"</f>
        <v>22862</v>
      </c>
      <c r="B3" s="10" t="s">
        <v>7</v>
      </c>
      <c r="C3" s="10" t="s">
        <v>8</v>
      </c>
      <c r="D3" s="11" t="s">
        <v>9</v>
      </c>
      <c r="E3" s="12" t="s">
        <v>10</v>
      </c>
      <c r="F3" s="13"/>
    </row>
    <row r="4" customHeight="1" spans="1:6">
      <c r="A4" s="10" t="str">
        <f>"22916"</f>
        <v>22916</v>
      </c>
      <c r="B4" s="10" t="s">
        <v>11</v>
      </c>
      <c r="C4" s="10" t="s">
        <v>12</v>
      </c>
      <c r="D4" s="11" t="s">
        <v>9</v>
      </c>
      <c r="E4" s="12" t="s">
        <v>10</v>
      </c>
      <c r="F4" s="13"/>
    </row>
    <row r="5" customHeight="1" spans="1:6">
      <c r="A5" s="10" t="str">
        <f>"22980"</f>
        <v>22980</v>
      </c>
      <c r="B5" s="10" t="s">
        <v>13</v>
      </c>
      <c r="C5" s="10" t="s">
        <v>8</v>
      </c>
      <c r="D5" s="11" t="s">
        <v>9</v>
      </c>
      <c r="E5" s="12" t="s">
        <v>10</v>
      </c>
      <c r="F5" s="13"/>
    </row>
    <row r="6" customHeight="1" spans="1:6">
      <c r="A6" s="10" t="str">
        <f>"22932"</f>
        <v>22932</v>
      </c>
      <c r="B6" s="10" t="s">
        <v>14</v>
      </c>
      <c r="C6" s="10" t="s">
        <v>12</v>
      </c>
      <c r="D6" s="11" t="s">
        <v>15</v>
      </c>
      <c r="E6" s="12" t="s">
        <v>16</v>
      </c>
      <c r="F6" s="13"/>
    </row>
    <row r="7" customHeight="1" spans="1:6">
      <c r="A7" s="10" t="str">
        <f>"22946"</f>
        <v>22946</v>
      </c>
      <c r="B7" s="10" t="s">
        <v>17</v>
      </c>
      <c r="C7" s="10" t="s">
        <v>8</v>
      </c>
      <c r="D7" s="11" t="s">
        <v>15</v>
      </c>
      <c r="E7" s="12" t="s">
        <v>16</v>
      </c>
      <c r="F7" s="13"/>
    </row>
    <row r="8" customHeight="1" spans="1:6">
      <c r="A8" s="10" t="str">
        <f>"23006"</f>
        <v>23006</v>
      </c>
      <c r="B8" s="10" t="s">
        <v>18</v>
      </c>
      <c r="C8" s="10" t="s">
        <v>12</v>
      </c>
      <c r="D8" s="11" t="s">
        <v>15</v>
      </c>
      <c r="E8" s="12" t="s">
        <v>16</v>
      </c>
      <c r="F8" s="13"/>
    </row>
    <row r="9" customHeight="1" spans="1:8">
      <c r="A9" s="10" t="str">
        <f>"23076"</f>
        <v>23076</v>
      </c>
      <c r="B9" s="10" t="s">
        <v>19</v>
      </c>
      <c r="C9" s="10" t="s">
        <v>8</v>
      </c>
      <c r="D9" s="11" t="s">
        <v>15</v>
      </c>
      <c r="E9" s="12" t="s">
        <v>16</v>
      </c>
      <c r="F9" s="13"/>
      <c r="H9" s="14"/>
    </row>
    <row r="10" customHeight="1" spans="1:6">
      <c r="A10" s="10" t="str">
        <f>"23138"</f>
        <v>23138</v>
      </c>
      <c r="B10" s="10" t="s">
        <v>20</v>
      </c>
      <c r="C10" s="10" t="s">
        <v>8</v>
      </c>
      <c r="D10" s="11" t="s">
        <v>15</v>
      </c>
      <c r="E10" s="12" t="s">
        <v>16</v>
      </c>
      <c r="F10" s="13"/>
    </row>
    <row r="11" customHeight="1" spans="1:6">
      <c r="A11" s="10" t="str">
        <f>"23143"</f>
        <v>23143</v>
      </c>
      <c r="B11" s="10" t="s">
        <v>21</v>
      </c>
      <c r="C11" s="10" t="s">
        <v>8</v>
      </c>
      <c r="D11" s="11" t="s">
        <v>15</v>
      </c>
      <c r="E11" s="12" t="s">
        <v>16</v>
      </c>
      <c r="F11" s="13"/>
    </row>
    <row r="12" customHeight="1" spans="1:6">
      <c r="A12" s="10" t="str">
        <f>"22908"</f>
        <v>22908</v>
      </c>
      <c r="B12" s="15" t="s">
        <v>22</v>
      </c>
      <c r="C12" s="10" t="s">
        <v>8</v>
      </c>
      <c r="D12" s="11" t="s">
        <v>15</v>
      </c>
      <c r="E12" s="12" t="s">
        <v>16</v>
      </c>
      <c r="F12" s="13"/>
    </row>
    <row r="13" customHeight="1" spans="1:6">
      <c r="A13" s="10" t="str">
        <f>"22907"</f>
        <v>22907</v>
      </c>
      <c r="B13" s="10" t="s">
        <v>23</v>
      </c>
      <c r="C13" s="10" t="s">
        <v>8</v>
      </c>
      <c r="D13" s="11" t="s">
        <v>24</v>
      </c>
      <c r="E13" s="16" t="s">
        <v>25</v>
      </c>
      <c r="F13" s="17"/>
    </row>
    <row r="14" s="1" customFormat="1" customHeight="1" spans="1:6">
      <c r="A14" s="10" t="str">
        <f>"22844"</f>
        <v>22844</v>
      </c>
      <c r="B14" s="10" t="s">
        <v>26</v>
      </c>
      <c r="C14" s="10" t="s">
        <v>12</v>
      </c>
      <c r="D14" s="11" t="s">
        <v>24</v>
      </c>
      <c r="E14" s="16" t="s">
        <v>25</v>
      </c>
      <c r="F14" s="18" t="s">
        <v>27</v>
      </c>
    </row>
    <row r="15" customHeight="1" spans="1:6">
      <c r="A15" s="10" t="str">
        <f>"22965"</f>
        <v>22965</v>
      </c>
      <c r="B15" s="10" t="s">
        <v>28</v>
      </c>
      <c r="C15" s="10" t="s">
        <v>8</v>
      </c>
      <c r="D15" s="11" t="s">
        <v>24</v>
      </c>
      <c r="E15" s="16" t="s">
        <v>25</v>
      </c>
      <c r="F15" s="17"/>
    </row>
    <row r="16" customHeight="1" spans="1:6">
      <c r="A16" s="10" t="str">
        <f>"22984"</f>
        <v>22984</v>
      </c>
      <c r="B16" s="10" t="s">
        <v>29</v>
      </c>
      <c r="C16" s="10" t="s">
        <v>12</v>
      </c>
      <c r="D16" s="11" t="s">
        <v>24</v>
      </c>
      <c r="E16" s="16" t="s">
        <v>25</v>
      </c>
      <c r="F16" s="17"/>
    </row>
    <row r="17" customHeight="1" spans="1:6">
      <c r="A17" s="10" t="str">
        <f>"23005"</f>
        <v>23005</v>
      </c>
      <c r="B17" s="10" t="s">
        <v>30</v>
      </c>
      <c r="C17" s="10" t="s">
        <v>12</v>
      </c>
      <c r="D17" s="11" t="s">
        <v>24</v>
      </c>
      <c r="E17" s="16" t="s">
        <v>25</v>
      </c>
      <c r="F17" s="17"/>
    </row>
    <row r="18" customHeight="1" spans="1:6">
      <c r="A18" s="10" t="str">
        <f>"22822"</f>
        <v>22822</v>
      </c>
      <c r="B18" s="10" t="s">
        <v>31</v>
      </c>
      <c r="C18" s="10" t="s">
        <v>8</v>
      </c>
      <c r="D18" s="11" t="s">
        <v>32</v>
      </c>
      <c r="E18" s="16" t="s">
        <v>33</v>
      </c>
      <c r="F18" s="17"/>
    </row>
    <row r="19" s="1" customFormat="1" customHeight="1" spans="1:6">
      <c r="A19" s="10" t="str">
        <f>"22899"</f>
        <v>22899</v>
      </c>
      <c r="B19" s="10" t="s">
        <v>34</v>
      </c>
      <c r="C19" s="10" t="s">
        <v>8</v>
      </c>
      <c r="D19" s="11" t="s">
        <v>32</v>
      </c>
      <c r="E19" s="16" t="s">
        <v>33</v>
      </c>
      <c r="F19" s="18" t="s">
        <v>27</v>
      </c>
    </row>
    <row r="20" customHeight="1" spans="1:6">
      <c r="A20" s="10" t="str">
        <f>"22918"</f>
        <v>22918</v>
      </c>
      <c r="B20" s="10" t="s">
        <v>35</v>
      </c>
      <c r="C20" s="10" t="s">
        <v>8</v>
      </c>
      <c r="D20" s="11" t="s">
        <v>32</v>
      </c>
      <c r="E20" s="16" t="s">
        <v>33</v>
      </c>
      <c r="F20" s="17"/>
    </row>
    <row r="21" customHeight="1" spans="1:6">
      <c r="A21" s="10" t="str">
        <f>"22925"</f>
        <v>22925</v>
      </c>
      <c r="B21" s="10" t="s">
        <v>36</v>
      </c>
      <c r="C21" s="10" t="s">
        <v>8</v>
      </c>
      <c r="D21" s="11" t="s">
        <v>32</v>
      </c>
      <c r="E21" s="16" t="s">
        <v>33</v>
      </c>
      <c r="F21" s="17"/>
    </row>
    <row r="22" customHeight="1" spans="1:6">
      <c r="A22" s="10" t="str">
        <f>"23119"</f>
        <v>23119</v>
      </c>
      <c r="B22" s="10" t="s">
        <v>37</v>
      </c>
      <c r="C22" s="10" t="s">
        <v>12</v>
      </c>
      <c r="D22" s="11" t="s">
        <v>32</v>
      </c>
      <c r="E22" s="16" t="s">
        <v>33</v>
      </c>
      <c r="F22" s="17"/>
    </row>
    <row r="23" customHeight="1" spans="1:6">
      <c r="A23" s="10" t="str">
        <f>"22906"</f>
        <v>22906</v>
      </c>
      <c r="B23" s="10" t="s">
        <v>38</v>
      </c>
      <c r="C23" s="10" t="s">
        <v>12</v>
      </c>
      <c r="D23" s="11" t="s">
        <v>39</v>
      </c>
      <c r="E23" s="12" t="s">
        <v>40</v>
      </c>
      <c r="F23" s="13"/>
    </row>
    <row r="24" customHeight="1" spans="1:6">
      <c r="A24" s="10" t="str">
        <f>"22968"</f>
        <v>22968</v>
      </c>
      <c r="B24" s="10" t="s">
        <v>41</v>
      </c>
      <c r="C24" s="10" t="s">
        <v>12</v>
      </c>
      <c r="D24" s="11" t="s">
        <v>39</v>
      </c>
      <c r="E24" s="12" t="s">
        <v>40</v>
      </c>
      <c r="F24" s="13"/>
    </row>
    <row r="25" customHeight="1" spans="1:6">
      <c r="A25" s="10" t="str">
        <f>"22927"</f>
        <v>22927</v>
      </c>
      <c r="B25" s="10" t="s">
        <v>42</v>
      </c>
      <c r="C25" s="10" t="s">
        <v>8</v>
      </c>
      <c r="D25" s="11" t="s">
        <v>43</v>
      </c>
      <c r="E25" s="12" t="s">
        <v>44</v>
      </c>
      <c r="F25" s="13"/>
    </row>
    <row r="26" customHeight="1" spans="1:6">
      <c r="A26" s="10" t="str">
        <f>"22981"</f>
        <v>22981</v>
      </c>
      <c r="B26" s="10" t="s">
        <v>45</v>
      </c>
      <c r="C26" s="10" t="s">
        <v>8</v>
      </c>
      <c r="D26" s="11" t="s">
        <v>46</v>
      </c>
      <c r="E26" s="12" t="s">
        <v>47</v>
      </c>
      <c r="F26" s="17"/>
    </row>
    <row r="27" customHeight="1" spans="1:6">
      <c r="A27" s="10" t="str">
        <f>"22988"</f>
        <v>22988</v>
      </c>
      <c r="B27" s="10" t="s">
        <v>48</v>
      </c>
      <c r="C27" s="10" t="s">
        <v>8</v>
      </c>
      <c r="D27" s="11" t="s">
        <v>46</v>
      </c>
      <c r="E27" s="12" t="s">
        <v>47</v>
      </c>
      <c r="F27" s="13"/>
    </row>
    <row r="28" customHeight="1" spans="1:6">
      <c r="A28" s="10" t="str">
        <f>"23027"</f>
        <v>23027</v>
      </c>
      <c r="B28" s="10" t="s">
        <v>49</v>
      </c>
      <c r="C28" s="10" t="s">
        <v>8</v>
      </c>
      <c r="D28" s="11" t="s">
        <v>46</v>
      </c>
      <c r="E28" s="12" t="s">
        <v>47</v>
      </c>
      <c r="F28" s="17"/>
    </row>
    <row r="29" customHeight="1" spans="1:6">
      <c r="A29" s="10" t="str">
        <f>"23046"</f>
        <v>23046</v>
      </c>
      <c r="B29" s="10" t="s">
        <v>50</v>
      </c>
      <c r="C29" s="10" t="s">
        <v>12</v>
      </c>
      <c r="D29" s="11" t="s">
        <v>46</v>
      </c>
      <c r="E29" s="12" t="s">
        <v>47</v>
      </c>
      <c r="F29" s="13"/>
    </row>
    <row r="30" customHeight="1" spans="1:6">
      <c r="A30" s="15" t="str">
        <f>"23117"</f>
        <v>23117</v>
      </c>
      <c r="B30" s="15" t="s">
        <v>51</v>
      </c>
      <c r="C30" s="15" t="s">
        <v>12</v>
      </c>
      <c r="D30" s="11" t="s">
        <v>46</v>
      </c>
      <c r="E30" s="12" t="s">
        <v>47</v>
      </c>
      <c r="F30" s="17"/>
    </row>
    <row r="31" customHeight="1" spans="1:6">
      <c r="A31" s="10" t="str">
        <f>"22827"</f>
        <v>22827</v>
      </c>
      <c r="B31" s="10" t="s">
        <v>52</v>
      </c>
      <c r="C31" s="10" t="s">
        <v>8</v>
      </c>
      <c r="D31" s="11" t="s">
        <v>53</v>
      </c>
      <c r="E31" s="16" t="s">
        <v>54</v>
      </c>
      <c r="F31" s="17"/>
    </row>
    <row r="32" customHeight="1" spans="1:6">
      <c r="A32" s="10" t="str">
        <f>"23075"</f>
        <v>23075</v>
      </c>
      <c r="B32" s="10" t="s">
        <v>55</v>
      </c>
      <c r="C32" s="10" t="s">
        <v>8</v>
      </c>
      <c r="D32" s="11" t="s">
        <v>53</v>
      </c>
      <c r="E32" s="16" t="s">
        <v>54</v>
      </c>
      <c r="F32" s="17"/>
    </row>
    <row r="33" customHeight="1" spans="1:6">
      <c r="A33" s="10" t="str">
        <f>"23120"</f>
        <v>23120</v>
      </c>
      <c r="B33" s="10" t="s">
        <v>56</v>
      </c>
      <c r="C33" s="10" t="s">
        <v>8</v>
      </c>
      <c r="D33" s="11" t="s">
        <v>53</v>
      </c>
      <c r="E33" s="16" t="s">
        <v>54</v>
      </c>
      <c r="F33" s="17"/>
    </row>
    <row r="34" s="1" customFormat="1" customHeight="1" spans="1:6">
      <c r="A34" s="10" t="str">
        <f>"22835"</f>
        <v>22835</v>
      </c>
      <c r="B34" s="10" t="s">
        <v>57</v>
      </c>
      <c r="C34" s="10" t="s">
        <v>8</v>
      </c>
      <c r="D34" s="11" t="s">
        <v>58</v>
      </c>
      <c r="E34" s="16" t="s">
        <v>59</v>
      </c>
      <c r="F34" s="18" t="s">
        <v>27</v>
      </c>
    </row>
    <row r="35" customHeight="1" spans="1:6">
      <c r="A35" s="10" t="str">
        <f>"22884"</f>
        <v>22884</v>
      </c>
      <c r="B35" s="10" t="s">
        <v>60</v>
      </c>
      <c r="C35" s="10" t="s">
        <v>8</v>
      </c>
      <c r="D35" s="11" t="s">
        <v>58</v>
      </c>
      <c r="E35" s="16" t="s">
        <v>59</v>
      </c>
      <c r="F35" s="17"/>
    </row>
    <row r="36" customHeight="1" spans="1:6">
      <c r="A36" s="10" t="str">
        <f>"22949"</f>
        <v>22949</v>
      </c>
      <c r="B36" s="10" t="s">
        <v>61</v>
      </c>
      <c r="C36" s="10" t="s">
        <v>12</v>
      </c>
      <c r="D36" s="11" t="s">
        <v>58</v>
      </c>
      <c r="E36" s="16" t="s">
        <v>59</v>
      </c>
      <c r="F36" s="19"/>
    </row>
    <row r="37" customHeight="1" spans="1:6">
      <c r="A37" s="10" t="str">
        <f>"23020"</f>
        <v>23020</v>
      </c>
      <c r="B37" s="10" t="s">
        <v>62</v>
      </c>
      <c r="C37" s="10" t="s">
        <v>12</v>
      </c>
      <c r="D37" s="11" t="s">
        <v>58</v>
      </c>
      <c r="E37" s="16" t="s">
        <v>59</v>
      </c>
      <c r="F37" s="17"/>
    </row>
    <row r="38" customHeight="1" spans="1:6">
      <c r="A38" s="10" t="str">
        <f>"23068"</f>
        <v>23068</v>
      </c>
      <c r="B38" s="10" t="s">
        <v>63</v>
      </c>
      <c r="C38" s="10" t="s">
        <v>8</v>
      </c>
      <c r="D38" s="11" t="s">
        <v>58</v>
      </c>
      <c r="E38" s="16" t="s">
        <v>59</v>
      </c>
      <c r="F38" s="17"/>
    </row>
    <row r="39" customHeight="1" spans="1:6">
      <c r="A39" s="10" t="str">
        <f>"23074"</f>
        <v>23074</v>
      </c>
      <c r="B39" s="10" t="s">
        <v>64</v>
      </c>
      <c r="C39" s="10" t="s">
        <v>8</v>
      </c>
      <c r="D39" s="11" t="s">
        <v>58</v>
      </c>
      <c r="E39" s="16" t="s">
        <v>59</v>
      </c>
      <c r="F39" s="17"/>
    </row>
    <row r="40" customHeight="1" spans="1:6">
      <c r="A40" s="10" t="str">
        <f>"22892"</f>
        <v>22892</v>
      </c>
      <c r="B40" s="10" t="s">
        <v>65</v>
      </c>
      <c r="C40" s="10" t="s">
        <v>8</v>
      </c>
      <c r="D40" s="11" t="s">
        <v>66</v>
      </c>
      <c r="E40" s="16" t="s">
        <v>67</v>
      </c>
      <c r="F40" s="17"/>
    </row>
    <row r="41" customHeight="1" spans="1:6">
      <c r="A41" s="10" t="str">
        <f>"22995"</f>
        <v>22995</v>
      </c>
      <c r="B41" s="10" t="s">
        <v>68</v>
      </c>
      <c r="C41" s="10" t="s">
        <v>8</v>
      </c>
      <c r="D41" s="11" t="s">
        <v>66</v>
      </c>
      <c r="E41" s="16" t="s">
        <v>67</v>
      </c>
      <c r="F41" s="17"/>
    </row>
    <row r="42" customHeight="1" spans="1:6">
      <c r="A42" s="10" t="str">
        <f>"22811"</f>
        <v>22811</v>
      </c>
      <c r="B42" s="10" t="s">
        <v>69</v>
      </c>
      <c r="C42" s="10" t="s">
        <v>8</v>
      </c>
      <c r="D42" s="11" t="s">
        <v>70</v>
      </c>
      <c r="E42" s="16" t="s">
        <v>71</v>
      </c>
      <c r="F42" s="17"/>
    </row>
    <row r="43" customHeight="1" spans="1:6">
      <c r="A43" s="10" t="str">
        <f>"22839"</f>
        <v>22839</v>
      </c>
      <c r="B43" s="10" t="s">
        <v>72</v>
      </c>
      <c r="C43" s="10" t="s">
        <v>8</v>
      </c>
      <c r="D43" s="11" t="s">
        <v>73</v>
      </c>
      <c r="E43" s="16" t="s">
        <v>74</v>
      </c>
      <c r="F43" s="17"/>
    </row>
    <row r="44" customHeight="1" spans="1:6">
      <c r="A44" s="10" t="str">
        <f>"23066"</f>
        <v>23066</v>
      </c>
      <c r="B44" s="10" t="s">
        <v>75</v>
      </c>
      <c r="C44" s="10" t="s">
        <v>8</v>
      </c>
      <c r="D44" s="11" t="s">
        <v>73</v>
      </c>
      <c r="E44" s="16" t="s">
        <v>74</v>
      </c>
      <c r="F44" s="17"/>
    </row>
    <row r="45" customHeight="1" spans="1:6">
      <c r="A45" s="10" t="str">
        <f>"22963"</f>
        <v>22963</v>
      </c>
      <c r="B45" s="10" t="s">
        <v>76</v>
      </c>
      <c r="C45" s="10" t="s">
        <v>8</v>
      </c>
      <c r="D45" s="11" t="s">
        <v>77</v>
      </c>
      <c r="E45" s="16" t="s">
        <v>78</v>
      </c>
      <c r="F45" s="17"/>
    </row>
    <row r="46" customHeight="1" spans="1:6">
      <c r="A46" s="10" t="str">
        <f>"22985"</f>
        <v>22985</v>
      </c>
      <c r="B46" s="10" t="s">
        <v>79</v>
      </c>
      <c r="C46" s="10" t="s">
        <v>12</v>
      </c>
      <c r="D46" s="11" t="s">
        <v>77</v>
      </c>
      <c r="E46" s="16" t="s">
        <v>78</v>
      </c>
      <c r="F46" s="17"/>
    </row>
    <row r="47" customHeight="1" spans="1:6">
      <c r="A47" s="15" t="str">
        <f>"23096"</f>
        <v>23096</v>
      </c>
      <c r="B47" s="15" t="s">
        <v>80</v>
      </c>
      <c r="C47" s="15" t="s">
        <v>12</v>
      </c>
      <c r="D47" s="11" t="s">
        <v>77</v>
      </c>
      <c r="E47" s="16" t="s">
        <v>78</v>
      </c>
      <c r="F47" s="17"/>
    </row>
    <row r="48" customHeight="1" spans="1:6">
      <c r="A48" s="10" t="str">
        <f>"22931"</f>
        <v>22931</v>
      </c>
      <c r="B48" s="10" t="s">
        <v>81</v>
      </c>
      <c r="C48" s="10" t="s">
        <v>8</v>
      </c>
      <c r="D48" s="11" t="s">
        <v>82</v>
      </c>
      <c r="E48" s="16" t="s">
        <v>83</v>
      </c>
      <c r="F48" s="17"/>
    </row>
    <row r="49" customHeight="1" spans="1:6">
      <c r="A49" s="10" t="str">
        <f>"22993"</f>
        <v>22993</v>
      </c>
      <c r="B49" s="10" t="s">
        <v>84</v>
      </c>
      <c r="C49" s="10" t="s">
        <v>8</v>
      </c>
      <c r="D49" s="11" t="s">
        <v>82</v>
      </c>
      <c r="E49" s="16" t="s">
        <v>83</v>
      </c>
      <c r="F49" s="17"/>
    </row>
    <row r="50" customHeight="1" spans="1:6">
      <c r="A50" s="10" t="str">
        <f>"22997"</f>
        <v>22997</v>
      </c>
      <c r="B50" s="10" t="s">
        <v>85</v>
      </c>
      <c r="C50" s="10" t="s">
        <v>8</v>
      </c>
      <c r="D50" s="11" t="s">
        <v>82</v>
      </c>
      <c r="E50" s="16" t="s">
        <v>83</v>
      </c>
      <c r="F50" s="19"/>
    </row>
    <row r="51" customHeight="1" spans="1:6">
      <c r="A51" s="10" t="str">
        <f>"22826"</f>
        <v>22826</v>
      </c>
      <c r="B51" s="10" t="s">
        <v>86</v>
      </c>
      <c r="C51" s="10" t="s">
        <v>8</v>
      </c>
      <c r="D51" s="11" t="s">
        <v>87</v>
      </c>
      <c r="E51" s="16" t="s">
        <v>88</v>
      </c>
      <c r="F51" s="19"/>
    </row>
    <row r="52" customHeight="1" spans="1:6">
      <c r="A52" s="10" t="str">
        <f>"22866"</f>
        <v>22866</v>
      </c>
      <c r="B52" s="10" t="s">
        <v>89</v>
      </c>
      <c r="C52" s="10" t="s">
        <v>8</v>
      </c>
      <c r="D52" s="11" t="s">
        <v>87</v>
      </c>
      <c r="E52" s="16" t="s">
        <v>88</v>
      </c>
      <c r="F52" s="19"/>
    </row>
    <row r="53" customHeight="1" spans="1:6">
      <c r="A53" s="10" t="str">
        <f>"22880"</f>
        <v>22880</v>
      </c>
      <c r="B53" s="10" t="s">
        <v>90</v>
      </c>
      <c r="C53" s="10" t="s">
        <v>8</v>
      </c>
      <c r="D53" s="11" t="s">
        <v>87</v>
      </c>
      <c r="E53" s="16" t="s">
        <v>88</v>
      </c>
      <c r="F53" s="17"/>
    </row>
    <row r="54" customHeight="1" spans="1:6">
      <c r="A54" s="10" t="str">
        <f>"23122"</f>
        <v>23122</v>
      </c>
      <c r="B54" s="10" t="s">
        <v>91</v>
      </c>
      <c r="C54" s="10" t="s">
        <v>8</v>
      </c>
      <c r="D54" s="11" t="s">
        <v>87</v>
      </c>
      <c r="E54" s="16" t="s">
        <v>88</v>
      </c>
      <c r="F54" s="17"/>
    </row>
    <row r="55" customHeight="1" spans="1:6">
      <c r="A55" s="10" t="str">
        <f>"22817"</f>
        <v>22817</v>
      </c>
      <c r="B55" s="10" t="s">
        <v>92</v>
      </c>
      <c r="C55" s="10" t="s">
        <v>12</v>
      </c>
      <c r="D55" s="11" t="s">
        <v>93</v>
      </c>
      <c r="E55" s="16" t="s">
        <v>94</v>
      </c>
      <c r="F55" s="17"/>
    </row>
    <row r="56" customHeight="1" spans="1:6">
      <c r="A56" s="10" t="str">
        <f>"22840"</f>
        <v>22840</v>
      </c>
      <c r="B56" s="10" t="s">
        <v>95</v>
      </c>
      <c r="C56" s="10" t="s">
        <v>12</v>
      </c>
      <c r="D56" s="11" t="s">
        <v>93</v>
      </c>
      <c r="E56" s="16" t="s">
        <v>94</v>
      </c>
      <c r="F56" s="19"/>
    </row>
    <row r="57" customHeight="1" spans="1:6">
      <c r="A57" s="10" t="str">
        <f>"22873"</f>
        <v>22873</v>
      </c>
      <c r="B57" s="10" t="s">
        <v>96</v>
      </c>
      <c r="C57" s="10" t="s">
        <v>8</v>
      </c>
      <c r="D57" s="11" t="s">
        <v>93</v>
      </c>
      <c r="E57" s="16" t="s">
        <v>94</v>
      </c>
      <c r="F57" s="19"/>
    </row>
    <row r="58" customHeight="1" spans="1:6">
      <c r="A58" s="10" t="str">
        <f>"22989"</f>
        <v>22989</v>
      </c>
      <c r="B58" s="10" t="s">
        <v>97</v>
      </c>
      <c r="C58" s="10" t="s">
        <v>12</v>
      </c>
      <c r="D58" s="11" t="s">
        <v>93</v>
      </c>
      <c r="E58" s="16" t="s">
        <v>94</v>
      </c>
      <c r="F58" s="17"/>
    </row>
    <row r="59" customHeight="1" spans="1:6">
      <c r="A59" s="10" t="str">
        <f>"23030"</f>
        <v>23030</v>
      </c>
      <c r="B59" s="10" t="s">
        <v>98</v>
      </c>
      <c r="C59" s="10" t="s">
        <v>8</v>
      </c>
      <c r="D59" s="11" t="s">
        <v>93</v>
      </c>
      <c r="E59" s="16" t="s">
        <v>94</v>
      </c>
      <c r="F59" s="13"/>
    </row>
    <row r="60" customHeight="1" spans="1:6">
      <c r="A60" s="10" t="str">
        <f>"22832"</f>
        <v>22832</v>
      </c>
      <c r="B60" s="10" t="s">
        <v>99</v>
      </c>
      <c r="C60" s="10" t="s">
        <v>12</v>
      </c>
      <c r="D60" s="11" t="s">
        <v>100</v>
      </c>
      <c r="E60" s="16" t="s">
        <v>101</v>
      </c>
      <c r="F60" s="13"/>
    </row>
    <row r="61" customHeight="1" spans="1:6">
      <c r="A61" s="10" t="str">
        <f>"22952"</f>
        <v>22952</v>
      </c>
      <c r="B61" s="10" t="s">
        <v>102</v>
      </c>
      <c r="C61" s="10" t="s">
        <v>12</v>
      </c>
      <c r="D61" s="11" t="s">
        <v>100</v>
      </c>
      <c r="E61" s="16" t="s">
        <v>101</v>
      </c>
      <c r="F61" s="17"/>
    </row>
    <row r="62" customHeight="1" spans="1:6">
      <c r="A62" s="10" t="str">
        <f>"22999"</f>
        <v>22999</v>
      </c>
      <c r="B62" s="10" t="s">
        <v>103</v>
      </c>
      <c r="C62" s="10" t="s">
        <v>12</v>
      </c>
      <c r="D62" s="11" t="s">
        <v>100</v>
      </c>
      <c r="E62" s="16" t="s">
        <v>101</v>
      </c>
      <c r="F62" s="13"/>
    </row>
    <row r="63" customHeight="1" spans="1:6">
      <c r="A63" s="10" t="str">
        <f>"23029"</f>
        <v>23029</v>
      </c>
      <c r="B63" s="10" t="s">
        <v>104</v>
      </c>
      <c r="C63" s="10" t="s">
        <v>12</v>
      </c>
      <c r="D63" s="11" t="s">
        <v>100</v>
      </c>
      <c r="E63" s="16" t="s">
        <v>101</v>
      </c>
      <c r="F63" s="13"/>
    </row>
    <row r="64" customHeight="1" spans="1:6">
      <c r="A64" s="10" t="str">
        <f>"23086"</f>
        <v>23086</v>
      </c>
      <c r="B64" s="10" t="s">
        <v>105</v>
      </c>
      <c r="C64" s="10" t="s">
        <v>12</v>
      </c>
      <c r="D64" s="11" t="s">
        <v>100</v>
      </c>
      <c r="E64" s="16" t="s">
        <v>101</v>
      </c>
      <c r="F64" s="17"/>
    </row>
    <row r="65" customHeight="1" spans="1:6">
      <c r="A65" s="10" t="str">
        <f>"22861"</f>
        <v>22861</v>
      </c>
      <c r="B65" s="10" t="s">
        <v>106</v>
      </c>
      <c r="C65" s="10" t="s">
        <v>12</v>
      </c>
      <c r="D65" s="11" t="s">
        <v>107</v>
      </c>
      <c r="E65" s="16" t="s">
        <v>108</v>
      </c>
      <c r="F65" s="17"/>
    </row>
    <row r="66" customHeight="1" spans="1:6">
      <c r="A66" s="10" t="str">
        <f>"22957"</f>
        <v>22957</v>
      </c>
      <c r="B66" s="10" t="s">
        <v>109</v>
      </c>
      <c r="C66" s="10" t="s">
        <v>8</v>
      </c>
      <c r="D66" s="11" t="s">
        <v>107</v>
      </c>
      <c r="E66" s="16" t="s">
        <v>108</v>
      </c>
      <c r="F66" s="13"/>
    </row>
    <row r="67" customHeight="1" spans="1:6">
      <c r="A67" s="10" t="str">
        <f>"23045"</f>
        <v>23045</v>
      </c>
      <c r="B67" s="10" t="s">
        <v>110</v>
      </c>
      <c r="C67" s="10" t="s">
        <v>12</v>
      </c>
      <c r="D67" s="11" t="s">
        <v>107</v>
      </c>
      <c r="E67" s="16" t="s">
        <v>108</v>
      </c>
      <c r="F67" s="20"/>
    </row>
    <row r="68" customHeight="1" spans="1:6">
      <c r="A68" s="10" t="str">
        <f>"23073"</f>
        <v>23073</v>
      </c>
      <c r="B68" s="10" t="s">
        <v>111</v>
      </c>
      <c r="C68" s="10" t="s">
        <v>12</v>
      </c>
      <c r="D68" s="11" t="s">
        <v>107</v>
      </c>
      <c r="E68" s="16" t="s">
        <v>108</v>
      </c>
      <c r="F68" s="20"/>
    </row>
    <row r="69" customHeight="1" spans="1:6">
      <c r="A69" s="10" t="str">
        <f>"23003"</f>
        <v>23003</v>
      </c>
      <c r="B69" s="10" t="s">
        <v>112</v>
      </c>
      <c r="C69" s="10" t="s">
        <v>8</v>
      </c>
      <c r="D69" s="11" t="s">
        <v>113</v>
      </c>
      <c r="E69" s="12" t="s">
        <v>108</v>
      </c>
      <c r="F69" s="17"/>
    </row>
    <row r="70" customHeight="1" spans="1:6">
      <c r="A70" s="10" t="str">
        <f>"23041"</f>
        <v>23041</v>
      </c>
      <c r="B70" s="10" t="s">
        <v>114</v>
      </c>
      <c r="C70" s="10" t="s">
        <v>8</v>
      </c>
      <c r="D70" s="11" t="s">
        <v>113</v>
      </c>
      <c r="E70" s="12" t="s">
        <v>108</v>
      </c>
      <c r="F70" s="13"/>
    </row>
    <row r="71" customHeight="1" spans="1:6">
      <c r="A71" s="10" t="str">
        <f>"22954"</f>
        <v>22954</v>
      </c>
      <c r="B71" s="10" t="s">
        <v>115</v>
      </c>
      <c r="C71" s="10" t="s">
        <v>12</v>
      </c>
      <c r="D71" s="11" t="s">
        <v>116</v>
      </c>
      <c r="E71" s="12" t="s">
        <v>108</v>
      </c>
      <c r="F71" s="13"/>
    </row>
    <row r="72" customHeight="1" spans="1:6">
      <c r="A72" s="10" t="str">
        <f>"23002"</f>
        <v>23002</v>
      </c>
      <c r="B72" s="10" t="s">
        <v>117</v>
      </c>
      <c r="C72" s="10" t="s">
        <v>12</v>
      </c>
      <c r="D72" s="11" t="s">
        <v>116</v>
      </c>
      <c r="E72" s="12" t="s">
        <v>108</v>
      </c>
      <c r="F72" s="13"/>
    </row>
    <row r="73" customHeight="1" spans="1:6">
      <c r="A73" s="10" t="str">
        <f>"23060"</f>
        <v>23060</v>
      </c>
      <c r="B73" s="10" t="s">
        <v>118</v>
      </c>
      <c r="C73" s="10" t="s">
        <v>12</v>
      </c>
      <c r="D73" s="11" t="s">
        <v>116</v>
      </c>
      <c r="E73" s="12" t="s">
        <v>108</v>
      </c>
      <c r="F73" s="17"/>
    </row>
    <row r="74" customHeight="1" spans="1:6">
      <c r="A74" s="10" t="str">
        <f>"23043"</f>
        <v>23043</v>
      </c>
      <c r="B74" s="15" t="s">
        <v>119</v>
      </c>
      <c r="C74" s="10" t="s">
        <v>12</v>
      </c>
      <c r="D74" s="11" t="s">
        <v>116</v>
      </c>
      <c r="E74" s="12" t="s">
        <v>108</v>
      </c>
      <c r="F74" s="17"/>
    </row>
    <row r="75" customHeight="1" spans="1:6">
      <c r="A75" s="10" t="str">
        <f>"23085"</f>
        <v>23085</v>
      </c>
      <c r="B75" s="10" t="s">
        <v>120</v>
      </c>
      <c r="C75" s="10" t="s">
        <v>12</v>
      </c>
      <c r="D75" s="11" t="s">
        <v>121</v>
      </c>
      <c r="E75" s="12" t="s">
        <v>108</v>
      </c>
      <c r="F75" s="17"/>
    </row>
    <row r="76" customHeight="1" spans="1:6">
      <c r="A76" s="10" t="str">
        <f>"23099"</f>
        <v>23099</v>
      </c>
      <c r="B76" s="10" t="s">
        <v>122</v>
      </c>
      <c r="C76" s="10" t="s">
        <v>12</v>
      </c>
      <c r="D76" s="11" t="s">
        <v>121</v>
      </c>
      <c r="E76" s="12" t="s">
        <v>108</v>
      </c>
      <c r="F76" s="17"/>
    </row>
    <row r="77" customHeight="1" spans="1:6">
      <c r="A77" s="10" t="str">
        <f>"23129"</f>
        <v>23129</v>
      </c>
      <c r="B77" s="10" t="s">
        <v>123</v>
      </c>
      <c r="C77" s="10" t="s">
        <v>12</v>
      </c>
      <c r="D77" s="11" t="s">
        <v>121</v>
      </c>
      <c r="E77" s="12" t="s">
        <v>108</v>
      </c>
      <c r="F77" s="17"/>
    </row>
    <row r="78" customHeight="1" spans="1:6">
      <c r="A78" s="15" t="str">
        <f>"23128"</f>
        <v>23128</v>
      </c>
      <c r="B78" s="15" t="s">
        <v>124</v>
      </c>
      <c r="C78" s="15" t="s">
        <v>12</v>
      </c>
      <c r="D78" s="11" t="s">
        <v>125</v>
      </c>
      <c r="E78" s="12" t="s">
        <v>108</v>
      </c>
      <c r="F78" s="17"/>
    </row>
    <row r="79" customHeight="1" spans="1:6">
      <c r="A79" s="10" t="str">
        <f>"22986"</f>
        <v>22986</v>
      </c>
      <c r="B79" s="10" t="s">
        <v>126</v>
      </c>
      <c r="C79" s="10" t="s">
        <v>12</v>
      </c>
      <c r="D79" s="11" t="s">
        <v>125</v>
      </c>
      <c r="E79" s="12" t="s">
        <v>108</v>
      </c>
      <c r="F79" s="17"/>
    </row>
    <row r="80" customHeight="1" spans="1:6">
      <c r="A80" s="10" t="str">
        <f>"23079"</f>
        <v>23079</v>
      </c>
      <c r="B80" s="10" t="s">
        <v>127</v>
      </c>
      <c r="C80" s="10" t="s">
        <v>8</v>
      </c>
      <c r="D80" s="11" t="s">
        <v>128</v>
      </c>
      <c r="E80" s="12" t="s">
        <v>129</v>
      </c>
      <c r="F80" s="17"/>
    </row>
    <row r="81" customHeight="1" spans="1:6">
      <c r="A81" s="10" t="str">
        <f>"22909"</f>
        <v>22909</v>
      </c>
      <c r="B81" s="10" t="s">
        <v>130</v>
      </c>
      <c r="C81" s="10" t="s">
        <v>12</v>
      </c>
      <c r="D81" s="11" t="s">
        <v>128</v>
      </c>
      <c r="E81" s="12" t="s">
        <v>129</v>
      </c>
      <c r="F81" s="17"/>
    </row>
    <row r="82" customHeight="1" spans="1:6">
      <c r="A82" s="10" t="str">
        <f>"23107"</f>
        <v>23107</v>
      </c>
      <c r="B82" s="10" t="s">
        <v>131</v>
      </c>
      <c r="C82" s="10" t="s">
        <v>8</v>
      </c>
      <c r="D82" s="11" t="s">
        <v>128</v>
      </c>
      <c r="E82" s="12" t="s">
        <v>129</v>
      </c>
      <c r="F82" s="17"/>
    </row>
    <row r="83" customHeight="1" spans="1:6">
      <c r="A83" s="10" t="str">
        <f>"22882"</f>
        <v>22882</v>
      </c>
      <c r="B83" s="15" t="s">
        <v>132</v>
      </c>
      <c r="C83" s="10" t="s">
        <v>8</v>
      </c>
      <c r="D83" s="11" t="s">
        <v>128</v>
      </c>
      <c r="E83" s="12" t="s">
        <v>129</v>
      </c>
      <c r="F83" s="17"/>
    </row>
    <row r="84" customHeight="1" spans="1:6">
      <c r="A84" s="10" t="str">
        <f>"22837"</f>
        <v>22837</v>
      </c>
      <c r="B84" s="10" t="s">
        <v>133</v>
      </c>
      <c r="C84" s="10" t="s">
        <v>12</v>
      </c>
      <c r="D84" s="11" t="s">
        <v>134</v>
      </c>
      <c r="E84" s="12" t="s">
        <v>129</v>
      </c>
      <c r="F84" s="17"/>
    </row>
    <row r="85" customHeight="1" spans="1:6">
      <c r="A85" s="10" t="str">
        <f>"23017"</f>
        <v>23017</v>
      </c>
      <c r="B85" s="10" t="s">
        <v>135</v>
      </c>
      <c r="C85" s="10" t="s">
        <v>12</v>
      </c>
      <c r="D85" s="11" t="s">
        <v>134</v>
      </c>
      <c r="E85" s="12" t="s">
        <v>129</v>
      </c>
      <c r="F85" s="17"/>
    </row>
    <row r="86" customHeight="1" spans="1:6">
      <c r="A86" s="10" t="str">
        <f>"23022"</f>
        <v>23022</v>
      </c>
      <c r="B86" s="10" t="s">
        <v>136</v>
      </c>
      <c r="C86" s="10" t="s">
        <v>12</v>
      </c>
      <c r="D86" s="11" t="s">
        <v>134</v>
      </c>
      <c r="E86" s="12" t="s">
        <v>129</v>
      </c>
      <c r="F86" s="17"/>
    </row>
    <row r="87" customHeight="1" spans="1:6">
      <c r="A87" s="10" t="str">
        <f>"23049"</f>
        <v>23049</v>
      </c>
      <c r="B87" s="10" t="s">
        <v>137</v>
      </c>
      <c r="C87" s="10" t="s">
        <v>8</v>
      </c>
      <c r="D87" s="11" t="s">
        <v>134</v>
      </c>
      <c r="E87" s="12" t="s">
        <v>129</v>
      </c>
      <c r="F87" s="17"/>
    </row>
    <row r="88" customHeight="1" spans="1:6">
      <c r="A88" s="10" t="str">
        <f>"23108"</f>
        <v>23108</v>
      </c>
      <c r="B88" s="10" t="s">
        <v>138</v>
      </c>
      <c r="C88" s="10" t="s">
        <v>12</v>
      </c>
      <c r="D88" s="11" t="s">
        <v>134</v>
      </c>
      <c r="E88" s="12" t="s">
        <v>129</v>
      </c>
      <c r="F88" s="13"/>
    </row>
    <row r="89" customHeight="1" spans="1:6">
      <c r="A89" s="10" t="str">
        <f>"22820"</f>
        <v>22820</v>
      </c>
      <c r="B89" s="10" t="s">
        <v>139</v>
      </c>
      <c r="C89" s="10" t="s">
        <v>12</v>
      </c>
      <c r="D89" s="11" t="s">
        <v>140</v>
      </c>
      <c r="E89" s="12" t="s">
        <v>141</v>
      </c>
      <c r="F89" s="13"/>
    </row>
    <row r="90" customHeight="1" spans="1:6">
      <c r="A90" s="10" t="str">
        <f>"22881"</f>
        <v>22881</v>
      </c>
      <c r="B90" s="10" t="s">
        <v>142</v>
      </c>
      <c r="C90" s="10" t="s">
        <v>8</v>
      </c>
      <c r="D90" s="11" t="s">
        <v>140</v>
      </c>
      <c r="E90" s="12" t="s">
        <v>141</v>
      </c>
      <c r="F90" s="17"/>
    </row>
    <row r="91" customHeight="1" spans="1:6">
      <c r="A91" s="10" t="str">
        <f>"22898"</f>
        <v>22898</v>
      </c>
      <c r="B91" s="10" t="s">
        <v>143</v>
      </c>
      <c r="C91" s="10" t="s">
        <v>12</v>
      </c>
      <c r="D91" s="11" t="s">
        <v>140</v>
      </c>
      <c r="E91" s="12" t="s">
        <v>141</v>
      </c>
      <c r="F91" s="13"/>
    </row>
    <row r="92" customHeight="1" spans="1:6">
      <c r="A92" s="10" t="str">
        <f>"22905"</f>
        <v>22905</v>
      </c>
      <c r="B92" s="10" t="s">
        <v>144</v>
      </c>
      <c r="C92" s="10" t="s">
        <v>8</v>
      </c>
      <c r="D92" s="11" t="s">
        <v>140</v>
      </c>
      <c r="E92" s="12" t="s">
        <v>141</v>
      </c>
      <c r="F92" s="17"/>
    </row>
    <row r="93" customHeight="1" spans="1:6">
      <c r="A93" s="10" t="str">
        <f>"22958"</f>
        <v>22958</v>
      </c>
      <c r="B93" s="10" t="s">
        <v>145</v>
      </c>
      <c r="C93" s="10" t="s">
        <v>8</v>
      </c>
      <c r="D93" s="11" t="s">
        <v>140</v>
      </c>
      <c r="E93" s="12" t="s">
        <v>141</v>
      </c>
      <c r="F93" s="13"/>
    </row>
    <row r="94" customHeight="1" spans="1:6">
      <c r="A94" s="10" t="str">
        <f>"22992"</f>
        <v>22992</v>
      </c>
      <c r="B94" s="10" t="s">
        <v>146</v>
      </c>
      <c r="C94" s="10" t="s">
        <v>8</v>
      </c>
      <c r="D94" s="11" t="s">
        <v>140</v>
      </c>
      <c r="E94" s="12" t="s">
        <v>141</v>
      </c>
      <c r="F94" s="13"/>
    </row>
    <row r="95" customHeight="1" spans="1:6">
      <c r="A95" s="10" t="str">
        <f>"22994"</f>
        <v>22994</v>
      </c>
      <c r="B95" s="10" t="s">
        <v>147</v>
      </c>
      <c r="C95" s="10" t="s">
        <v>8</v>
      </c>
      <c r="D95" s="11" t="s">
        <v>140</v>
      </c>
      <c r="E95" s="12" t="s">
        <v>141</v>
      </c>
      <c r="F95" s="13"/>
    </row>
    <row r="96" customHeight="1" spans="1:6">
      <c r="A96" s="10" t="str">
        <f>"23047"</f>
        <v>23047</v>
      </c>
      <c r="B96" s="10" t="s">
        <v>148</v>
      </c>
      <c r="C96" s="10" t="s">
        <v>12</v>
      </c>
      <c r="D96" s="11" t="s">
        <v>140</v>
      </c>
      <c r="E96" s="12" t="s">
        <v>141</v>
      </c>
      <c r="F96" s="13"/>
    </row>
    <row r="97" customHeight="1" spans="1:6">
      <c r="A97" s="10" t="str">
        <f>"23065"</f>
        <v>23065</v>
      </c>
      <c r="B97" s="10" t="s">
        <v>149</v>
      </c>
      <c r="C97" s="10" t="s">
        <v>12</v>
      </c>
      <c r="D97" s="11" t="s">
        <v>140</v>
      </c>
      <c r="E97" s="12" t="s">
        <v>141</v>
      </c>
      <c r="F97" s="13"/>
    </row>
    <row r="98" customHeight="1" spans="1:6">
      <c r="A98" s="10" t="str">
        <f>"23126"</f>
        <v>23126</v>
      </c>
      <c r="B98" s="10" t="s">
        <v>150</v>
      </c>
      <c r="C98" s="10" t="s">
        <v>12</v>
      </c>
      <c r="D98" s="11" t="s">
        <v>140</v>
      </c>
      <c r="E98" s="12" t="s">
        <v>141</v>
      </c>
      <c r="F98" s="13"/>
    </row>
    <row r="99" customHeight="1" spans="1:6">
      <c r="A99" s="10" t="str">
        <f>"23130"</f>
        <v>23130</v>
      </c>
      <c r="B99" s="10" t="s">
        <v>151</v>
      </c>
      <c r="C99" s="10" t="s">
        <v>8</v>
      </c>
      <c r="D99" s="11" t="s">
        <v>140</v>
      </c>
      <c r="E99" s="12" t="s">
        <v>141</v>
      </c>
      <c r="F99" s="13"/>
    </row>
    <row r="100" customHeight="1" spans="1:6">
      <c r="A100" s="10" t="str">
        <f>"23136"</f>
        <v>23136</v>
      </c>
      <c r="B100" s="10" t="s">
        <v>152</v>
      </c>
      <c r="C100" s="10" t="s">
        <v>12</v>
      </c>
      <c r="D100" s="11" t="s">
        <v>140</v>
      </c>
      <c r="E100" s="12" t="s">
        <v>141</v>
      </c>
      <c r="F100" s="13"/>
    </row>
    <row r="101" customHeight="1" spans="1:6">
      <c r="A101" s="10" t="str">
        <f>"23072"</f>
        <v>23072</v>
      </c>
      <c r="B101" s="10" t="s">
        <v>153</v>
      </c>
      <c r="C101" s="10" t="s">
        <v>12</v>
      </c>
      <c r="D101" s="11" t="s">
        <v>140</v>
      </c>
      <c r="E101" s="12" t="s">
        <v>141</v>
      </c>
      <c r="F101" s="20"/>
    </row>
    <row r="102" s="2" customFormat="1" customHeight="1" spans="1:6">
      <c r="A102" s="15" t="str">
        <f>"22870"</f>
        <v>22870</v>
      </c>
      <c r="B102" s="15" t="s">
        <v>154</v>
      </c>
      <c r="C102" s="15" t="s">
        <v>12</v>
      </c>
      <c r="D102" s="21" t="s">
        <v>155</v>
      </c>
      <c r="E102" s="22" t="s">
        <v>156</v>
      </c>
      <c r="F102" s="17"/>
    </row>
    <row r="103" s="2" customFormat="1" customHeight="1" spans="1:6">
      <c r="A103" s="15" t="str">
        <f>"22874"</f>
        <v>22874</v>
      </c>
      <c r="B103" s="15" t="s">
        <v>157</v>
      </c>
      <c r="C103" s="15" t="s">
        <v>12</v>
      </c>
      <c r="D103" s="21" t="s">
        <v>155</v>
      </c>
      <c r="E103" s="22" t="s">
        <v>156</v>
      </c>
      <c r="F103" s="17"/>
    </row>
    <row r="104" customHeight="1" spans="1:6">
      <c r="A104" s="15" t="str">
        <f>"22943"</f>
        <v>22943</v>
      </c>
      <c r="B104" s="15" t="s">
        <v>158</v>
      </c>
      <c r="C104" s="15" t="s">
        <v>12</v>
      </c>
      <c r="D104" s="21" t="s">
        <v>155</v>
      </c>
      <c r="E104" s="22" t="s">
        <v>156</v>
      </c>
      <c r="F104" s="13"/>
    </row>
    <row r="105" s="2" customFormat="1" customHeight="1" spans="1:6">
      <c r="A105" s="15" t="str">
        <f>"23009"</f>
        <v>23009</v>
      </c>
      <c r="B105" s="15" t="s">
        <v>159</v>
      </c>
      <c r="C105" s="15" t="s">
        <v>12</v>
      </c>
      <c r="D105" s="21" t="s">
        <v>155</v>
      </c>
      <c r="E105" s="22" t="s">
        <v>156</v>
      </c>
      <c r="F105" s="23"/>
    </row>
    <row r="106" customHeight="1" spans="1:6">
      <c r="A106" s="24"/>
      <c r="B106" s="24"/>
      <c r="C106" s="24"/>
      <c r="D106" s="24"/>
      <c r="E106" s="24"/>
      <c r="F106" s="24"/>
    </row>
    <row r="107" customHeight="1" spans="1:5">
      <c r="A107" s="25"/>
      <c r="B107" s="25"/>
      <c r="C107" s="25"/>
      <c r="D107" s="26"/>
      <c r="E107" s="27"/>
    </row>
    <row r="108" customHeight="1" spans="1:5">
      <c r="A108" s="25"/>
      <c r="B108" s="25"/>
      <c r="C108" s="25"/>
      <c r="D108" s="26"/>
      <c r="E108" s="27"/>
    </row>
    <row r="109" customHeight="1" spans="1:5">
      <c r="A109" s="25"/>
      <c r="B109" s="25"/>
      <c r="C109" s="25"/>
      <c r="D109" s="26"/>
      <c r="E109" s="27"/>
    </row>
    <row r="110" customHeight="1" spans="1:5">
      <c r="A110" s="25"/>
      <c r="B110" s="25"/>
      <c r="C110" s="25"/>
      <c r="D110" s="26"/>
      <c r="E110" s="27"/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会飞的熊</cp:lastModifiedBy>
  <dcterms:created xsi:type="dcterms:W3CDTF">2018-02-27T11:14:00Z</dcterms:created>
  <dcterms:modified xsi:type="dcterms:W3CDTF">2018-06-06T01:08:21Z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