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湖北" sheetId="1" r:id="rId1"/>
  </sheets>
  <definedNames>
    <definedName name="_xlnm._FilterDatabase" localSheetId="0" hidden="1">'湖北'!$A$1:$I$821</definedName>
  </definedNames>
  <calcPr fullCalcOnLoad="1"/>
</workbook>
</file>

<file path=xl/sharedStrings.xml><?xml version="1.0" encoding="utf-8"?>
<sst xmlns="http://schemas.openxmlformats.org/spreadsheetml/2006/main" count="192" uniqueCount="72">
  <si>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</si>
  <si>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</si>
  <si>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</si>
  <si>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</si>
  <si>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</si>
  <si>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</si>
  <si>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</si>
  <si>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</si>
  <si>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</si>
  <si>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2018国家公务员考试【鄂州】报名人数统计-2017-11-7</t>
  </si>
  <si>
    <t>湖北省国家税务局</t>
  </si>
  <si>
    <t>鄂州市葛店经济技术开发区国家税务局</t>
  </si>
  <si>
    <t>科员(二)</t>
  </si>
  <si>
    <t>300110092013</t>
  </si>
  <si>
    <t>湖北省鄂州市</t>
  </si>
  <si>
    <t>总职位数</t>
  </si>
  <si>
    <t>总招考人数</t>
  </si>
  <si>
    <t>发布时间：</t>
  </si>
  <si>
    <t>2017/11/7
15:00:00</t>
  </si>
  <si>
    <t>报名热度</t>
  </si>
  <si>
    <t>竞争比</t>
  </si>
  <si>
    <t>科员(一)</t>
  </si>
  <si>
    <t>300110092012</t>
  </si>
  <si>
    <t>0通过岗位数</t>
  </si>
  <si>
    <t>总报考人数</t>
  </si>
  <si>
    <t>鄂州市鄂城区国家税务局</t>
  </si>
  <si>
    <t>300129089001</t>
  </si>
  <si>
    <t>鄂州市鄂城区</t>
  </si>
  <si>
    <t>300110089007</t>
  </si>
  <si>
    <t>鄂州市国家税务局西城税务分局</t>
  </si>
  <si>
    <t>300110086007</t>
  </si>
  <si>
    <t>2018国家公务员考试【鄂州】十大热门职位</t>
  </si>
  <si>
    <t>武汉铁路公安局</t>
  </si>
  <si>
    <t>武汉铁路公安处车站派出所民警</t>
  </si>
  <si>
    <t>300130848003</t>
  </si>
  <si>
    <t>国家统计局湖北调查总队</t>
  </si>
  <si>
    <t>鄂州调查队企业科科员</t>
  </si>
  <si>
    <t>400110117012</t>
  </si>
  <si>
    <t>科员(四)</t>
  </si>
  <si>
    <t>300110089010</t>
  </si>
  <si>
    <t>300110086008</t>
  </si>
  <si>
    <t>科员(三)</t>
  </si>
  <si>
    <t>300110089008</t>
  </si>
  <si>
    <t>中国银行业监督管理委员会湖北监管局</t>
  </si>
  <si>
    <t>鄂州银监分局</t>
  </si>
  <si>
    <t>监管部门主任科员及以下</t>
  </si>
  <si>
    <t>400145016003</t>
  </si>
  <si>
    <t>鄂州市国家税务局东城税务分局</t>
  </si>
  <si>
    <t>300110085016</t>
  </si>
  <si>
    <t>300110085018</t>
  </si>
  <si>
    <t>鄂州市国家税务局车辆购置税征收管理分局</t>
  </si>
  <si>
    <t>科员</t>
  </si>
  <si>
    <t>300110088008</t>
  </si>
  <si>
    <t>鄂州市梁子湖区国家税务局</t>
  </si>
  <si>
    <t>300110091013</t>
  </si>
  <si>
    <t>鄂州市梁子湖区</t>
  </si>
  <si>
    <t>300110085015</t>
  </si>
  <si>
    <t>鄂州市国家税务局稽查局</t>
  </si>
  <si>
    <t>300110087009</t>
  </si>
  <si>
    <t>300110087008</t>
  </si>
  <si>
    <t>2018国家公务员考试【鄂州】无人报考职位</t>
  </si>
  <si>
    <t>鄂州市华容区国家税务局</t>
  </si>
  <si>
    <t>300110090016</t>
  </si>
  <si>
    <t>鄂州市华容区</t>
  </si>
  <si>
    <t>通过人数/
招考人数</t>
  </si>
  <si>
    <t>300110091012</t>
  </si>
  <si>
    <t>400146016001</t>
  </si>
  <si>
    <t>300110090015</t>
  </si>
  <si>
    <t>300110091011</t>
  </si>
  <si>
    <t>300110085017</t>
  </si>
  <si>
    <t>鄂州调查队农村科科员</t>
  </si>
  <si>
    <t>400110117011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</si>
</sst>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33" borderId="9" xfId="0" applyFont="1" applyFill="1" applyBorder="1" applyAlignment="1">
      <alignment horizontal="left" vertical="center" wrapText="1"/>
    </xf>
    <xf numFmtId="0" fontId="43" fillId="34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4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top"/>
    </xf>
    <xf numFmtId="0" fontId="2" fillId="33" borderId="9" xfId="0" applyFont="1" applyFill="1" applyBorder="1" applyAlignment="1">
      <alignment horizontal="center" vertical="center"/>
    </xf>
    <xf numFmtId="22" fontId="2" fillId="33" borderId="9" xfId="0" applyNumberFormat="1" applyFont="1" applyFill="1" applyBorder="1" applyAlignment="1">
      <alignment horizontal="center" vertical="center" wrapText="1"/>
    </xf>
    <xf numFmtId="22" fontId="2" fillId="33" borderId="9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37" borderId="9" xfId="0" applyFont="1" applyFill="1" applyBorder="1" applyAlignment="1">
      <alignment horizontal="center" vertical="center" wrapText="1"/>
    </xf>
    <xf numFmtId="0" fontId="43" fillId="37" borderId="9" xfId="0" applyFont="1" applyFill="1" applyBorder="1" applyAlignment="1">
      <alignment vertical="center"/>
    </xf>
    <xf numFmtId="0" fontId="2" fillId="37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1">
      <selection activeCell="N3" sqref="N3"/>
    </sheetView>
  </sheetViews>
  <sheetFormatPr defaultColWidth="9.00390625" defaultRowHeight="15"/>
  <cols>
    <col min="1" max="1" width="16.28125" style="1" customWidth="1"/>
    <col min="2" max="2" width="6.421875" style="1" customWidth="1"/>
    <col min="3" max="3" width="11.28125" style="2" customWidth="1"/>
    <col min="4" max="4" width="8.8515625" style="2" customWidth="1"/>
    <col min="5" max="5" width="8.421875" style="2" customWidth="1"/>
    <col min="6" max="6" width="7.57421875" style="2" customWidth="1"/>
    <col min="7" max="7" width="6.421875" style="2" customWidth="1"/>
    <col min="8" max="8" width="6.8515625" style="2" customWidth="1"/>
    <col min="9" max="9" width="8.7109375" style="2" customWidth="1"/>
    <col min="10" max="10" width="4.421875" style="2" customWidth="1"/>
    <col min="11" max="11" width="16.140625" style="3" customWidth="1"/>
    <col min="12" max="12" width="9.140625" style="3" customWidth="1"/>
    <col min="13" max="13" width="9.7109375" style="3" customWidth="1"/>
    <col min="14" max="16" width="9.140625" style="3" customWidth="1"/>
    <col min="17" max="17" width="7.57421875" style="3" customWidth="1"/>
    <col min="18" max="18" width="7.7109375" style="3" customWidth="1"/>
    <col min="19" max="255" width="9.00390625" style="3" customWidth="1"/>
    <col min="256" max="256" width="10.7109375" style="3" customWidth="1"/>
  </cols>
  <sheetData>
    <row r="1" spans="1:18" ht="31.5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9"/>
      <c r="K1" s="10" t="s">
        <v>9</v>
      </c>
      <c r="L1" s="11"/>
      <c r="M1" s="11"/>
      <c r="N1" s="11"/>
      <c r="O1" s="11"/>
      <c r="P1" s="11"/>
      <c r="Q1" s="11"/>
      <c r="R1" s="11"/>
    </row>
    <row r="2" spans="1:18" ht="12">
      <c r="A2" s="7" t="s">
        <v>10</v>
      </c>
      <c r="B2" s="8">
        <v>128121</v>
      </c>
      <c r="C2" s="7" t="s">
        <v>11</v>
      </c>
      <c r="D2" s="7" t="s">
        <v>12</v>
      </c>
      <c r="E2" s="7" t="s">
        <v>13</v>
      </c>
      <c r="F2" s="8">
        <v>2</v>
      </c>
      <c r="G2" s="7" t="s">
        <v>14</v>
      </c>
      <c r="H2" s="8">
        <v>6</v>
      </c>
      <c r="I2" s="8">
        <v>460</v>
      </c>
      <c r="J2" s="12">
        <f aca="true" t="shared" si="0" ref="J2:J26">ROUND((H2+I2)/2,2)</f>
        <v>233</v>
      </c>
      <c r="K2" s="13" t="s">
        <v>15</v>
      </c>
      <c r="L2" s="13">
        <v>25</v>
      </c>
      <c r="M2" s="13" t="s">
        <v>16</v>
      </c>
      <c r="N2" s="13">
        <f>SUM(F2:F26)</f>
        <v>38</v>
      </c>
      <c r="O2" s="13" t="s">
        <v>17</v>
      </c>
      <c r="P2" s="14" t="s">
        <v>18</v>
      </c>
      <c r="Q2" s="28" t="s">
        <v>19</v>
      </c>
      <c r="R2" s="29" t="s">
        <v>20</v>
      </c>
    </row>
    <row r="3" spans="1:18" ht="12">
      <c r="A3" s="7" t="s">
        <v>10</v>
      </c>
      <c r="B3" s="8">
        <v>128121</v>
      </c>
      <c r="C3" s="7" t="s">
        <v>11</v>
      </c>
      <c r="D3" s="7" t="s">
        <v>21</v>
      </c>
      <c r="E3" s="7" t="s">
        <v>22</v>
      </c>
      <c r="F3" s="8">
        <v>2</v>
      </c>
      <c r="G3" s="7" t="s">
        <v>14</v>
      </c>
      <c r="H3" s="8">
        <v>27</v>
      </c>
      <c r="I3" s="8">
        <v>336</v>
      </c>
      <c r="J3" s="12">
        <f t="shared" si="0"/>
        <v>181.5</v>
      </c>
      <c r="K3" s="13" t="s">
        <v>23</v>
      </c>
      <c r="L3" s="13">
        <v>0</v>
      </c>
      <c r="M3" s="13" t="s">
        <v>24</v>
      </c>
      <c r="N3" s="13">
        <f>SUM(H2:I26)</f>
        <v>2170</v>
      </c>
      <c r="O3" s="13"/>
      <c r="P3" s="15"/>
      <c r="Q3" s="13" t="str">
        <f>ROUND((N3/N2),2)&amp;":"&amp;1</f>
        <v>57.11:1</v>
      </c>
      <c r="R3" s="13" t="str">
        <f>ROUND((M4/N2),2)&amp;":"&amp;1</f>
        <v>52.45:1</v>
      </c>
    </row>
    <row r="4" spans="1:18" ht="12">
      <c r="A4" s="7" t="s">
        <v>10</v>
      </c>
      <c r="B4" s="8">
        <v>128121</v>
      </c>
      <c r="C4" s="7" t="s">
        <v>25</v>
      </c>
      <c r="D4" s="7" t="s">
        <v>21</v>
      </c>
      <c r="E4" s="7" t="s">
        <v>26</v>
      </c>
      <c r="F4" s="8">
        <v>1</v>
      </c>
      <c r="G4" s="7" t="s">
        <v>27</v>
      </c>
      <c r="H4" s="8">
        <v>23</v>
      </c>
      <c r="I4" s="8">
        <v>128</v>
      </c>
      <c r="J4" s="12">
        <f t="shared" si="0"/>
        <v>75.5</v>
      </c>
      <c r="K4" s="16" t="s">
        <v>8</v>
      </c>
      <c r="L4" s="17"/>
      <c r="M4" s="16">
        <f>SUM(I2:I821)</f>
        <v>1993</v>
      </c>
      <c r="N4" s="17"/>
      <c r="O4" s="13"/>
      <c r="P4" s="15"/>
      <c r="Q4" s="13"/>
      <c r="R4" s="13"/>
    </row>
    <row r="5" spans="1:17" ht="12">
      <c r="A5" s="7" t="s">
        <v>10</v>
      </c>
      <c r="B5" s="8">
        <v>128121</v>
      </c>
      <c r="C5" s="7" t="s">
        <v>25</v>
      </c>
      <c r="D5" s="7" t="s">
        <v>12</v>
      </c>
      <c r="E5" s="7" t="s">
        <v>28</v>
      </c>
      <c r="F5" s="8">
        <v>2</v>
      </c>
      <c r="G5" s="7" t="s">
        <v>27</v>
      </c>
      <c r="H5" s="8">
        <v>22</v>
      </c>
      <c r="I5" s="8">
        <v>121</v>
      </c>
      <c r="J5" s="12">
        <f t="shared" si="0"/>
        <v>71.5</v>
      </c>
      <c r="K5" s="18"/>
      <c r="L5" s="18"/>
      <c r="M5" s="18"/>
      <c r="N5" s="18"/>
      <c r="O5" s="18"/>
      <c r="P5" s="18"/>
      <c r="Q5" s="18"/>
    </row>
    <row r="6" spans="1:18" ht="12">
      <c r="A6" s="7" t="s">
        <v>10</v>
      </c>
      <c r="B6" s="8">
        <v>128121</v>
      </c>
      <c r="C6" s="7" t="s">
        <v>29</v>
      </c>
      <c r="D6" s="7" t="s">
        <v>21</v>
      </c>
      <c r="E6" s="7" t="s">
        <v>30</v>
      </c>
      <c r="F6" s="8">
        <v>2</v>
      </c>
      <c r="G6" s="7" t="s">
        <v>27</v>
      </c>
      <c r="H6" s="8">
        <v>5</v>
      </c>
      <c r="I6" s="8">
        <v>129</v>
      </c>
      <c r="J6" s="12">
        <f t="shared" si="0"/>
        <v>67</v>
      </c>
      <c r="K6" s="19" t="s">
        <v>31</v>
      </c>
      <c r="L6" s="20"/>
      <c r="M6" s="20"/>
      <c r="N6" s="20"/>
      <c r="O6" s="20"/>
      <c r="P6" s="20"/>
      <c r="Q6" s="20"/>
      <c r="R6" s="20"/>
    </row>
    <row r="7" spans="1:18" ht="22.5">
      <c r="A7" s="7" t="s">
        <v>32</v>
      </c>
      <c r="B7" s="8">
        <v>181108</v>
      </c>
      <c r="C7" s="7" t="s">
        <v>32</v>
      </c>
      <c r="D7" s="7" t="s">
        <v>33</v>
      </c>
      <c r="E7" s="7" t="s">
        <v>34</v>
      </c>
      <c r="F7" s="8">
        <v>2</v>
      </c>
      <c r="G7" s="7" t="s">
        <v>14</v>
      </c>
      <c r="H7" s="8">
        <v>2</v>
      </c>
      <c r="I7" s="8">
        <v>130</v>
      </c>
      <c r="J7" s="12">
        <f t="shared" si="0"/>
        <v>66</v>
      </c>
      <c r="K7" s="21" t="s">
        <v>2</v>
      </c>
      <c r="L7" s="21" t="s">
        <v>3</v>
      </c>
      <c r="M7" s="21" t="s">
        <v>4</v>
      </c>
      <c r="N7" s="21" t="s">
        <v>5</v>
      </c>
      <c r="O7" s="21" t="s">
        <v>7</v>
      </c>
      <c r="P7" s="21" t="s">
        <v>8</v>
      </c>
      <c r="Q7" s="28" t="s">
        <v>19</v>
      </c>
      <c r="R7" s="29" t="s">
        <v>20</v>
      </c>
    </row>
    <row r="8" spans="1:18" ht="12">
      <c r="A8" s="7" t="s">
        <v>35</v>
      </c>
      <c r="B8" s="8">
        <v>135117</v>
      </c>
      <c r="C8" s="7" t="s">
        <v>35</v>
      </c>
      <c r="D8" s="7" t="s">
        <v>36</v>
      </c>
      <c r="E8" s="7" t="s">
        <v>37</v>
      </c>
      <c r="F8" s="8">
        <v>1</v>
      </c>
      <c r="G8" s="7" t="s">
        <v>14</v>
      </c>
      <c r="H8" s="8">
        <v>8</v>
      </c>
      <c r="I8" s="8">
        <v>104</v>
      </c>
      <c r="J8" s="12">
        <f t="shared" si="0"/>
        <v>56</v>
      </c>
      <c r="K8" s="7" t="s">
        <v>11</v>
      </c>
      <c r="L8" s="7" t="s">
        <v>12</v>
      </c>
      <c r="M8" s="7" t="s">
        <v>13</v>
      </c>
      <c r="N8" s="8">
        <v>2</v>
      </c>
      <c r="O8" s="8">
        <v>6</v>
      </c>
      <c r="P8" s="8">
        <v>460</v>
      </c>
      <c r="Q8" s="13" t="str">
        <f>ROUND(((O8+P8)/N8),2)&amp;":"&amp;1</f>
        <v>233:1</v>
      </c>
      <c r="R8" s="27" t="str">
        <f>ROUND((P8/N8),2)&amp;":"&amp;1</f>
        <v>230:1</v>
      </c>
    </row>
    <row r="9" spans="1:18" ht="12">
      <c r="A9" s="7" t="s">
        <v>10</v>
      </c>
      <c r="B9" s="8">
        <v>128121</v>
      </c>
      <c r="C9" s="7" t="s">
        <v>25</v>
      </c>
      <c r="D9" s="7" t="s">
        <v>38</v>
      </c>
      <c r="E9" s="7" t="s">
        <v>39</v>
      </c>
      <c r="F9" s="8">
        <v>1</v>
      </c>
      <c r="G9" s="7" t="s">
        <v>27</v>
      </c>
      <c r="H9" s="8">
        <v>18</v>
      </c>
      <c r="I9" s="8">
        <v>89</v>
      </c>
      <c r="J9" s="12">
        <f t="shared" si="0"/>
        <v>53.5</v>
      </c>
      <c r="K9" s="7" t="s">
        <v>11</v>
      </c>
      <c r="L9" s="7" t="s">
        <v>21</v>
      </c>
      <c r="M9" s="7" t="s">
        <v>22</v>
      </c>
      <c r="N9" s="8">
        <v>2</v>
      </c>
      <c r="O9" s="8">
        <v>27</v>
      </c>
      <c r="P9" s="8">
        <v>336</v>
      </c>
      <c r="Q9" s="13" t="str">
        <f aca="true" t="shared" si="1" ref="Q9:Q17">ROUND(((O9+P9)/N9),2)&amp;":"&amp;1</f>
        <v>181.5:1</v>
      </c>
      <c r="R9" s="27" t="str">
        <f aca="true" t="shared" si="2" ref="R9:R17">ROUND((P9/N9),2)&amp;":"&amp;1</f>
        <v>168:1</v>
      </c>
    </row>
    <row r="10" spans="1:18" ht="12">
      <c r="A10" s="7" t="s">
        <v>10</v>
      </c>
      <c r="B10" s="8">
        <v>128121</v>
      </c>
      <c r="C10" s="7" t="s">
        <v>29</v>
      </c>
      <c r="D10" s="7" t="s">
        <v>12</v>
      </c>
      <c r="E10" s="7" t="s">
        <v>40</v>
      </c>
      <c r="F10" s="8">
        <v>2</v>
      </c>
      <c r="G10" s="7" t="s">
        <v>27</v>
      </c>
      <c r="H10" s="8">
        <v>6</v>
      </c>
      <c r="I10" s="8">
        <v>82</v>
      </c>
      <c r="J10" s="12">
        <f t="shared" si="0"/>
        <v>44</v>
      </c>
      <c r="K10" s="7" t="s">
        <v>25</v>
      </c>
      <c r="L10" s="7" t="s">
        <v>21</v>
      </c>
      <c r="M10" s="7" t="s">
        <v>26</v>
      </c>
      <c r="N10" s="8">
        <v>1</v>
      </c>
      <c r="O10" s="8">
        <v>23</v>
      </c>
      <c r="P10" s="8">
        <v>128</v>
      </c>
      <c r="Q10" s="13" t="str">
        <f t="shared" si="1"/>
        <v>151:1</v>
      </c>
      <c r="R10" s="27" t="str">
        <f t="shared" si="2"/>
        <v>128:1</v>
      </c>
    </row>
    <row r="11" spans="1:18" ht="12">
      <c r="A11" s="7" t="s">
        <v>10</v>
      </c>
      <c r="B11" s="8">
        <v>128121</v>
      </c>
      <c r="C11" s="7" t="s">
        <v>25</v>
      </c>
      <c r="D11" s="7" t="s">
        <v>41</v>
      </c>
      <c r="E11" s="7" t="s">
        <v>42</v>
      </c>
      <c r="F11" s="8">
        <v>2</v>
      </c>
      <c r="G11" s="7" t="s">
        <v>27</v>
      </c>
      <c r="H11" s="8">
        <v>13</v>
      </c>
      <c r="I11" s="8">
        <v>75</v>
      </c>
      <c r="J11" s="12">
        <f t="shared" si="0"/>
        <v>44</v>
      </c>
      <c r="K11" s="7" t="s">
        <v>25</v>
      </c>
      <c r="L11" s="7" t="s">
        <v>12</v>
      </c>
      <c r="M11" s="7" t="s">
        <v>28</v>
      </c>
      <c r="N11" s="8">
        <v>2</v>
      </c>
      <c r="O11" s="8">
        <v>22</v>
      </c>
      <c r="P11" s="8">
        <v>121</v>
      </c>
      <c r="Q11" s="13" t="str">
        <f t="shared" si="1"/>
        <v>71.5:1</v>
      </c>
      <c r="R11" s="27" t="str">
        <f t="shared" si="2"/>
        <v>60.5:1</v>
      </c>
    </row>
    <row r="12" spans="1:18" ht="12">
      <c r="A12" s="7" t="s">
        <v>43</v>
      </c>
      <c r="B12" s="8">
        <v>154117</v>
      </c>
      <c r="C12" s="7" t="s">
        <v>44</v>
      </c>
      <c r="D12" s="7" t="s">
        <v>45</v>
      </c>
      <c r="E12" s="7" t="s">
        <v>46</v>
      </c>
      <c r="F12" s="8">
        <v>1</v>
      </c>
      <c r="G12" s="7" t="s">
        <v>14</v>
      </c>
      <c r="H12" s="8">
        <v>16</v>
      </c>
      <c r="I12" s="8">
        <v>42</v>
      </c>
      <c r="J12" s="12">
        <f t="shared" si="0"/>
        <v>29</v>
      </c>
      <c r="K12" s="7" t="s">
        <v>29</v>
      </c>
      <c r="L12" s="7" t="s">
        <v>21</v>
      </c>
      <c r="M12" s="7" t="s">
        <v>30</v>
      </c>
      <c r="N12" s="8">
        <v>2</v>
      </c>
      <c r="O12" s="8">
        <v>5</v>
      </c>
      <c r="P12" s="8">
        <v>129</v>
      </c>
      <c r="Q12" s="13" t="str">
        <f t="shared" si="1"/>
        <v>67:1</v>
      </c>
      <c r="R12" s="27" t="str">
        <f t="shared" si="2"/>
        <v>64.5:1</v>
      </c>
    </row>
    <row r="13" spans="1:18" ht="12">
      <c r="A13" s="7" t="s">
        <v>10</v>
      </c>
      <c r="B13" s="8">
        <v>128121</v>
      </c>
      <c r="C13" s="7" t="s">
        <v>47</v>
      </c>
      <c r="D13" s="7" t="s">
        <v>12</v>
      </c>
      <c r="E13" s="7" t="s">
        <v>48</v>
      </c>
      <c r="F13" s="8">
        <v>2</v>
      </c>
      <c r="G13" s="7" t="s">
        <v>27</v>
      </c>
      <c r="H13" s="8">
        <v>2</v>
      </c>
      <c r="I13" s="8">
        <v>41</v>
      </c>
      <c r="J13" s="12">
        <f t="shared" si="0"/>
        <v>21.5</v>
      </c>
      <c r="K13" s="7" t="s">
        <v>32</v>
      </c>
      <c r="L13" s="7" t="s">
        <v>33</v>
      </c>
      <c r="M13" s="7" t="s">
        <v>34</v>
      </c>
      <c r="N13" s="8">
        <v>2</v>
      </c>
      <c r="O13" s="8">
        <v>2</v>
      </c>
      <c r="P13" s="8">
        <v>130</v>
      </c>
      <c r="Q13" s="13" t="str">
        <f t="shared" si="1"/>
        <v>66:1</v>
      </c>
      <c r="R13" s="27" t="str">
        <f t="shared" si="2"/>
        <v>65:1</v>
      </c>
    </row>
    <row r="14" spans="1:18" ht="12">
      <c r="A14" s="7" t="s">
        <v>10</v>
      </c>
      <c r="B14" s="8">
        <v>128121</v>
      </c>
      <c r="C14" s="7" t="s">
        <v>47</v>
      </c>
      <c r="D14" s="7" t="s">
        <v>38</v>
      </c>
      <c r="E14" s="7" t="s">
        <v>49</v>
      </c>
      <c r="F14" s="8">
        <v>1</v>
      </c>
      <c r="G14" s="7" t="s">
        <v>27</v>
      </c>
      <c r="H14" s="8">
        <v>3</v>
      </c>
      <c r="I14" s="8">
        <v>39</v>
      </c>
      <c r="J14" s="12">
        <f t="shared" si="0"/>
        <v>21</v>
      </c>
      <c r="K14" s="7" t="s">
        <v>35</v>
      </c>
      <c r="L14" s="7" t="s">
        <v>36</v>
      </c>
      <c r="M14" s="7" t="s">
        <v>37</v>
      </c>
      <c r="N14" s="8">
        <v>1</v>
      </c>
      <c r="O14" s="8">
        <v>8</v>
      </c>
      <c r="P14" s="8">
        <v>104</v>
      </c>
      <c r="Q14" s="13" t="str">
        <f t="shared" si="1"/>
        <v>112:1</v>
      </c>
      <c r="R14" s="27" t="str">
        <f t="shared" si="2"/>
        <v>104:1</v>
      </c>
    </row>
    <row r="15" spans="1:18" ht="12">
      <c r="A15" s="7" t="s">
        <v>10</v>
      </c>
      <c r="B15" s="8">
        <v>128121</v>
      </c>
      <c r="C15" s="7" t="s">
        <v>50</v>
      </c>
      <c r="D15" s="7" t="s">
        <v>51</v>
      </c>
      <c r="E15" s="7" t="s">
        <v>52</v>
      </c>
      <c r="F15" s="8">
        <v>4</v>
      </c>
      <c r="G15" s="7" t="s">
        <v>27</v>
      </c>
      <c r="H15" s="8">
        <v>1</v>
      </c>
      <c r="I15" s="8">
        <v>38</v>
      </c>
      <c r="J15" s="12">
        <f t="shared" si="0"/>
        <v>19.5</v>
      </c>
      <c r="K15" s="7" t="s">
        <v>25</v>
      </c>
      <c r="L15" s="7" t="s">
        <v>38</v>
      </c>
      <c r="M15" s="7" t="s">
        <v>39</v>
      </c>
      <c r="N15" s="8">
        <v>1</v>
      </c>
      <c r="O15" s="8">
        <v>18</v>
      </c>
      <c r="P15" s="8">
        <v>89</v>
      </c>
      <c r="Q15" s="13" t="str">
        <f t="shared" si="1"/>
        <v>107:1</v>
      </c>
      <c r="R15" s="27" t="str">
        <f t="shared" si="2"/>
        <v>89:1</v>
      </c>
    </row>
    <row r="16" spans="1:18" ht="12">
      <c r="A16" s="7" t="s">
        <v>10</v>
      </c>
      <c r="B16" s="8">
        <v>128121</v>
      </c>
      <c r="C16" s="7" t="s">
        <v>53</v>
      </c>
      <c r="D16" s="7" t="s">
        <v>41</v>
      </c>
      <c r="E16" s="7" t="s">
        <v>54</v>
      </c>
      <c r="F16" s="8">
        <v>2</v>
      </c>
      <c r="G16" s="7" t="s">
        <v>55</v>
      </c>
      <c r="H16" s="8">
        <v>7</v>
      </c>
      <c r="I16" s="8">
        <v>24</v>
      </c>
      <c r="J16" s="12">
        <f t="shared" si="0"/>
        <v>15.5</v>
      </c>
      <c r="K16" s="7" t="s">
        <v>29</v>
      </c>
      <c r="L16" s="7" t="s">
        <v>12</v>
      </c>
      <c r="M16" s="7" t="s">
        <v>40</v>
      </c>
      <c r="N16" s="8">
        <v>2</v>
      </c>
      <c r="O16" s="8">
        <v>6</v>
      </c>
      <c r="P16" s="8">
        <v>82</v>
      </c>
      <c r="Q16" s="13" t="str">
        <f t="shared" si="1"/>
        <v>44:1</v>
      </c>
      <c r="R16" s="27" t="str">
        <f t="shared" si="2"/>
        <v>41:1</v>
      </c>
    </row>
    <row r="17" spans="1:18" ht="12">
      <c r="A17" s="7" t="s">
        <v>10</v>
      </c>
      <c r="B17" s="8">
        <v>128121</v>
      </c>
      <c r="C17" s="7" t="s">
        <v>47</v>
      </c>
      <c r="D17" s="7" t="s">
        <v>21</v>
      </c>
      <c r="E17" s="7" t="s">
        <v>56</v>
      </c>
      <c r="F17" s="8">
        <v>2</v>
      </c>
      <c r="G17" s="7" t="s">
        <v>27</v>
      </c>
      <c r="H17" s="8">
        <v>1</v>
      </c>
      <c r="I17" s="8">
        <v>23</v>
      </c>
      <c r="J17" s="12">
        <f t="shared" si="0"/>
        <v>12</v>
      </c>
      <c r="K17" s="7" t="s">
        <v>25</v>
      </c>
      <c r="L17" s="7" t="s">
        <v>41</v>
      </c>
      <c r="M17" s="7" t="s">
        <v>42</v>
      </c>
      <c r="N17" s="8">
        <v>2</v>
      </c>
      <c r="O17" s="8">
        <v>13</v>
      </c>
      <c r="P17" s="8">
        <v>75</v>
      </c>
      <c r="Q17" s="13" t="str">
        <f t="shared" si="1"/>
        <v>44:1</v>
      </c>
      <c r="R17" s="27" t="str">
        <f t="shared" si="2"/>
        <v>37.5:1</v>
      </c>
    </row>
    <row r="18" spans="1:10" ht="12">
      <c r="A18" s="7" t="s">
        <v>10</v>
      </c>
      <c r="B18" s="8">
        <v>128121</v>
      </c>
      <c r="C18" s="7" t="s">
        <v>57</v>
      </c>
      <c r="D18" s="7" t="s">
        <v>12</v>
      </c>
      <c r="E18" s="7" t="s">
        <v>58</v>
      </c>
      <c r="F18" s="8">
        <v>1</v>
      </c>
      <c r="G18" s="7" t="s">
        <v>27</v>
      </c>
      <c r="H18" s="8">
        <v>2</v>
      </c>
      <c r="I18" s="8">
        <v>22</v>
      </c>
      <c r="J18" s="12">
        <f t="shared" si="0"/>
        <v>12</v>
      </c>
    </row>
    <row r="19" spans="1:18" ht="12">
      <c r="A19" s="7" t="s">
        <v>10</v>
      </c>
      <c r="B19" s="8">
        <v>128121</v>
      </c>
      <c r="C19" s="7" t="s">
        <v>57</v>
      </c>
      <c r="D19" s="7" t="s">
        <v>21</v>
      </c>
      <c r="E19" s="7" t="s">
        <v>59</v>
      </c>
      <c r="F19" s="8">
        <v>1</v>
      </c>
      <c r="G19" s="7" t="s">
        <v>27</v>
      </c>
      <c r="H19" s="8">
        <v>3</v>
      </c>
      <c r="I19" s="8">
        <v>17</v>
      </c>
      <c r="J19" s="12">
        <f t="shared" si="0"/>
        <v>10</v>
      </c>
      <c r="K19" s="22" t="s">
        <v>60</v>
      </c>
      <c r="L19" s="23"/>
      <c r="M19" s="23"/>
      <c r="N19" s="23"/>
      <c r="O19" s="23"/>
      <c r="P19" s="23"/>
      <c r="Q19" s="23"/>
      <c r="R19" s="23"/>
    </row>
    <row r="20" spans="1:18" ht="22.5">
      <c r="A20" s="7" t="s">
        <v>10</v>
      </c>
      <c r="B20" s="8">
        <v>128121</v>
      </c>
      <c r="C20" s="7" t="s">
        <v>61</v>
      </c>
      <c r="D20" s="7" t="s">
        <v>12</v>
      </c>
      <c r="E20" s="7" t="s">
        <v>62</v>
      </c>
      <c r="F20" s="8">
        <v>1</v>
      </c>
      <c r="G20" s="7" t="s">
        <v>63</v>
      </c>
      <c r="H20" s="8">
        <v>2</v>
      </c>
      <c r="I20" s="8">
        <v>17</v>
      </c>
      <c r="J20" s="12">
        <f t="shared" si="0"/>
        <v>9.5</v>
      </c>
      <c r="K20" s="21" t="s">
        <v>2</v>
      </c>
      <c r="L20" s="21" t="s">
        <v>3</v>
      </c>
      <c r="M20" s="21" t="s">
        <v>4</v>
      </c>
      <c r="N20" s="21" t="s">
        <v>5</v>
      </c>
      <c r="O20" s="21" t="s">
        <v>7</v>
      </c>
      <c r="P20" s="21" t="s">
        <v>8</v>
      </c>
      <c r="Q20" s="30" t="s">
        <v>64</v>
      </c>
      <c r="R20" s="29" t="s">
        <v>20</v>
      </c>
    </row>
    <row r="21" spans="1:18" ht="12">
      <c r="A21" s="7" t="s">
        <v>10</v>
      </c>
      <c r="B21" s="8">
        <v>128121</v>
      </c>
      <c r="C21" s="7" t="s">
        <v>53</v>
      </c>
      <c r="D21" s="7" t="s">
        <v>12</v>
      </c>
      <c r="E21" s="7" t="s">
        <v>65</v>
      </c>
      <c r="F21" s="8">
        <v>1</v>
      </c>
      <c r="G21" s="7" t="s">
        <v>55</v>
      </c>
      <c r="H21" s="8">
        <v>0</v>
      </c>
      <c r="I21" s="8">
        <v>19</v>
      </c>
      <c r="J21" s="12">
        <f t="shared" si="0"/>
        <v>9.5</v>
      </c>
      <c r="K21" s="24"/>
      <c r="L21" s="25"/>
      <c r="M21" s="24"/>
      <c r="N21" s="24"/>
      <c r="O21" s="24"/>
      <c r="P21" s="24"/>
      <c r="Q21" s="17" t="e">
        <f>ROUND((P21/N21),2)&amp;":"&amp;1</f>
        <v>#DIV/0!</v>
      </c>
      <c r="R21" s="27" t="e">
        <f>ROUND((P21/N21),2)&amp;":"&amp;1</f>
        <v>#DIV/0!</v>
      </c>
    </row>
    <row r="22" spans="1:18" ht="12">
      <c r="A22" s="7" t="s">
        <v>43</v>
      </c>
      <c r="B22" s="8">
        <v>154117</v>
      </c>
      <c r="C22" s="7" t="s">
        <v>44</v>
      </c>
      <c r="D22" s="7" t="s">
        <v>45</v>
      </c>
      <c r="E22" s="7" t="s">
        <v>66</v>
      </c>
      <c r="F22" s="8">
        <v>1</v>
      </c>
      <c r="G22" s="7" t="s">
        <v>14</v>
      </c>
      <c r="H22" s="8">
        <v>5</v>
      </c>
      <c r="I22" s="8">
        <v>14</v>
      </c>
      <c r="J22" s="12">
        <f t="shared" si="0"/>
        <v>9.5</v>
      </c>
      <c r="K22" s="24"/>
      <c r="L22" s="25"/>
      <c r="M22" s="24"/>
      <c r="N22" s="24"/>
      <c r="O22" s="24"/>
      <c r="P22" s="24"/>
      <c r="Q22" s="17" t="e">
        <f aca="true" t="shared" si="3" ref="Q22:Q34">ROUND((P22/N22),2)&amp;":"&amp;1</f>
        <v>#DIV/0!</v>
      </c>
      <c r="R22" s="27" t="e">
        <f aca="true" t="shared" si="4" ref="R22:R34">ROUND((P22/N22),2)&amp;":"&amp;1</f>
        <v>#DIV/0!</v>
      </c>
    </row>
    <row r="23" spans="1:18" ht="12">
      <c r="A23" s="7" t="s">
        <v>10</v>
      </c>
      <c r="B23" s="8">
        <v>128121</v>
      </c>
      <c r="C23" s="7" t="s">
        <v>61</v>
      </c>
      <c r="D23" s="7" t="s">
        <v>21</v>
      </c>
      <c r="E23" s="7" t="s">
        <v>67</v>
      </c>
      <c r="F23" s="8">
        <v>1</v>
      </c>
      <c r="G23" s="7" t="s">
        <v>63</v>
      </c>
      <c r="H23" s="8">
        <v>4</v>
      </c>
      <c r="I23" s="8">
        <v>11</v>
      </c>
      <c r="J23" s="12">
        <f t="shared" si="0"/>
        <v>7.5</v>
      </c>
      <c r="K23" s="24"/>
      <c r="L23" s="25"/>
      <c r="M23" s="24"/>
      <c r="N23" s="24"/>
      <c r="O23" s="24"/>
      <c r="P23" s="24"/>
      <c r="Q23" s="17" t="e">
        <f t="shared" si="3"/>
        <v>#DIV/0!</v>
      </c>
      <c r="R23" s="27" t="e">
        <f t="shared" si="4"/>
        <v>#DIV/0!</v>
      </c>
    </row>
    <row r="24" spans="1:18" ht="12">
      <c r="A24" s="7" t="s">
        <v>10</v>
      </c>
      <c r="B24" s="8">
        <v>128121</v>
      </c>
      <c r="C24" s="7" t="s">
        <v>53</v>
      </c>
      <c r="D24" s="7" t="s">
        <v>21</v>
      </c>
      <c r="E24" s="7" t="s">
        <v>68</v>
      </c>
      <c r="F24" s="8">
        <v>1</v>
      </c>
      <c r="G24" s="7" t="s">
        <v>55</v>
      </c>
      <c r="H24" s="8">
        <v>1</v>
      </c>
      <c r="I24" s="8">
        <v>14</v>
      </c>
      <c r="J24" s="12">
        <f t="shared" si="0"/>
        <v>7.5</v>
      </c>
      <c r="K24" s="24"/>
      <c r="L24" s="25"/>
      <c r="M24" s="24"/>
      <c r="N24" s="24"/>
      <c r="O24" s="24"/>
      <c r="P24" s="24"/>
      <c r="Q24" s="17" t="e">
        <f t="shared" si="3"/>
        <v>#DIV/0!</v>
      </c>
      <c r="R24" s="27" t="e">
        <f t="shared" si="4"/>
        <v>#DIV/0!</v>
      </c>
    </row>
    <row r="25" spans="1:18" ht="12">
      <c r="A25" s="7" t="s">
        <v>10</v>
      </c>
      <c r="B25" s="8">
        <v>128121</v>
      </c>
      <c r="C25" s="7" t="s">
        <v>47</v>
      </c>
      <c r="D25" s="7" t="s">
        <v>41</v>
      </c>
      <c r="E25" s="7" t="s">
        <v>69</v>
      </c>
      <c r="F25" s="8">
        <v>1</v>
      </c>
      <c r="G25" s="7" t="s">
        <v>27</v>
      </c>
      <c r="H25" s="8">
        <v>0</v>
      </c>
      <c r="I25" s="8">
        <v>14</v>
      </c>
      <c r="J25" s="12">
        <f t="shared" si="0"/>
        <v>7</v>
      </c>
      <c r="K25" s="24"/>
      <c r="L25" s="25"/>
      <c r="M25" s="24"/>
      <c r="N25" s="24"/>
      <c r="O25" s="24"/>
      <c r="P25" s="24"/>
      <c r="Q25" s="17" t="e">
        <f t="shared" si="3"/>
        <v>#DIV/0!</v>
      </c>
      <c r="R25" s="27" t="e">
        <f t="shared" si="4"/>
        <v>#DIV/0!</v>
      </c>
    </row>
    <row r="26" spans="1:18" ht="12">
      <c r="A26" s="7" t="s">
        <v>35</v>
      </c>
      <c r="B26" s="8">
        <v>135117</v>
      </c>
      <c r="C26" s="7" t="s">
        <v>35</v>
      </c>
      <c r="D26" s="7" t="s">
        <v>70</v>
      </c>
      <c r="E26" s="7" t="s">
        <v>71</v>
      </c>
      <c r="F26" s="8">
        <v>1</v>
      </c>
      <c r="G26" s="7" t="s">
        <v>14</v>
      </c>
      <c r="H26" s="8">
        <v>0</v>
      </c>
      <c r="I26" s="8">
        <v>4</v>
      </c>
      <c r="J26" s="12">
        <f t="shared" si="0"/>
        <v>2</v>
      </c>
      <c r="K26" s="24"/>
      <c r="L26" s="25"/>
      <c r="M26" s="24"/>
      <c r="N26" s="24"/>
      <c r="O26" s="24"/>
      <c r="P26" s="24"/>
      <c r="Q26" s="17" t="e">
        <f t="shared" si="3"/>
        <v>#DIV/0!</v>
      </c>
      <c r="R26" s="27" t="e">
        <f t="shared" si="4"/>
        <v>#DIV/0!</v>
      </c>
    </row>
    <row r="27" spans="11:18" ht="11.25">
      <c r="K27" s="24"/>
      <c r="L27" s="25"/>
      <c r="M27" s="24"/>
      <c r="N27" s="24"/>
      <c r="O27" s="24"/>
      <c r="P27" s="24"/>
      <c r="Q27" s="17" t="e">
        <f t="shared" si="3"/>
        <v>#DIV/0!</v>
      </c>
      <c r="R27" s="27" t="e">
        <f t="shared" si="4"/>
        <v>#DIV/0!</v>
      </c>
    </row>
    <row r="28" spans="11:18" ht="11.25">
      <c r="K28" s="24"/>
      <c r="L28" s="25"/>
      <c r="M28" s="24"/>
      <c r="N28" s="24"/>
      <c r="O28" s="24"/>
      <c r="P28" s="24"/>
      <c r="Q28" s="17" t="e">
        <f t="shared" si="3"/>
        <v>#DIV/0!</v>
      </c>
      <c r="R28" s="27" t="e">
        <f t="shared" si="4"/>
        <v>#DIV/0!</v>
      </c>
    </row>
    <row r="29" spans="11:18" ht="11.25">
      <c r="K29" s="24"/>
      <c r="L29" s="25"/>
      <c r="M29" s="24"/>
      <c r="N29" s="24"/>
      <c r="O29" s="24"/>
      <c r="P29" s="24"/>
      <c r="Q29" s="17" t="e">
        <f t="shared" si="3"/>
        <v>#DIV/0!</v>
      </c>
      <c r="R29" s="27" t="e">
        <f t="shared" si="4"/>
        <v>#DIV/0!</v>
      </c>
    </row>
    <row r="30" spans="11:18" ht="11.25">
      <c r="K30" s="24"/>
      <c r="L30" s="25"/>
      <c r="M30" s="24"/>
      <c r="N30" s="24"/>
      <c r="O30" s="24"/>
      <c r="P30" s="24"/>
      <c r="Q30" s="17" t="e">
        <f t="shared" si="3"/>
        <v>#DIV/0!</v>
      </c>
      <c r="R30" s="27" t="e">
        <f t="shared" si="4"/>
        <v>#DIV/0!</v>
      </c>
    </row>
    <row r="31" spans="11:18" ht="11.25">
      <c r="K31" s="26"/>
      <c r="L31" s="26"/>
      <c r="M31" s="26"/>
      <c r="N31" s="27"/>
      <c r="O31" s="27"/>
      <c r="P31" s="27"/>
      <c r="Q31" s="17" t="e">
        <f t="shared" si="3"/>
        <v>#DIV/0!</v>
      </c>
      <c r="R31" s="27" t="e">
        <f t="shared" si="4"/>
        <v>#DIV/0!</v>
      </c>
    </row>
    <row r="32" spans="11:18" ht="11.25">
      <c r="K32" s="26"/>
      <c r="L32" s="26"/>
      <c r="M32" s="26"/>
      <c r="N32" s="27"/>
      <c r="O32" s="27"/>
      <c r="P32" s="27"/>
      <c r="Q32" s="17" t="e">
        <f t="shared" si="3"/>
        <v>#DIV/0!</v>
      </c>
      <c r="R32" s="27" t="e">
        <f t="shared" si="4"/>
        <v>#DIV/0!</v>
      </c>
    </row>
    <row r="33" spans="11:18" ht="11.25">
      <c r="K33" s="26"/>
      <c r="L33" s="26"/>
      <c r="M33" s="26"/>
      <c r="N33" s="27"/>
      <c r="O33" s="27"/>
      <c r="P33" s="27"/>
      <c r="Q33" s="17" t="e">
        <f t="shared" si="3"/>
        <v>#DIV/0!</v>
      </c>
      <c r="R33" s="27" t="e">
        <f t="shared" si="4"/>
        <v>#DIV/0!</v>
      </c>
    </row>
    <row r="34" spans="11:18" ht="11.25">
      <c r="K34" s="26"/>
      <c r="L34" s="26"/>
      <c r="M34" s="26"/>
      <c r="N34" s="27"/>
      <c r="O34" s="27"/>
      <c r="P34" s="27"/>
      <c r="Q34" s="17" t="e">
        <f t="shared" si="3"/>
        <v>#DIV/0!</v>
      </c>
      <c r="R34" s="27" t="e">
        <f t="shared" si="4"/>
        <v>#DIV/0!</v>
      </c>
    </row>
  </sheetData>
  <sheetProtection/>
  <autoFilter ref="A1:I821"/>
  <mergeCells count="9">
    <mergeCell ref="K1:R1"/>
    <mergeCell ref="K4:L4"/>
    <mergeCell ref="M4:N4"/>
    <mergeCell ref="K6:R6"/>
    <mergeCell ref="K19:R19"/>
    <mergeCell ref="O2:O4"/>
    <mergeCell ref="P2:P4"/>
    <mergeCell ref="Q3:Q4"/>
    <mergeCell ref="R3:R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zengjungaoduncom</cp:lastModifiedBy>
  <dcterms:created xsi:type="dcterms:W3CDTF">2006-09-16T00:00:00Z</dcterms:created>
  <dcterms:modified xsi:type="dcterms:W3CDTF">2017-11-07T08:29:08Z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