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'Sheet1'!$A$2:$O$85</definedName>
  </definedNames>
  <calcPr fullCalcOnLoad="1"/>
</workbook>
</file>

<file path=xl/sharedStrings.xml><?xml version="1.0" encoding="utf-8"?>
<sst xmlns="http://schemas.openxmlformats.org/spreadsheetml/2006/main" count="514" uniqueCount="291">
  <si>
    <t>2016年度京山县事业单位公开招聘工作人员综合成绩</t>
  </si>
  <si>
    <t>姓名</t>
  </si>
  <si>
    <t>身份证号</t>
  </si>
  <si>
    <t>招聘单位</t>
  </si>
  <si>
    <t>岗位数</t>
  </si>
  <si>
    <t>岗位名称</t>
  </si>
  <si>
    <t>岗位代码</t>
  </si>
  <si>
    <t>笔试准考证</t>
  </si>
  <si>
    <t>职测
总分</t>
  </si>
  <si>
    <t>综合
总分</t>
  </si>
  <si>
    <t>总分</t>
  </si>
  <si>
    <t>笔试折后分（含政策加分）</t>
  </si>
  <si>
    <t>面试
分数</t>
  </si>
  <si>
    <t>面试折后分</t>
  </si>
  <si>
    <t>综合
成绩</t>
  </si>
  <si>
    <t>岗位
排名</t>
  </si>
  <si>
    <t>廖仲均</t>
  </si>
  <si>
    <t>420821199103100018</t>
  </si>
  <si>
    <t>镇区人社服务中心</t>
  </si>
  <si>
    <t>管理人员</t>
  </si>
  <si>
    <t>14208210101</t>
  </si>
  <si>
    <t>114208013203</t>
  </si>
  <si>
    <t>陈瑞</t>
  </si>
  <si>
    <t>420821199208040058</t>
  </si>
  <si>
    <t>114208014725</t>
  </si>
  <si>
    <t>郑星</t>
  </si>
  <si>
    <t>420821199005280051</t>
  </si>
  <si>
    <t>114208011528</t>
  </si>
  <si>
    <t>李雨晴</t>
  </si>
  <si>
    <t>422202199403120029</t>
  </si>
  <si>
    <t>114208015004</t>
  </si>
  <si>
    <t>何程程</t>
  </si>
  <si>
    <t>420821198902143052</t>
  </si>
  <si>
    <t>114208011319</t>
  </si>
  <si>
    <t>陈琪</t>
  </si>
  <si>
    <t>420821199012200101</t>
  </si>
  <si>
    <t>114208013604</t>
  </si>
  <si>
    <t>刘志锋</t>
  </si>
  <si>
    <t>420821199309074011</t>
  </si>
  <si>
    <t>乡镇建设分局</t>
  </si>
  <si>
    <t>14208220101</t>
  </si>
  <si>
    <t>114208016323</t>
  </si>
  <si>
    <t>刘月</t>
  </si>
  <si>
    <t>420802199208071920</t>
  </si>
  <si>
    <t>114208012106</t>
  </si>
  <si>
    <t>李丽诗</t>
  </si>
  <si>
    <t>420821199208070062</t>
  </si>
  <si>
    <t>114208017101</t>
  </si>
  <si>
    <t>苏圣君</t>
  </si>
  <si>
    <t>429006199309164851</t>
  </si>
  <si>
    <t>114208011020</t>
  </si>
  <si>
    <t>代肖肖</t>
  </si>
  <si>
    <t>420802199201161616</t>
  </si>
  <si>
    <t>114208015228</t>
  </si>
  <si>
    <t>肖永红</t>
  </si>
  <si>
    <t>142229199206210511</t>
  </si>
  <si>
    <t>114208015114</t>
  </si>
  <si>
    <t>白昀俊</t>
  </si>
  <si>
    <t>420881199403128748</t>
  </si>
  <si>
    <t>114208013518</t>
  </si>
  <si>
    <t>刘必超</t>
  </si>
  <si>
    <t>420821199204093013</t>
  </si>
  <si>
    <t>114208014404</t>
  </si>
  <si>
    <t>谢翱</t>
  </si>
  <si>
    <t>42082119920729251X</t>
  </si>
  <si>
    <t>114208017929</t>
  </si>
  <si>
    <t>周金华</t>
  </si>
  <si>
    <t>422828199108244711</t>
  </si>
  <si>
    <t>114208015116</t>
  </si>
  <si>
    <t>程虎</t>
  </si>
  <si>
    <t>420821199208200437</t>
  </si>
  <si>
    <t>114208019304</t>
  </si>
  <si>
    <t>王夏立</t>
  </si>
  <si>
    <t>420821199207116049</t>
  </si>
  <si>
    <t>114208010523</t>
  </si>
  <si>
    <t>胡维刚</t>
  </si>
  <si>
    <t>420821199210190012</t>
  </si>
  <si>
    <t>乡镇财政所</t>
  </si>
  <si>
    <t>办公室综合岗位和财政专管员岗位</t>
  </si>
  <si>
    <t>14208230101</t>
  </si>
  <si>
    <t>114208010310</t>
  </si>
  <si>
    <t>伍艺</t>
  </si>
  <si>
    <t>420821199306270025</t>
  </si>
  <si>
    <t>114208011307</t>
  </si>
  <si>
    <t>易吕莎</t>
  </si>
  <si>
    <t>420821199505023027</t>
  </si>
  <si>
    <t>114208019613</t>
  </si>
  <si>
    <t>汤成</t>
  </si>
  <si>
    <t>342501199208010537</t>
  </si>
  <si>
    <t>114208014510</t>
  </si>
  <si>
    <t>李逸仙</t>
  </si>
  <si>
    <t>420821199408060045</t>
  </si>
  <si>
    <t>114208015522</t>
  </si>
  <si>
    <t>董亮</t>
  </si>
  <si>
    <t>420821199402020018</t>
  </si>
  <si>
    <t>114208016223</t>
  </si>
  <si>
    <t>易意</t>
  </si>
  <si>
    <t>420821199406140068</t>
  </si>
  <si>
    <t>114208010407</t>
  </si>
  <si>
    <t>卿盛立</t>
  </si>
  <si>
    <t>420821199111090040</t>
  </si>
  <si>
    <t>114208018301</t>
  </si>
  <si>
    <t>左媛</t>
  </si>
  <si>
    <t>420821199206010285</t>
  </si>
  <si>
    <t>114208020324</t>
  </si>
  <si>
    <t>吴瑜</t>
  </si>
  <si>
    <t>420821199305280061</t>
  </si>
  <si>
    <t>114208010119</t>
  </si>
  <si>
    <t>邱筱</t>
  </si>
  <si>
    <t>420821199407040448</t>
  </si>
  <si>
    <t>114208011417</t>
  </si>
  <si>
    <t>罗晶</t>
  </si>
  <si>
    <t>420821199208012364</t>
  </si>
  <si>
    <t>114208020413</t>
  </si>
  <si>
    <t>张强</t>
  </si>
  <si>
    <t>42032419920709681X</t>
  </si>
  <si>
    <t>114208015517</t>
  </si>
  <si>
    <t>丁璇</t>
  </si>
  <si>
    <t>420821199212190024</t>
  </si>
  <si>
    <t>114208014226</t>
  </si>
  <si>
    <t>李红静</t>
  </si>
  <si>
    <t>420821199309120081</t>
  </si>
  <si>
    <t>114208014525</t>
  </si>
  <si>
    <t>向海媛</t>
  </si>
  <si>
    <t>420527199304305345</t>
  </si>
  <si>
    <t>114208017809</t>
  </si>
  <si>
    <t>廖静文</t>
  </si>
  <si>
    <t>420821199306290085</t>
  </si>
  <si>
    <t>114208017419</t>
  </si>
  <si>
    <t>刘成林</t>
  </si>
  <si>
    <t>420821199402180441</t>
  </si>
  <si>
    <t>114208011928</t>
  </si>
  <si>
    <t>温芯</t>
  </si>
  <si>
    <t>420821199410044247</t>
  </si>
  <si>
    <t>114208015320</t>
  </si>
  <si>
    <t>黄玲玲</t>
  </si>
  <si>
    <t>421302199111253887</t>
  </si>
  <si>
    <t>114208020505</t>
  </si>
  <si>
    <t>王雨倩</t>
  </si>
  <si>
    <t>420821199407070065</t>
  </si>
  <si>
    <t>114208012604</t>
  </si>
  <si>
    <t>王丹</t>
  </si>
  <si>
    <t>420821199305150726</t>
  </si>
  <si>
    <t>114208014607</t>
  </si>
  <si>
    <t>李爽</t>
  </si>
  <si>
    <t>420821199506020020</t>
  </si>
  <si>
    <t>114208017409</t>
  </si>
  <si>
    <t>吕晴</t>
  </si>
  <si>
    <t>420821199112045524</t>
  </si>
  <si>
    <t>114208018012</t>
  </si>
  <si>
    <t>付亚玲</t>
  </si>
  <si>
    <t>420801199202064280</t>
  </si>
  <si>
    <t>114208018029</t>
  </si>
  <si>
    <t>赵晶</t>
  </si>
  <si>
    <t>420801199203124628</t>
  </si>
  <si>
    <t>114208018428</t>
  </si>
  <si>
    <t>张莲子</t>
  </si>
  <si>
    <t>420802199303050941</t>
  </si>
  <si>
    <t>114208019919</t>
  </si>
  <si>
    <t>徐靖</t>
  </si>
  <si>
    <t>420802199112230034</t>
  </si>
  <si>
    <t>114208020601</t>
  </si>
  <si>
    <t>陈梦雅</t>
  </si>
  <si>
    <t>420804199403090820</t>
  </si>
  <si>
    <t>114208012404</t>
  </si>
  <si>
    <t>梁丽琴</t>
  </si>
  <si>
    <t>420222199211291425</t>
  </si>
  <si>
    <t>114208018118</t>
  </si>
  <si>
    <t>陈慧蓉</t>
  </si>
  <si>
    <t>42082119930828202X</t>
  </si>
  <si>
    <t>京山县城建监察大队</t>
  </si>
  <si>
    <t>工作人员</t>
  </si>
  <si>
    <t>14208240101</t>
  </si>
  <si>
    <t>114208018107</t>
  </si>
  <si>
    <t>樊芊芊</t>
  </si>
  <si>
    <t>429001199109215640</t>
  </si>
  <si>
    <t>114208013506</t>
  </si>
  <si>
    <t>蒋本勇</t>
  </si>
  <si>
    <t>422432199401142514</t>
  </si>
  <si>
    <t>114208016321</t>
  </si>
  <si>
    <t>张东</t>
  </si>
  <si>
    <t>420821199201180031</t>
  </si>
  <si>
    <t>京山县环境卫生管理局</t>
  </si>
  <si>
    <t>14208240201</t>
  </si>
  <si>
    <t>114208012918</t>
  </si>
  <si>
    <t>刘明珠</t>
  </si>
  <si>
    <t>420821199306290026</t>
  </si>
  <si>
    <t>114208013926</t>
  </si>
  <si>
    <t>曹诗琦</t>
  </si>
  <si>
    <t>420821199204130048</t>
  </si>
  <si>
    <t>114208017230</t>
  </si>
  <si>
    <t>任静</t>
  </si>
  <si>
    <t>421281199203042729</t>
  </si>
  <si>
    <t>114208012830</t>
  </si>
  <si>
    <t>望宇洪</t>
  </si>
  <si>
    <t>420525198806022022</t>
  </si>
  <si>
    <t>京山县农业行政执法大队</t>
  </si>
  <si>
    <t>14208250101</t>
  </si>
  <si>
    <t>114208014302</t>
  </si>
  <si>
    <t>彭慧</t>
  </si>
  <si>
    <t>42112419880414204X</t>
  </si>
  <si>
    <t>114208014713</t>
  </si>
  <si>
    <t>严成</t>
  </si>
  <si>
    <t>422432199109272514</t>
  </si>
  <si>
    <t>114208014810</t>
  </si>
  <si>
    <t>汪维</t>
  </si>
  <si>
    <t>42082119880710512X</t>
  </si>
  <si>
    <t>工作人员财会类</t>
  </si>
  <si>
    <t>14208250102</t>
  </si>
  <si>
    <t>214208022411</t>
  </si>
  <si>
    <t>高天</t>
  </si>
  <si>
    <t>420802199008270319</t>
  </si>
  <si>
    <t>214208021518</t>
  </si>
  <si>
    <t>许雅倩</t>
  </si>
  <si>
    <t>420821199301170025</t>
  </si>
  <si>
    <t>214208021925</t>
  </si>
  <si>
    <t>杨传熙</t>
  </si>
  <si>
    <t>42082119901025005X</t>
  </si>
  <si>
    <t>工作人员法律类</t>
  </si>
  <si>
    <t>14208250103</t>
  </si>
  <si>
    <t>114208018629</t>
  </si>
  <si>
    <t>何宇琪</t>
  </si>
  <si>
    <t>420821199308264024</t>
  </si>
  <si>
    <t>114208011516</t>
  </si>
  <si>
    <t>曾经晴</t>
  </si>
  <si>
    <t>42220219930126753X</t>
  </si>
  <si>
    <t>114208017228</t>
  </si>
  <si>
    <t>刘波</t>
  </si>
  <si>
    <t>420821198801122519</t>
  </si>
  <si>
    <t>京山县招商局招商分局</t>
  </si>
  <si>
    <t>14208260101</t>
  </si>
  <si>
    <t>114208014721</t>
  </si>
  <si>
    <t>曾云</t>
  </si>
  <si>
    <t>420821199008040045</t>
  </si>
  <si>
    <t>114208016906</t>
  </si>
  <si>
    <t>肖媛</t>
  </si>
  <si>
    <t>420821199005300040</t>
  </si>
  <si>
    <t>114208012515</t>
  </si>
  <si>
    <t>田代玉</t>
  </si>
  <si>
    <t>422823198910012751</t>
  </si>
  <si>
    <t>114208011916</t>
  </si>
  <si>
    <t>黎刚</t>
  </si>
  <si>
    <t>420821199101170039</t>
  </si>
  <si>
    <t>114208012629</t>
  </si>
  <si>
    <t>敖凯</t>
  </si>
  <si>
    <t>42082119880110605X</t>
  </si>
  <si>
    <t>114208014917</t>
  </si>
  <si>
    <t>薛丽芳</t>
  </si>
  <si>
    <t>410823198506227140</t>
  </si>
  <si>
    <t>林业综合行政执法大队</t>
  </si>
  <si>
    <t>14208270101</t>
  </si>
  <si>
    <t>114208020326</t>
  </si>
  <si>
    <t>王亚敏</t>
  </si>
  <si>
    <t>420821199007150023</t>
  </si>
  <si>
    <t>114208012227</t>
  </si>
  <si>
    <t>刘敏</t>
  </si>
  <si>
    <t>420821198204273028</t>
  </si>
  <si>
    <t>114208012606</t>
  </si>
  <si>
    <t>刘骁坤</t>
  </si>
  <si>
    <t>420821198408130053</t>
  </si>
  <si>
    <t>114208017215</t>
  </si>
  <si>
    <t>吴苗</t>
  </si>
  <si>
    <t>420821198303090091</t>
  </si>
  <si>
    <t>114208013321</t>
  </si>
  <si>
    <t>严飞</t>
  </si>
  <si>
    <t>420821198506043017</t>
  </si>
  <si>
    <t>114208020406</t>
  </si>
  <si>
    <t>陈娟</t>
  </si>
  <si>
    <t>420821199107020883</t>
  </si>
  <si>
    <t>114208010528</t>
  </si>
  <si>
    <t>黄军霞</t>
  </si>
  <si>
    <t>420821198509293062</t>
  </si>
  <si>
    <t>114208012322</t>
  </si>
  <si>
    <t>徐玲</t>
  </si>
  <si>
    <t>420821198907010064</t>
  </si>
  <si>
    <t>114208016002</t>
  </si>
  <si>
    <t>王倩</t>
  </si>
  <si>
    <t>420881199409262948</t>
  </si>
  <si>
    <t>新市林业管理站</t>
  </si>
  <si>
    <t>技术员</t>
  </si>
  <si>
    <t>14208270201</t>
  </si>
  <si>
    <t>314208030403</t>
  </si>
  <si>
    <t>王昊昕竹</t>
  </si>
  <si>
    <t>420802199303200348</t>
  </si>
  <si>
    <t>314208031904</t>
  </si>
  <si>
    <t>郭荣华</t>
  </si>
  <si>
    <t>429004199108264052</t>
  </si>
  <si>
    <t>314208031229</t>
  </si>
  <si>
    <t>王伟</t>
  </si>
  <si>
    <t>420821199204030012</t>
  </si>
  <si>
    <t>314208032219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</si>
</sst>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  <numFmt numFmtId="179" formatCode="0.00_);[Red]\(0.00\)"/>
  </numFmts>
  <fonts count="31"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0" fillId="6" borderId="0" applyNumberFormat="0" applyBorder="0" applyAlignment="0" applyProtection="0"/>
    <xf numFmtId="0" fontId="14" fillId="0" borderId="5" applyNumberFormat="0" applyFill="0" applyAlignment="0" applyProtection="0"/>
    <xf numFmtId="0" fontId="10" fillId="6" borderId="0" applyNumberFormat="0" applyBorder="0" applyAlignment="0" applyProtection="0"/>
    <xf numFmtId="0" fontId="26" fillId="8" borderId="6" applyNumberFormat="0" applyAlignment="0" applyProtection="0"/>
    <xf numFmtId="0" fontId="17" fillId="8" borderId="1" applyNumberFormat="0" applyAlignment="0" applyProtection="0"/>
    <xf numFmtId="0" fontId="16" fillId="9" borderId="7" applyNumberFormat="0" applyAlignment="0" applyProtection="0"/>
    <xf numFmtId="0" fontId="13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8" applyNumberFormat="0" applyFill="0" applyAlignment="0" applyProtection="0"/>
    <xf numFmtId="0" fontId="27" fillId="0" borderId="9" applyNumberFormat="0" applyFill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0" fillId="16" borderId="0" applyNumberFormat="0" applyBorder="0" applyAlignment="0" applyProtection="0"/>
    <xf numFmtId="0" fontId="13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63" applyNumberFormat="1" applyFont="1" applyBorder="1" applyAlignment="1">
      <alignment horizontal="center" vertical="center" wrapText="1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8" fillId="0" borderId="11" xfId="63" applyNumberFormat="1" applyFont="1" applyBorder="1" applyAlignment="1">
      <alignment horizontal="center" vertical="center" wrapText="1"/>
      <protection/>
    </xf>
    <xf numFmtId="177" fontId="3" fillId="0" borderId="11" xfId="63" applyNumberFormat="1" applyFont="1" applyBorder="1" applyAlignment="1">
      <alignment horizontal="center" vertical="center" wrapText="1"/>
      <protection/>
    </xf>
    <xf numFmtId="178" fontId="4" fillId="0" borderId="11" xfId="63" applyNumberFormat="1" applyFont="1" applyBorder="1" applyAlignment="1">
      <alignment horizontal="center" vertical="center" wrapText="1"/>
      <protection/>
    </xf>
    <xf numFmtId="177" fontId="4" fillId="0" borderId="11" xfId="63" applyNumberFormat="1" applyFont="1" applyBorder="1" applyAlignment="1">
      <alignment horizontal="center" vertical="center" wrapText="1"/>
      <protection/>
    </xf>
    <xf numFmtId="178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177" fontId="29" fillId="0" borderId="11" xfId="0" applyNumberFormat="1" applyFont="1" applyBorder="1" applyAlignment="1">
      <alignment horizontal="center" vertical="center" wrapText="1"/>
    </xf>
    <xf numFmtId="179" fontId="4" fillId="0" borderId="11" xfId="0" applyNumberFormat="1" applyFont="1" applyBorder="1" applyAlignment="1" applyProtection="1">
      <alignment horizontal="center" vertical="center"/>
      <protection/>
    </xf>
    <xf numFmtId="179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63" applyNumberFormat="1" applyFont="1" applyBorder="1" applyAlignment="1" quotePrefix="1">
      <alignment horizontal="center" vertical="center" wrapText="1"/>
      <protection/>
    </xf>
    <xf numFmtId="0" fontId="4" fillId="0" borderId="11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4" fillId="0" borderId="12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63">
      <selection activeCell="A17" sqref="A17:IV17"/>
    </sheetView>
  </sheetViews>
  <sheetFormatPr defaultColWidth="9.00390625" defaultRowHeight="14.25"/>
  <cols>
    <col min="1" max="1" width="7.875" style="0" customWidth="1"/>
    <col min="2" max="2" width="16.625" style="0" customWidth="1"/>
    <col min="3" max="3" width="10.00390625" style="0" customWidth="1"/>
    <col min="4" max="4" width="6.00390625" style="0" customWidth="1"/>
    <col min="6" max="6" width="10.625" style="0" customWidth="1"/>
    <col min="7" max="7" width="11.50390625" style="0" customWidth="1"/>
    <col min="8" max="8" width="6.875" style="0" customWidth="1"/>
    <col min="9" max="9" width="6.75390625" style="0" customWidth="1"/>
    <col min="10" max="10" width="7.00390625" style="0" customWidth="1"/>
    <col min="11" max="11" width="7.375" style="0" customWidth="1"/>
    <col min="12" max="13" width="7.00390625" style="0" customWidth="1"/>
    <col min="14" max="14" width="6.875" style="0" customWidth="1"/>
    <col min="15" max="15" width="6.25390625" style="0" customWidth="1"/>
  </cols>
  <sheetData>
    <row r="1" spans="1:15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3" t="s">
        <v>11</v>
      </c>
      <c r="L2" s="14" t="s">
        <v>12</v>
      </c>
      <c r="M2" s="3" t="s">
        <v>13</v>
      </c>
      <c r="N2" s="14" t="s">
        <v>14</v>
      </c>
      <c r="O2" s="3" t="s">
        <v>15</v>
      </c>
    </row>
    <row r="3" spans="1:15" ht="24">
      <c r="A3" s="24" t="s">
        <v>16</v>
      </c>
      <c r="B3" s="24" t="s">
        <v>17</v>
      </c>
      <c r="C3" s="24" t="s">
        <v>18</v>
      </c>
      <c r="D3" s="5">
        <v>2</v>
      </c>
      <c r="E3" s="24" t="s">
        <v>19</v>
      </c>
      <c r="F3" s="24" t="s">
        <v>20</v>
      </c>
      <c r="G3" s="24" t="s">
        <v>21</v>
      </c>
      <c r="H3" s="4">
        <v>103.5</v>
      </c>
      <c r="I3" s="4">
        <v>80</v>
      </c>
      <c r="J3" s="4">
        <v>183.5</v>
      </c>
      <c r="K3" s="15">
        <v>24.46666666666667</v>
      </c>
      <c r="L3" s="16">
        <v>89.8</v>
      </c>
      <c r="M3" s="16">
        <v>53.88</v>
      </c>
      <c r="N3" s="16">
        <v>78.34666666666666</v>
      </c>
      <c r="O3" s="4">
        <v>1</v>
      </c>
    </row>
    <row r="4" spans="1:15" ht="24">
      <c r="A4" s="24" t="s">
        <v>22</v>
      </c>
      <c r="B4" s="24" t="s">
        <v>23</v>
      </c>
      <c r="C4" s="24" t="s">
        <v>18</v>
      </c>
      <c r="D4" s="5"/>
      <c r="E4" s="24" t="s">
        <v>19</v>
      </c>
      <c r="F4" s="24" t="s">
        <v>20</v>
      </c>
      <c r="G4" s="24" t="s">
        <v>24</v>
      </c>
      <c r="H4" s="4">
        <v>103</v>
      </c>
      <c r="I4" s="4">
        <v>81.5</v>
      </c>
      <c r="J4" s="4">
        <v>184.5</v>
      </c>
      <c r="K4" s="15">
        <v>24.6</v>
      </c>
      <c r="L4" s="16">
        <v>86.2</v>
      </c>
      <c r="M4" s="16">
        <v>51.72</v>
      </c>
      <c r="N4" s="16">
        <v>76.32</v>
      </c>
      <c r="O4" s="4">
        <v>2</v>
      </c>
    </row>
    <row r="5" spans="1:15" ht="24">
      <c r="A5" s="24" t="s">
        <v>25</v>
      </c>
      <c r="B5" s="24" t="s">
        <v>26</v>
      </c>
      <c r="C5" s="24" t="s">
        <v>18</v>
      </c>
      <c r="D5" s="5"/>
      <c r="E5" s="24" t="s">
        <v>19</v>
      </c>
      <c r="F5" s="24" t="s">
        <v>20</v>
      </c>
      <c r="G5" s="24" t="s">
        <v>27</v>
      </c>
      <c r="H5" s="4">
        <v>108.5</v>
      </c>
      <c r="I5" s="4">
        <v>63</v>
      </c>
      <c r="J5" s="4">
        <v>171.5</v>
      </c>
      <c r="K5" s="15">
        <v>22.866666666666667</v>
      </c>
      <c r="L5" s="16">
        <v>82.8</v>
      </c>
      <c r="M5" s="16">
        <v>49.68</v>
      </c>
      <c r="N5" s="16">
        <v>72.54666666666667</v>
      </c>
      <c r="O5" s="4">
        <v>3</v>
      </c>
    </row>
    <row r="6" spans="1:15" ht="24">
      <c r="A6" s="24" t="s">
        <v>28</v>
      </c>
      <c r="B6" s="24" t="s">
        <v>29</v>
      </c>
      <c r="C6" s="24" t="s">
        <v>18</v>
      </c>
      <c r="D6" s="5"/>
      <c r="E6" s="24" t="s">
        <v>19</v>
      </c>
      <c r="F6" s="24" t="s">
        <v>20</v>
      </c>
      <c r="G6" s="24" t="s">
        <v>30</v>
      </c>
      <c r="H6" s="4">
        <v>89</v>
      </c>
      <c r="I6" s="4">
        <v>87</v>
      </c>
      <c r="J6" s="4">
        <v>176</v>
      </c>
      <c r="K6" s="15">
        <v>23.46666666666667</v>
      </c>
      <c r="L6" s="16">
        <v>81.4</v>
      </c>
      <c r="M6" s="16">
        <v>48.84</v>
      </c>
      <c r="N6" s="16">
        <v>72.30666666666667</v>
      </c>
      <c r="O6" s="4">
        <v>4</v>
      </c>
    </row>
    <row r="7" spans="1:15" ht="24">
      <c r="A7" s="24" t="s">
        <v>31</v>
      </c>
      <c r="B7" s="24" t="s">
        <v>32</v>
      </c>
      <c r="C7" s="24" t="s">
        <v>18</v>
      </c>
      <c r="D7" s="5"/>
      <c r="E7" s="24" t="s">
        <v>19</v>
      </c>
      <c r="F7" s="24" t="s">
        <v>20</v>
      </c>
      <c r="G7" s="24" t="s">
        <v>33</v>
      </c>
      <c r="H7" s="4">
        <v>84.5</v>
      </c>
      <c r="I7" s="4">
        <v>88.5</v>
      </c>
      <c r="J7" s="4">
        <v>173</v>
      </c>
      <c r="K7" s="15">
        <v>23.066666666666666</v>
      </c>
      <c r="L7" s="16">
        <v>79</v>
      </c>
      <c r="M7" s="16">
        <v>47.4</v>
      </c>
      <c r="N7" s="16">
        <v>70.46666666666667</v>
      </c>
      <c r="O7" s="4">
        <v>5</v>
      </c>
    </row>
    <row r="8" spans="1:15" ht="24">
      <c r="A8" s="24" t="s">
        <v>34</v>
      </c>
      <c r="B8" s="24" t="s">
        <v>35</v>
      </c>
      <c r="C8" s="24" t="s">
        <v>18</v>
      </c>
      <c r="D8" s="5"/>
      <c r="E8" s="24" t="s">
        <v>19</v>
      </c>
      <c r="F8" s="24" t="s">
        <v>20</v>
      </c>
      <c r="G8" s="24" t="s">
        <v>36</v>
      </c>
      <c r="H8" s="4">
        <v>111</v>
      </c>
      <c r="I8" s="4">
        <v>87.5</v>
      </c>
      <c r="J8" s="4">
        <v>198.5</v>
      </c>
      <c r="K8" s="15">
        <v>26.46666666666667</v>
      </c>
      <c r="L8" s="16">
        <v>0</v>
      </c>
      <c r="M8" s="16">
        <v>0</v>
      </c>
      <c r="N8" s="16">
        <v>26.46666666666667</v>
      </c>
      <c r="O8" s="4">
        <v>6</v>
      </c>
    </row>
    <row r="9" spans="1:15" ht="24">
      <c r="A9" s="25" t="s">
        <v>37</v>
      </c>
      <c r="B9" s="25" t="s">
        <v>38</v>
      </c>
      <c r="C9" s="25" t="s">
        <v>39</v>
      </c>
      <c r="D9" s="7">
        <v>4</v>
      </c>
      <c r="E9" s="25" t="s">
        <v>19</v>
      </c>
      <c r="F9" s="25" t="s">
        <v>40</v>
      </c>
      <c r="G9" s="25" t="s">
        <v>41</v>
      </c>
      <c r="H9" s="6">
        <v>82.5</v>
      </c>
      <c r="I9" s="6">
        <v>86</v>
      </c>
      <c r="J9" s="6">
        <v>168.5</v>
      </c>
      <c r="K9" s="17">
        <f aca="true" t="shared" si="0" ref="K9:K20">J9/3*0.4</f>
        <v>22.46666666666667</v>
      </c>
      <c r="L9" s="18">
        <v>87</v>
      </c>
      <c r="M9" s="18">
        <f aca="true" t="shared" si="1" ref="M9:M20">L9*0.6</f>
        <v>52.199999999999996</v>
      </c>
      <c r="N9" s="18">
        <f aca="true" t="shared" si="2" ref="N9:N20">K9+L9*0.6</f>
        <v>74.66666666666666</v>
      </c>
      <c r="O9" s="6">
        <v>1</v>
      </c>
    </row>
    <row r="10" spans="1:15" ht="24">
      <c r="A10" s="25" t="s">
        <v>42</v>
      </c>
      <c r="B10" s="25" t="s">
        <v>43</v>
      </c>
      <c r="C10" s="25" t="s">
        <v>39</v>
      </c>
      <c r="D10" s="7"/>
      <c r="E10" s="25" t="s">
        <v>19</v>
      </c>
      <c r="F10" s="25" t="s">
        <v>40</v>
      </c>
      <c r="G10" s="25" t="s">
        <v>44</v>
      </c>
      <c r="H10" s="6">
        <v>92</v>
      </c>
      <c r="I10" s="6">
        <v>97</v>
      </c>
      <c r="J10" s="6">
        <v>189</v>
      </c>
      <c r="K10" s="17">
        <f t="shared" si="0"/>
        <v>25.200000000000003</v>
      </c>
      <c r="L10" s="18">
        <v>80.8</v>
      </c>
      <c r="M10" s="18">
        <f t="shared" si="1"/>
        <v>48.48</v>
      </c>
      <c r="N10" s="18">
        <f t="shared" si="2"/>
        <v>73.68</v>
      </c>
      <c r="O10" s="6">
        <v>2</v>
      </c>
    </row>
    <row r="11" spans="1:15" ht="24">
      <c r="A11" s="25" t="s">
        <v>45</v>
      </c>
      <c r="B11" s="25" t="s">
        <v>46</v>
      </c>
      <c r="C11" s="25" t="s">
        <v>39</v>
      </c>
      <c r="D11" s="7"/>
      <c r="E11" s="25" t="s">
        <v>19</v>
      </c>
      <c r="F11" s="25" t="s">
        <v>40</v>
      </c>
      <c r="G11" s="25" t="s">
        <v>47</v>
      </c>
      <c r="H11" s="6">
        <v>86.5</v>
      </c>
      <c r="I11" s="6">
        <v>85.5</v>
      </c>
      <c r="J11" s="6">
        <v>172</v>
      </c>
      <c r="K11" s="17">
        <f t="shared" si="0"/>
        <v>22.933333333333337</v>
      </c>
      <c r="L11" s="18">
        <v>83.3</v>
      </c>
      <c r="M11" s="18">
        <f t="shared" si="1"/>
        <v>49.98</v>
      </c>
      <c r="N11" s="18">
        <f t="shared" si="2"/>
        <v>72.91333333333333</v>
      </c>
      <c r="O11" s="6">
        <v>3</v>
      </c>
    </row>
    <row r="12" spans="1:15" s="1" customFormat="1" ht="24">
      <c r="A12" s="26" t="s">
        <v>48</v>
      </c>
      <c r="B12" s="26" t="s">
        <v>49</v>
      </c>
      <c r="C12" s="26" t="s">
        <v>39</v>
      </c>
      <c r="D12" s="9"/>
      <c r="E12" s="26" t="s">
        <v>19</v>
      </c>
      <c r="F12" s="26" t="s">
        <v>40</v>
      </c>
      <c r="G12" s="26" t="s">
        <v>50</v>
      </c>
      <c r="H12" s="8">
        <v>65.5</v>
      </c>
      <c r="I12" s="8">
        <v>77.5</v>
      </c>
      <c r="J12" s="8">
        <v>143</v>
      </c>
      <c r="K12" s="19">
        <f t="shared" si="0"/>
        <v>19.066666666666666</v>
      </c>
      <c r="L12" s="20">
        <v>83.6</v>
      </c>
      <c r="M12" s="20">
        <f t="shared" si="1"/>
        <v>50.16</v>
      </c>
      <c r="N12" s="20">
        <f t="shared" si="2"/>
        <v>69.22666666666666</v>
      </c>
      <c r="O12" s="8">
        <v>4</v>
      </c>
    </row>
    <row r="13" spans="1:15" ht="24">
      <c r="A13" s="25" t="s">
        <v>51</v>
      </c>
      <c r="B13" s="25" t="s">
        <v>52</v>
      </c>
      <c r="C13" s="25" t="s">
        <v>39</v>
      </c>
      <c r="D13" s="7"/>
      <c r="E13" s="25" t="s">
        <v>19</v>
      </c>
      <c r="F13" s="25" t="s">
        <v>40</v>
      </c>
      <c r="G13" s="25" t="s">
        <v>53</v>
      </c>
      <c r="H13" s="6">
        <v>78.5</v>
      </c>
      <c r="I13" s="6">
        <v>71</v>
      </c>
      <c r="J13" s="6">
        <v>149.5</v>
      </c>
      <c r="K13" s="17">
        <f t="shared" si="0"/>
        <v>19.933333333333337</v>
      </c>
      <c r="L13" s="18">
        <v>81.6</v>
      </c>
      <c r="M13" s="18">
        <f t="shared" si="1"/>
        <v>48.959999999999994</v>
      </c>
      <c r="N13" s="18">
        <f t="shared" si="2"/>
        <v>68.89333333333333</v>
      </c>
      <c r="O13" s="6">
        <v>5</v>
      </c>
    </row>
    <row r="14" spans="1:15" ht="24">
      <c r="A14" s="25" t="s">
        <v>54</v>
      </c>
      <c r="B14" s="25" t="s">
        <v>55</v>
      </c>
      <c r="C14" s="25" t="s">
        <v>39</v>
      </c>
      <c r="D14" s="7"/>
      <c r="E14" s="25" t="s">
        <v>19</v>
      </c>
      <c r="F14" s="25" t="s">
        <v>40</v>
      </c>
      <c r="G14" s="25" t="s">
        <v>56</v>
      </c>
      <c r="H14" s="6">
        <v>72.5</v>
      </c>
      <c r="I14" s="6">
        <v>64</v>
      </c>
      <c r="J14" s="6">
        <v>136.5</v>
      </c>
      <c r="K14" s="17">
        <f t="shared" si="0"/>
        <v>18.2</v>
      </c>
      <c r="L14" s="18">
        <v>83.6</v>
      </c>
      <c r="M14" s="18">
        <f t="shared" si="1"/>
        <v>50.16</v>
      </c>
      <c r="N14" s="18">
        <f t="shared" si="2"/>
        <v>68.36</v>
      </c>
      <c r="O14" s="6">
        <v>6</v>
      </c>
    </row>
    <row r="15" spans="1:15" ht="24">
      <c r="A15" s="25" t="s">
        <v>57</v>
      </c>
      <c r="B15" s="25" t="s">
        <v>58</v>
      </c>
      <c r="C15" s="25" t="s">
        <v>39</v>
      </c>
      <c r="D15" s="7"/>
      <c r="E15" s="25" t="s">
        <v>19</v>
      </c>
      <c r="F15" s="25" t="s">
        <v>40</v>
      </c>
      <c r="G15" s="25" t="s">
        <v>59</v>
      </c>
      <c r="H15" s="6">
        <v>68</v>
      </c>
      <c r="I15" s="6">
        <v>71</v>
      </c>
      <c r="J15" s="6">
        <v>139</v>
      </c>
      <c r="K15" s="17">
        <f t="shared" si="0"/>
        <v>18.533333333333335</v>
      </c>
      <c r="L15" s="18">
        <v>79.8</v>
      </c>
      <c r="M15" s="18">
        <f t="shared" si="1"/>
        <v>47.879999999999995</v>
      </c>
      <c r="N15" s="18">
        <f t="shared" si="2"/>
        <v>66.41333333333333</v>
      </c>
      <c r="O15" s="6">
        <v>7</v>
      </c>
    </row>
    <row r="16" spans="1:15" ht="24">
      <c r="A16" s="25" t="s">
        <v>60</v>
      </c>
      <c r="B16" s="25" t="s">
        <v>61</v>
      </c>
      <c r="C16" s="25" t="s">
        <v>39</v>
      </c>
      <c r="D16" s="7"/>
      <c r="E16" s="25" t="s">
        <v>19</v>
      </c>
      <c r="F16" s="25" t="s">
        <v>40</v>
      </c>
      <c r="G16" s="25" t="s">
        <v>62</v>
      </c>
      <c r="H16" s="6">
        <v>68</v>
      </c>
      <c r="I16" s="6">
        <v>74.5</v>
      </c>
      <c r="J16" s="6">
        <v>142.5</v>
      </c>
      <c r="K16" s="17">
        <f t="shared" si="0"/>
        <v>19</v>
      </c>
      <c r="L16" s="18">
        <v>78</v>
      </c>
      <c r="M16" s="18">
        <f t="shared" si="1"/>
        <v>46.8</v>
      </c>
      <c r="N16" s="18">
        <f t="shared" si="2"/>
        <v>65.8</v>
      </c>
      <c r="O16" s="6">
        <v>8</v>
      </c>
    </row>
    <row r="17" spans="1:15" s="1" customFormat="1" ht="24">
      <c r="A17" s="26" t="s">
        <v>63</v>
      </c>
      <c r="B17" s="26" t="s">
        <v>64</v>
      </c>
      <c r="C17" s="26" t="s">
        <v>39</v>
      </c>
      <c r="D17" s="9"/>
      <c r="E17" s="26" t="s">
        <v>19</v>
      </c>
      <c r="F17" s="26" t="s">
        <v>40</v>
      </c>
      <c r="G17" s="26" t="s">
        <v>65</v>
      </c>
      <c r="H17" s="8">
        <v>59.5</v>
      </c>
      <c r="I17" s="8">
        <v>74</v>
      </c>
      <c r="J17" s="8">
        <v>133.5</v>
      </c>
      <c r="K17" s="19">
        <f t="shared" si="0"/>
        <v>17.8</v>
      </c>
      <c r="L17" s="20">
        <v>79.8</v>
      </c>
      <c r="M17" s="20">
        <f t="shared" si="1"/>
        <v>47.879999999999995</v>
      </c>
      <c r="N17" s="20">
        <f t="shared" si="2"/>
        <v>65.67999999999999</v>
      </c>
      <c r="O17" s="8">
        <v>9</v>
      </c>
    </row>
    <row r="18" spans="1:15" ht="24">
      <c r="A18" s="25" t="s">
        <v>66</v>
      </c>
      <c r="B18" s="25" t="s">
        <v>67</v>
      </c>
      <c r="C18" s="25" t="s">
        <v>39</v>
      </c>
      <c r="D18" s="7"/>
      <c r="E18" s="25" t="s">
        <v>19</v>
      </c>
      <c r="F18" s="25" t="s">
        <v>40</v>
      </c>
      <c r="G18" s="25" t="s">
        <v>68</v>
      </c>
      <c r="H18" s="6">
        <v>62.5</v>
      </c>
      <c r="I18" s="6">
        <v>73.5</v>
      </c>
      <c r="J18" s="6">
        <v>136</v>
      </c>
      <c r="K18" s="17">
        <f t="shared" si="0"/>
        <v>18.133333333333336</v>
      </c>
      <c r="L18" s="18">
        <v>79.2</v>
      </c>
      <c r="M18" s="18">
        <f t="shared" si="1"/>
        <v>47.52</v>
      </c>
      <c r="N18" s="18">
        <f t="shared" si="2"/>
        <v>65.65333333333334</v>
      </c>
      <c r="O18" s="6">
        <v>10</v>
      </c>
    </row>
    <row r="19" spans="1:15" ht="24">
      <c r="A19" s="6" t="s">
        <v>69</v>
      </c>
      <c r="B19" s="10" t="s">
        <v>70</v>
      </c>
      <c r="C19" s="25" t="s">
        <v>39</v>
      </c>
      <c r="D19" s="7"/>
      <c r="E19" s="25" t="s">
        <v>19</v>
      </c>
      <c r="F19" s="25" t="s">
        <v>40</v>
      </c>
      <c r="G19" s="10" t="s">
        <v>71</v>
      </c>
      <c r="H19" s="6">
        <v>67.5</v>
      </c>
      <c r="I19" s="6">
        <v>65</v>
      </c>
      <c r="J19" s="6">
        <v>132.5</v>
      </c>
      <c r="K19" s="17">
        <f t="shared" si="0"/>
        <v>17.666666666666668</v>
      </c>
      <c r="L19" s="18">
        <v>77.6</v>
      </c>
      <c r="M19" s="18">
        <f t="shared" si="1"/>
        <v>46.559999999999995</v>
      </c>
      <c r="N19" s="18">
        <f t="shared" si="2"/>
        <v>64.22666666666666</v>
      </c>
      <c r="O19" s="6">
        <v>11</v>
      </c>
    </row>
    <row r="20" spans="1:15" ht="24">
      <c r="A20" s="25" t="s">
        <v>72</v>
      </c>
      <c r="B20" s="25" t="s">
        <v>73</v>
      </c>
      <c r="C20" s="25" t="s">
        <v>39</v>
      </c>
      <c r="D20" s="7"/>
      <c r="E20" s="25" t="s">
        <v>19</v>
      </c>
      <c r="F20" s="25" t="s">
        <v>40</v>
      </c>
      <c r="G20" s="25" t="s">
        <v>74</v>
      </c>
      <c r="H20" s="6">
        <v>80</v>
      </c>
      <c r="I20" s="6">
        <v>72.5</v>
      </c>
      <c r="J20" s="6">
        <v>152.5</v>
      </c>
      <c r="K20" s="17">
        <f t="shared" si="0"/>
        <v>20.333333333333336</v>
      </c>
      <c r="L20" s="18">
        <v>0</v>
      </c>
      <c r="M20" s="18">
        <f t="shared" si="1"/>
        <v>0</v>
      </c>
      <c r="N20" s="18">
        <f t="shared" si="2"/>
        <v>20.333333333333336</v>
      </c>
      <c r="O20" s="6">
        <v>12</v>
      </c>
    </row>
    <row r="21" spans="1:15" ht="24" customHeight="1">
      <c r="A21" s="25" t="s">
        <v>75</v>
      </c>
      <c r="B21" s="25" t="s">
        <v>76</v>
      </c>
      <c r="C21" s="25" t="s">
        <v>77</v>
      </c>
      <c r="D21" s="7">
        <v>10</v>
      </c>
      <c r="E21" s="25" t="s">
        <v>78</v>
      </c>
      <c r="F21" s="25" t="s">
        <v>79</v>
      </c>
      <c r="G21" s="25" t="s">
        <v>80</v>
      </c>
      <c r="H21" s="6">
        <v>98.5</v>
      </c>
      <c r="I21" s="6">
        <v>89.5</v>
      </c>
      <c r="J21" s="6">
        <v>188</v>
      </c>
      <c r="K21" s="17">
        <f aca="true" t="shared" si="3" ref="K21:K37">J21/3*0.4</f>
        <v>25.066666666666666</v>
      </c>
      <c r="L21" s="18">
        <v>85.2</v>
      </c>
      <c r="M21" s="18">
        <f aca="true" t="shared" si="4" ref="M21:M53">L21*0.6</f>
        <v>51.12</v>
      </c>
      <c r="N21" s="17">
        <f aca="true" t="shared" si="5" ref="N21:N53">K21+L21*0.6</f>
        <v>76.18666666666667</v>
      </c>
      <c r="O21" s="6">
        <v>1</v>
      </c>
    </row>
    <row r="22" spans="1:15" ht="24" customHeight="1">
      <c r="A22" s="25" t="s">
        <v>81</v>
      </c>
      <c r="B22" s="25" t="s">
        <v>82</v>
      </c>
      <c r="C22" s="25" t="s">
        <v>77</v>
      </c>
      <c r="D22" s="7"/>
      <c r="E22" s="25" t="s">
        <v>78</v>
      </c>
      <c r="F22" s="25" t="s">
        <v>79</v>
      </c>
      <c r="G22" s="25" t="s">
        <v>83</v>
      </c>
      <c r="H22" s="6">
        <v>82.5</v>
      </c>
      <c r="I22" s="6">
        <v>83.5</v>
      </c>
      <c r="J22" s="6">
        <v>166</v>
      </c>
      <c r="K22" s="17">
        <f t="shared" si="3"/>
        <v>22.133333333333336</v>
      </c>
      <c r="L22" s="18">
        <v>87.8</v>
      </c>
      <c r="M22" s="18">
        <f t="shared" si="4"/>
        <v>52.68</v>
      </c>
      <c r="N22" s="17">
        <f t="shared" si="5"/>
        <v>74.81333333333333</v>
      </c>
      <c r="O22" s="6">
        <v>2</v>
      </c>
    </row>
    <row r="23" spans="1:15" ht="24" customHeight="1">
      <c r="A23" s="25" t="s">
        <v>84</v>
      </c>
      <c r="B23" s="25" t="s">
        <v>85</v>
      </c>
      <c r="C23" s="25" t="s">
        <v>77</v>
      </c>
      <c r="D23" s="7"/>
      <c r="E23" s="25" t="s">
        <v>78</v>
      </c>
      <c r="F23" s="25" t="s">
        <v>79</v>
      </c>
      <c r="G23" s="25" t="s">
        <v>86</v>
      </c>
      <c r="H23" s="6">
        <v>83.5</v>
      </c>
      <c r="I23" s="6">
        <v>100</v>
      </c>
      <c r="J23" s="6">
        <v>183.5</v>
      </c>
      <c r="K23" s="17">
        <f t="shared" si="3"/>
        <v>24.46666666666667</v>
      </c>
      <c r="L23" s="18">
        <v>83.6</v>
      </c>
      <c r="M23" s="18">
        <f t="shared" si="4"/>
        <v>50.16</v>
      </c>
      <c r="N23" s="17">
        <f t="shared" si="5"/>
        <v>74.62666666666667</v>
      </c>
      <c r="O23" s="6">
        <v>3</v>
      </c>
    </row>
    <row r="24" spans="1:15" ht="24" customHeight="1">
      <c r="A24" s="25" t="s">
        <v>87</v>
      </c>
      <c r="B24" s="25" t="s">
        <v>88</v>
      </c>
      <c r="C24" s="25" t="s">
        <v>77</v>
      </c>
      <c r="D24" s="7"/>
      <c r="E24" s="25" t="s">
        <v>78</v>
      </c>
      <c r="F24" s="25" t="s">
        <v>79</v>
      </c>
      <c r="G24" s="25" t="s">
        <v>89</v>
      </c>
      <c r="H24" s="6">
        <v>90.5</v>
      </c>
      <c r="I24" s="6">
        <v>88</v>
      </c>
      <c r="J24" s="6">
        <v>178.5</v>
      </c>
      <c r="K24" s="17">
        <f t="shared" si="3"/>
        <v>23.8</v>
      </c>
      <c r="L24" s="18">
        <v>83</v>
      </c>
      <c r="M24" s="18">
        <f t="shared" si="4"/>
        <v>49.8</v>
      </c>
      <c r="N24" s="17">
        <f t="shared" si="5"/>
        <v>73.6</v>
      </c>
      <c r="O24" s="6">
        <v>4</v>
      </c>
    </row>
    <row r="25" spans="1:15" ht="24" customHeight="1">
      <c r="A25" s="25" t="s">
        <v>90</v>
      </c>
      <c r="B25" s="25" t="s">
        <v>91</v>
      </c>
      <c r="C25" s="25" t="s">
        <v>77</v>
      </c>
      <c r="D25" s="7"/>
      <c r="E25" s="25" t="s">
        <v>78</v>
      </c>
      <c r="F25" s="25" t="s">
        <v>79</v>
      </c>
      <c r="G25" s="25" t="s">
        <v>92</v>
      </c>
      <c r="H25" s="6">
        <v>89.5</v>
      </c>
      <c r="I25" s="6">
        <v>75.5</v>
      </c>
      <c r="J25" s="6">
        <v>165</v>
      </c>
      <c r="K25" s="17">
        <f t="shared" si="3"/>
        <v>22</v>
      </c>
      <c r="L25" s="18">
        <v>86</v>
      </c>
      <c r="M25" s="18">
        <f t="shared" si="4"/>
        <v>51.6</v>
      </c>
      <c r="N25" s="17">
        <f t="shared" si="5"/>
        <v>73.6</v>
      </c>
      <c r="O25" s="6">
        <v>5</v>
      </c>
    </row>
    <row r="26" spans="1:15" ht="24" customHeight="1">
      <c r="A26" s="25" t="s">
        <v>93</v>
      </c>
      <c r="B26" s="25" t="s">
        <v>94</v>
      </c>
      <c r="C26" s="25" t="s">
        <v>77</v>
      </c>
      <c r="D26" s="7"/>
      <c r="E26" s="25" t="s">
        <v>78</v>
      </c>
      <c r="F26" s="25" t="s">
        <v>79</v>
      </c>
      <c r="G26" s="25" t="s">
        <v>95</v>
      </c>
      <c r="H26" s="6">
        <v>85.5</v>
      </c>
      <c r="I26" s="6">
        <v>68.5</v>
      </c>
      <c r="J26" s="6">
        <v>154</v>
      </c>
      <c r="K26" s="17">
        <f t="shared" si="3"/>
        <v>20.533333333333335</v>
      </c>
      <c r="L26" s="18">
        <v>88.4</v>
      </c>
      <c r="M26" s="18">
        <f t="shared" si="4"/>
        <v>53.04</v>
      </c>
      <c r="N26" s="17">
        <f t="shared" si="5"/>
        <v>73.57333333333334</v>
      </c>
      <c r="O26" s="6">
        <v>6</v>
      </c>
    </row>
    <row r="27" spans="1:15" ht="24" customHeight="1">
      <c r="A27" s="25" t="s">
        <v>96</v>
      </c>
      <c r="B27" s="25" t="s">
        <v>97</v>
      </c>
      <c r="C27" s="25" t="s">
        <v>77</v>
      </c>
      <c r="D27" s="7"/>
      <c r="E27" s="25" t="s">
        <v>78</v>
      </c>
      <c r="F27" s="25" t="s">
        <v>79</v>
      </c>
      <c r="G27" s="25" t="s">
        <v>98</v>
      </c>
      <c r="H27" s="6">
        <v>83</v>
      </c>
      <c r="I27" s="6">
        <v>90.5</v>
      </c>
      <c r="J27" s="6">
        <v>173.5</v>
      </c>
      <c r="K27" s="17">
        <f t="shared" si="3"/>
        <v>23.133333333333336</v>
      </c>
      <c r="L27" s="18">
        <v>84</v>
      </c>
      <c r="M27" s="18">
        <f t="shared" si="4"/>
        <v>50.4</v>
      </c>
      <c r="N27" s="17">
        <f t="shared" si="5"/>
        <v>73.53333333333333</v>
      </c>
      <c r="O27" s="6">
        <v>7</v>
      </c>
    </row>
    <row r="28" spans="1:15" ht="24" customHeight="1">
      <c r="A28" s="25" t="s">
        <v>99</v>
      </c>
      <c r="B28" s="25" t="s">
        <v>100</v>
      </c>
      <c r="C28" s="25" t="s">
        <v>77</v>
      </c>
      <c r="D28" s="7"/>
      <c r="E28" s="25" t="s">
        <v>78</v>
      </c>
      <c r="F28" s="25" t="s">
        <v>79</v>
      </c>
      <c r="G28" s="25" t="s">
        <v>101</v>
      </c>
      <c r="H28" s="6">
        <v>89.5</v>
      </c>
      <c r="I28" s="6">
        <v>77</v>
      </c>
      <c r="J28" s="6">
        <v>166.5</v>
      </c>
      <c r="K28" s="17">
        <f t="shared" si="3"/>
        <v>22.200000000000003</v>
      </c>
      <c r="L28" s="18">
        <v>85.2</v>
      </c>
      <c r="M28" s="18">
        <f t="shared" si="4"/>
        <v>51.12</v>
      </c>
      <c r="N28" s="17">
        <f t="shared" si="5"/>
        <v>73.32</v>
      </c>
      <c r="O28" s="6">
        <v>8</v>
      </c>
    </row>
    <row r="29" spans="1:15" ht="24" customHeight="1">
      <c r="A29" s="25" t="s">
        <v>102</v>
      </c>
      <c r="B29" s="25" t="s">
        <v>103</v>
      </c>
      <c r="C29" s="25" t="s">
        <v>77</v>
      </c>
      <c r="D29" s="7"/>
      <c r="E29" s="25" t="s">
        <v>78</v>
      </c>
      <c r="F29" s="25" t="s">
        <v>79</v>
      </c>
      <c r="G29" s="25" t="s">
        <v>104</v>
      </c>
      <c r="H29" s="6">
        <v>88</v>
      </c>
      <c r="I29" s="6">
        <v>89</v>
      </c>
      <c r="J29" s="6">
        <v>177</v>
      </c>
      <c r="K29" s="17">
        <f t="shared" si="3"/>
        <v>23.6</v>
      </c>
      <c r="L29" s="18">
        <v>82.8</v>
      </c>
      <c r="M29" s="18">
        <f t="shared" si="4"/>
        <v>49.68</v>
      </c>
      <c r="N29" s="17">
        <f t="shared" si="5"/>
        <v>73.28</v>
      </c>
      <c r="O29" s="6">
        <v>9</v>
      </c>
    </row>
    <row r="30" spans="1:15" ht="24" customHeight="1">
      <c r="A30" s="25" t="s">
        <v>105</v>
      </c>
      <c r="B30" s="25" t="s">
        <v>106</v>
      </c>
      <c r="C30" s="25" t="s">
        <v>77</v>
      </c>
      <c r="D30" s="7"/>
      <c r="E30" s="25" t="s">
        <v>78</v>
      </c>
      <c r="F30" s="25" t="s">
        <v>79</v>
      </c>
      <c r="G30" s="25" t="s">
        <v>107</v>
      </c>
      <c r="H30" s="6">
        <v>75.5</v>
      </c>
      <c r="I30" s="6">
        <v>86.5</v>
      </c>
      <c r="J30" s="6">
        <v>162</v>
      </c>
      <c r="K30" s="17">
        <f t="shared" si="3"/>
        <v>21.6</v>
      </c>
      <c r="L30" s="18">
        <v>85.4</v>
      </c>
      <c r="M30" s="18">
        <f t="shared" si="4"/>
        <v>51.24</v>
      </c>
      <c r="N30" s="17">
        <f t="shared" si="5"/>
        <v>72.84</v>
      </c>
      <c r="O30" s="6">
        <v>10</v>
      </c>
    </row>
    <row r="31" spans="1:15" ht="24" customHeight="1">
      <c r="A31" s="25" t="s">
        <v>108</v>
      </c>
      <c r="B31" s="25" t="s">
        <v>109</v>
      </c>
      <c r="C31" s="25" t="s">
        <v>77</v>
      </c>
      <c r="D31" s="7"/>
      <c r="E31" s="25" t="s">
        <v>78</v>
      </c>
      <c r="F31" s="25" t="s">
        <v>79</v>
      </c>
      <c r="G31" s="25" t="s">
        <v>110</v>
      </c>
      <c r="H31" s="6">
        <v>89</v>
      </c>
      <c r="I31" s="6">
        <v>79.5</v>
      </c>
      <c r="J31" s="6">
        <v>168.5</v>
      </c>
      <c r="K31" s="17">
        <f t="shared" si="3"/>
        <v>22.46666666666667</v>
      </c>
      <c r="L31" s="18">
        <v>82.4</v>
      </c>
      <c r="M31" s="18">
        <f t="shared" si="4"/>
        <v>49.440000000000005</v>
      </c>
      <c r="N31" s="17">
        <f t="shared" si="5"/>
        <v>71.90666666666667</v>
      </c>
      <c r="O31" s="6">
        <v>11</v>
      </c>
    </row>
    <row r="32" spans="1:15" ht="24" customHeight="1">
      <c r="A32" s="25" t="s">
        <v>111</v>
      </c>
      <c r="B32" s="25" t="s">
        <v>112</v>
      </c>
      <c r="C32" s="25" t="s">
        <v>77</v>
      </c>
      <c r="D32" s="7"/>
      <c r="E32" s="25" t="s">
        <v>78</v>
      </c>
      <c r="F32" s="25" t="s">
        <v>79</v>
      </c>
      <c r="G32" s="25" t="s">
        <v>113</v>
      </c>
      <c r="H32" s="6">
        <v>79.5</v>
      </c>
      <c r="I32" s="6">
        <v>81.5</v>
      </c>
      <c r="J32" s="6">
        <v>161</v>
      </c>
      <c r="K32" s="17">
        <f t="shared" si="3"/>
        <v>21.46666666666667</v>
      </c>
      <c r="L32" s="18">
        <v>83.4</v>
      </c>
      <c r="M32" s="18">
        <f t="shared" si="4"/>
        <v>50.04</v>
      </c>
      <c r="N32" s="17">
        <f t="shared" si="5"/>
        <v>71.50666666666666</v>
      </c>
      <c r="O32" s="6">
        <v>12</v>
      </c>
    </row>
    <row r="33" spans="1:15" ht="24" customHeight="1">
      <c r="A33" s="25" t="s">
        <v>114</v>
      </c>
      <c r="B33" s="25" t="s">
        <v>115</v>
      </c>
      <c r="C33" s="25" t="s">
        <v>77</v>
      </c>
      <c r="D33" s="7"/>
      <c r="E33" s="25" t="s">
        <v>78</v>
      </c>
      <c r="F33" s="25" t="s">
        <v>79</v>
      </c>
      <c r="G33" s="25" t="s">
        <v>116</v>
      </c>
      <c r="H33" s="6">
        <v>79</v>
      </c>
      <c r="I33" s="6">
        <v>74</v>
      </c>
      <c r="J33" s="6">
        <v>153</v>
      </c>
      <c r="K33" s="17">
        <f t="shared" si="3"/>
        <v>20.400000000000002</v>
      </c>
      <c r="L33" s="18">
        <v>85</v>
      </c>
      <c r="M33" s="18">
        <f t="shared" si="4"/>
        <v>51</v>
      </c>
      <c r="N33" s="17">
        <f t="shared" si="5"/>
        <v>71.4</v>
      </c>
      <c r="O33" s="6">
        <v>13</v>
      </c>
    </row>
    <row r="34" spans="1:15" ht="24" customHeight="1">
      <c r="A34" s="25" t="s">
        <v>117</v>
      </c>
      <c r="B34" s="25" t="s">
        <v>118</v>
      </c>
      <c r="C34" s="25" t="s">
        <v>77</v>
      </c>
      <c r="D34" s="7"/>
      <c r="E34" s="25" t="s">
        <v>78</v>
      </c>
      <c r="F34" s="25" t="s">
        <v>79</v>
      </c>
      <c r="G34" s="25" t="s">
        <v>119</v>
      </c>
      <c r="H34" s="6">
        <v>74.5</v>
      </c>
      <c r="I34" s="6">
        <v>79</v>
      </c>
      <c r="J34" s="6">
        <v>153.5</v>
      </c>
      <c r="K34" s="17">
        <f t="shared" si="3"/>
        <v>20.46666666666667</v>
      </c>
      <c r="L34" s="18">
        <v>84.4</v>
      </c>
      <c r="M34" s="18">
        <f t="shared" si="4"/>
        <v>50.64</v>
      </c>
      <c r="N34" s="17">
        <f t="shared" si="5"/>
        <v>71.10666666666667</v>
      </c>
      <c r="O34" s="6">
        <v>14</v>
      </c>
    </row>
    <row r="35" spans="1:15" ht="24" customHeight="1">
      <c r="A35" s="25" t="s">
        <v>120</v>
      </c>
      <c r="B35" s="25" t="s">
        <v>121</v>
      </c>
      <c r="C35" s="25" t="s">
        <v>77</v>
      </c>
      <c r="D35" s="7"/>
      <c r="E35" s="25" t="s">
        <v>78</v>
      </c>
      <c r="F35" s="25" t="s">
        <v>79</v>
      </c>
      <c r="G35" s="25" t="s">
        <v>122</v>
      </c>
      <c r="H35" s="6">
        <v>85</v>
      </c>
      <c r="I35" s="6">
        <v>77</v>
      </c>
      <c r="J35" s="6">
        <v>162</v>
      </c>
      <c r="K35" s="17">
        <f t="shared" si="3"/>
        <v>21.6</v>
      </c>
      <c r="L35" s="18">
        <v>82.4</v>
      </c>
      <c r="M35" s="18">
        <f t="shared" si="4"/>
        <v>49.440000000000005</v>
      </c>
      <c r="N35" s="17">
        <f t="shared" si="5"/>
        <v>71.04</v>
      </c>
      <c r="O35" s="6">
        <v>15</v>
      </c>
    </row>
    <row r="36" spans="1:15" ht="24" customHeight="1">
      <c r="A36" s="25" t="s">
        <v>123</v>
      </c>
      <c r="B36" s="25" t="s">
        <v>124</v>
      </c>
      <c r="C36" s="25" t="s">
        <v>77</v>
      </c>
      <c r="D36" s="7"/>
      <c r="E36" s="25" t="s">
        <v>78</v>
      </c>
      <c r="F36" s="25" t="s">
        <v>79</v>
      </c>
      <c r="G36" s="25" t="s">
        <v>125</v>
      </c>
      <c r="H36" s="6">
        <v>87.5</v>
      </c>
      <c r="I36" s="6">
        <v>69</v>
      </c>
      <c r="J36" s="6">
        <v>156.5</v>
      </c>
      <c r="K36" s="17">
        <f t="shared" si="3"/>
        <v>20.866666666666667</v>
      </c>
      <c r="L36" s="18">
        <v>83.6</v>
      </c>
      <c r="M36" s="18">
        <f t="shared" si="4"/>
        <v>50.16</v>
      </c>
      <c r="N36" s="17">
        <f t="shared" si="5"/>
        <v>71.02666666666667</v>
      </c>
      <c r="O36" s="6">
        <v>16</v>
      </c>
    </row>
    <row r="37" spans="1:15" ht="24" customHeight="1">
      <c r="A37" s="25" t="s">
        <v>126</v>
      </c>
      <c r="B37" s="25" t="s">
        <v>127</v>
      </c>
      <c r="C37" s="25" t="s">
        <v>77</v>
      </c>
      <c r="D37" s="7"/>
      <c r="E37" s="25" t="s">
        <v>78</v>
      </c>
      <c r="F37" s="25" t="s">
        <v>79</v>
      </c>
      <c r="G37" s="25" t="s">
        <v>128</v>
      </c>
      <c r="H37" s="6">
        <v>75.5</v>
      </c>
      <c r="I37" s="6">
        <v>92</v>
      </c>
      <c r="J37" s="6">
        <v>167.5</v>
      </c>
      <c r="K37" s="17">
        <f t="shared" si="3"/>
        <v>22.333333333333336</v>
      </c>
      <c r="L37" s="18">
        <v>80.4</v>
      </c>
      <c r="M37" s="18">
        <f t="shared" si="4"/>
        <v>48.24</v>
      </c>
      <c r="N37" s="17">
        <f t="shared" si="5"/>
        <v>70.57333333333334</v>
      </c>
      <c r="O37" s="6">
        <v>17</v>
      </c>
    </row>
    <row r="38" spans="1:15" ht="24" customHeight="1">
      <c r="A38" s="6" t="s">
        <v>129</v>
      </c>
      <c r="B38" s="10" t="s">
        <v>130</v>
      </c>
      <c r="C38" s="25" t="s">
        <v>77</v>
      </c>
      <c r="D38" s="7"/>
      <c r="E38" s="25" t="s">
        <v>78</v>
      </c>
      <c r="F38" s="25" t="s">
        <v>79</v>
      </c>
      <c r="G38" s="10" t="s">
        <v>131</v>
      </c>
      <c r="H38" s="6">
        <v>86</v>
      </c>
      <c r="I38" s="6">
        <v>59.5</v>
      </c>
      <c r="J38" s="6">
        <v>145.5</v>
      </c>
      <c r="K38" s="17">
        <v>19.4</v>
      </c>
      <c r="L38" s="18">
        <v>84</v>
      </c>
      <c r="M38" s="18">
        <f t="shared" si="4"/>
        <v>50.4</v>
      </c>
      <c r="N38" s="17">
        <f t="shared" si="5"/>
        <v>69.8</v>
      </c>
      <c r="O38" s="6">
        <v>18</v>
      </c>
    </row>
    <row r="39" spans="1:15" ht="24" customHeight="1">
      <c r="A39" s="6" t="s">
        <v>132</v>
      </c>
      <c r="B39" s="10" t="s">
        <v>133</v>
      </c>
      <c r="C39" s="25" t="s">
        <v>77</v>
      </c>
      <c r="D39" s="7"/>
      <c r="E39" s="25" t="s">
        <v>78</v>
      </c>
      <c r="F39" s="25" t="s">
        <v>79</v>
      </c>
      <c r="G39" s="10" t="s">
        <v>134</v>
      </c>
      <c r="H39" s="6">
        <v>63.5</v>
      </c>
      <c r="I39" s="6">
        <v>74.5</v>
      </c>
      <c r="J39" s="6">
        <v>138</v>
      </c>
      <c r="K39" s="17">
        <v>18.4</v>
      </c>
      <c r="L39" s="18">
        <v>82.6</v>
      </c>
      <c r="M39" s="18">
        <f t="shared" si="4"/>
        <v>49.559999999999995</v>
      </c>
      <c r="N39" s="17">
        <f t="shared" si="5"/>
        <v>67.96</v>
      </c>
      <c r="O39" s="6">
        <v>19</v>
      </c>
    </row>
    <row r="40" spans="1:15" ht="24" customHeight="1">
      <c r="A40" s="25" t="s">
        <v>135</v>
      </c>
      <c r="B40" s="25" t="s">
        <v>136</v>
      </c>
      <c r="C40" s="25" t="s">
        <v>77</v>
      </c>
      <c r="D40" s="7"/>
      <c r="E40" s="25" t="s">
        <v>78</v>
      </c>
      <c r="F40" s="25" t="s">
        <v>79</v>
      </c>
      <c r="G40" s="25" t="s">
        <v>137</v>
      </c>
      <c r="H40" s="6">
        <v>78.5</v>
      </c>
      <c r="I40" s="6">
        <v>72</v>
      </c>
      <c r="J40" s="6">
        <v>150.5</v>
      </c>
      <c r="K40" s="17">
        <f>J40/3*0.4</f>
        <v>20.066666666666666</v>
      </c>
      <c r="L40" s="18">
        <v>79.2</v>
      </c>
      <c r="M40" s="18">
        <f t="shared" si="4"/>
        <v>47.52</v>
      </c>
      <c r="N40" s="17">
        <f t="shared" si="5"/>
        <v>67.58666666666667</v>
      </c>
      <c r="O40" s="6">
        <v>20</v>
      </c>
    </row>
    <row r="41" spans="1:15" ht="24" customHeight="1">
      <c r="A41" s="6" t="s">
        <v>138</v>
      </c>
      <c r="B41" s="10" t="s">
        <v>139</v>
      </c>
      <c r="C41" s="25" t="s">
        <v>77</v>
      </c>
      <c r="D41" s="7"/>
      <c r="E41" s="25" t="s">
        <v>78</v>
      </c>
      <c r="F41" s="25" t="s">
        <v>79</v>
      </c>
      <c r="G41" s="10" t="s">
        <v>140</v>
      </c>
      <c r="H41" s="6">
        <v>56.5</v>
      </c>
      <c r="I41" s="6">
        <v>84</v>
      </c>
      <c r="J41" s="6">
        <v>140.5</v>
      </c>
      <c r="K41" s="17">
        <v>18.73</v>
      </c>
      <c r="L41" s="18">
        <v>81</v>
      </c>
      <c r="M41" s="18">
        <f t="shared" si="4"/>
        <v>48.6</v>
      </c>
      <c r="N41" s="17">
        <f t="shared" si="5"/>
        <v>67.33</v>
      </c>
      <c r="O41" s="6">
        <v>21</v>
      </c>
    </row>
    <row r="42" spans="1:15" ht="24" customHeight="1">
      <c r="A42" s="25" t="s">
        <v>141</v>
      </c>
      <c r="B42" s="25" t="s">
        <v>142</v>
      </c>
      <c r="C42" s="25" t="s">
        <v>77</v>
      </c>
      <c r="D42" s="7"/>
      <c r="E42" s="25" t="s">
        <v>78</v>
      </c>
      <c r="F42" s="25" t="s">
        <v>79</v>
      </c>
      <c r="G42" s="25" t="s">
        <v>143</v>
      </c>
      <c r="H42" s="6">
        <v>74.5</v>
      </c>
      <c r="I42" s="6">
        <v>87</v>
      </c>
      <c r="J42" s="6">
        <v>161.5</v>
      </c>
      <c r="K42" s="17">
        <f aca="true" t="shared" si="6" ref="K42:K49">J42/3*0.4</f>
        <v>21.533333333333335</v>
      </c>
      <c r="L42" s="18">
        <v>75.2</v>
      </c>
      <c r="M42" s="18">
        <f t="shared" si="4"/>
        <v>45.12</v>
      </c>
      <c r="N42" s="17">
        <f t="shared" si="5"/>
        <v>66.65333333333334</v>
      </c>
      <c r="O42" s="6">
        <v>22</v>
      </c>
    </row>
    <row r="43" spans="1:15" ht="24" customHeight="1">
      <c r="A43" s="6" t="s">
        <v>144</v>
      </c>
      <c r="B43" s="10" t="s">
        <v>145</v>
      </c>
      <c r="C43" s="25" t="s">
        <v>77</v>
      </c>
      <c r="D43" s="7"/>
      <c r="E43" s="25" t="s">
        <v>78</v>
      </c>
      <c r="F43" s="25" t="s">
        <v>79</v>
      </c>
      <c r="G43" s="10" t="s">
        <v>146</v>
      </c>
      <c r="H43" s="6">
        <v>74</v>
      </c>
      <c r="I43" s="6">
        <v>60</v>
      </c>
      <c r="J43" s="6">
        <v>134</v>
      </c>
      <c r="K43" s="17">
        <v>17.87</v>
      </c>
      <c r="L43" s="18">
        <v>78.4</v>
      </c>
      <c r="M43" s="18">
        <f t="shared" si="4"/>
        <v>47.04</v>
      </c>
      <c r="N43" s="17">
        <f t="shared" si="5"/>
        <v>64.91</v>
      </c>
      <c r="O43" s="6">
        <v>23</v>
      </c>
    </row>
    <row r="44" spans="1:15" ht="24" customHeight="1">
      <c r="A44" s="6" t="s">
        <v>147</v>
      </c>
      <c r="B44" s="10" t="s">
        <v>148</v>
      </c>
      <c r="C44" s="25" t="s">
        <v>77</v>
      </c>
      <c r="D44" s="7"/>
      <c r="E44" s="25" t="s">
        <v>78</v>
      </c>
      <c r="F44" s="25" t="s">
        <v>79</v>
      </c>
      <c r="G44" s="10" t="s">
        <v>149</v>
      </c>
      <c r="H44" s="6">
        <v>71</v>
      </c>
      <c r="I44" s="6">
        <v>74.5</v>
      </c>
      <c r="J44" s="6">
        <v>145.5</v>
      </c>
      <c r="K44" s="17">
        <v>19.4</v>
      </c>
      <c r="L44" s="18">
        <v>75.8</v>
      </c>
      <c r="M44" s="18">
        <f t="shared" si="4"/>
        <v>45.48</v>
      </c>
      <c r="N44" s="17">
        <f t="shared" si="5"/>
        <v>64.88</v>
      </c>
      <c r="O44" s="6">
        <v>24</v>
      </c>
    </row>
    <row r="45" spans="1:15" ht="24" customHeight="1">
      <c r="A45" s="6" t="s">
        <v>150</v>
      </c>
      <c r="B45" s="10" t="s">
        <v>151</v>
      </c>
      <c r="C45" s="25" t="s">
        <v>77</v>
      </c>
      <c r="D45" s="7"/>
      <c r="E45" s="25" t="s">
        <v>78</v>
      </c>
      <c r="F45" s="25" t="s">
        <v>79</v>
      </c>
      <c r="G45" s="10" t="s">
        <v>152</v>
      </c>
      <c r="H45" s="6">
        <v>71</v>
      </c>
      <c r="I45" s="6">
        <v>70</v>
      </c>
      <c r="J45" s="6">
        <v>141</v>
      </c>
      <c r="K45" s="17">
        <v>18.8</v>
      </c>
      <c r="L45" s="18">
        <v>76.4</v>
      </c>
      <c r="M45" s="18">
        <f t="shared" si="4"/>
        <v>45.84</v>
      </c>
      <c r="N45" s="17">
        <f t="shared" si="5"/>
        <v>64.64</v>
      </c>
      <c r="O45" s="6">
        <v>25</v>
      </c>
    </row>
    <row r="46" spans="1:15" ht="24" customHeight="1">
      <c r="A46" s="25" t="s">
        <v>153</v>
      </c>
      <c r="B46" s="25" t="s">
        <v>154</v>
      </c>
      <c r="C46" s="25" t="s">
        <v>77</v>
      </c>
      <c r="D46" s="7"/>
      <c r="E46" s="25" t="s">
        <v>78</v>
      </c>
      <c r="F46" s="25" t="s">
        <v>79</v>
      </c>
      <c r="G46" s="25" t="s">
        <v>155</v>
      </c>
      <c r="H46" s="6">
        <v>79</v>
      </c>
      <c r="I46" s="6">
        <v>91.5</v>
      </c>
      <c r="J46" s="6">
        <v>170.5</v>
      </c>
      <c r="K46" s="17">
        <f t="shared" si="6"/>
        <v>22.733333333333334</v>
      </c>
      <c r="L46" s="18">
        <v>0</v>
      </c>
      <c r="M46" s="18">
        <f t="shared" si="4"/>
        <v>0</v>
      </c>
      <c r="N46" s="17">
        <f t="shared" si="5"/>
        <v>22.733333333333334</v>
      </c>
      <c r="O46" s="6">
        <v>26</v>
      </c>
    </row>
    <row r="47" spans="1:15" ht="24" customHeight="1">
      <c r="A47" s="25" t="s">
        <v>156</v>
      </c>
      <c r="B47" s="25" t="s">
        <v>157</v>
      </c>
      <c r="C47" s="25" t="s">
        <v>77</v>
      </c>
      <c r="D47" s="7"/>
      <c r="E47" s="25" t="s">
        <v>78</v>
      </c>
      <c r="F47" s="25" t="s">
        <v>79</v>
      </c>
      <c r="G47" s="25" t="s">
        <v>158</v>
      </c>
      <c r="H47" s="6">
        <v>67.5</v>
      </c>
      <c r="I47" s="6">
        <v>92.5</v>
      </c>
      <c r="J47" s="6">
        <v>160</v>
      </c>
      <c r="K47" s="17">
        <f t="shared" si="6"/>
        <v>21.333333333333336</v>
      </c>
      <c r="L47" s="18">
        <v>0</v>
      </c>
      <c r="M47" s="18">
        <f t="shared" si="4"/>
        <v>0</v>
      </c>
      <c r="N47" s="17">
        <f t="shared" si="5"/>
        <v>21.333333333333336</v>
      </c>
      <c r="O47" s="6">
        <v>27</v>
      </c>
    </row>
    <row r="48" spans="1:15" ht="24" customHeight="1">
      <c r="A48" s="25" t="s">
        <v>159</v>
      </c>
      <c r="B48" s="25" t="s">
        <v>160</v>
      </c>
      <c r="C48" s="25" t="s">
        <v>77</v>
      </c>
      <c r="D48" s="7"/>
      <c r="E48" s="25" t="s">
        <v>78</v>
      </c>
      <c r="F48" s="25" t="s">
        <v>79</v>
      </c>
      <c r="G48" s="25" t="s">
        <v>161</v>
      </c>
      <c r="H48" s="6">
        <v>89</v>
      </c>
      <c r="I48" s="6">
        <v>66</v>
      </c>
      <c r="J48" s="6">
        <v>155</v>
      </c>
      <c r="K48" s="17">
        <f t="shared" si="6"/>
        <v>20.666666666666668</v>
      </c>
      <c r="L48" s="18">
        <v>0</v>
      </c>
      <c r="M48" s="18">
        <f t="shared" si="4"/>
        <v>0</v>
      </c>
      <c r="N48" s="17">
        <f t="shared" si="5"/>
        <v>20.666666666666668</v>
      </c>
      <c r="O48" s="6">
        <v>28</v>
      </c>
    </row>
    <row r="49" spans="1:15" ht="24" customHeight="1">
      <c r="A49" s="25" t="s">
        <v>162</v>
      </c>
      <c r="B49" s="25" t="s">
        <v>163</v>
      </c>
      <c r="C49" s="25" t="s">
        <v>77</v>
      </c>
      <c r="D49" s="7"/>
      <c r="E49" s="25" t="s">
        <v>78</v>
      </c>
      <c r="F49" s="25" t="s">
        <v>79</v>
      </c>
      <c r="G49" s="25" t="s">
        <v>164</v>
      </c>
      <c r="H49" s="6">
        <v>66.5</v>
      </c>
      <c r="I49" s="6">
        <v>87.5</v>
      </c>
      <c r="J49" s="6">
        <v>154</v>
      </c>
      <c r="K49" s="17">
        <f t="shared" si="6"/>
        <v>20.533333333333335</v>
      </c>
      <c r="L49" s="18">
        <v>0</v>
      </c>
      <c r="M49" s="18">
        <f t="shared" si="4"/>
        <v>0</v>
      </c>
      <c r="N49" s="17">
        <f t="shared" si="5"/>
        <v>20.533333333333335</v>
      </c>
      <c r="O49" s="6">
        <v>29</v>
      </c>
    </row>
    <row r="50" spans="1:15" ht="24" customHeight="1">
      <c r="A50" s="6" t="s">
        <v>165</v>
      </c>
      <c r="B50" s="10" t="s">
        <v>166</v>
      </c>
      <c r="C50" s="25" t="s">
        <v>77</v>
      </c>
      <c r="D50" s="7"/>
      <c r="E50" s="25" t="s">
        <v>78</v>
      </c>
      <c r="F50" s="25" t="s">
        <v>79</v>
      </c>
      <c r="G50" s="10" t="s">
        <v>167</v>
      </c>
      <c r="H50" s="6">
        <v>67</v>
      </c>
      <c r="I50" s="6">
        <v>73.5</v>
      </c>
      <c r="J50" s="6">
        <v>140.5</v>
      </c>
      <c r="K50" s="17">
        <v>18.73</v>
      </c>
      <c r="L50" s="18">
        <v>0</v>
      </c>
      <c r="M50" s="18">
        <f t="shared" si="4"/>
        <v>0</v>
      </c>
      <c r="N50" s="17">
        <f t="shared" si="5"/>
        <v>18.73</v>
      </c>
      <c r="O50" s="6">
        <v>30</v>
      </c>
    </row>
    <row r="51" spans="1:15" ht="24">
      <c r="A51" s="25" t="s">
        <v>168</v>
      </c>
      <c r="B51" s="25" t="s">
        <v>169</v>
      </c>
      <c r="C51" s="25" t="s">
        <v>170</v>
      </c>
      <c r="D51" s="11">
        <v>1</v>
      </c>
      <c r="E51" s="25" t="s">
        <v>171</v>
      </c>
      <c r="F51" s="25" t="s">
        <v>172</v>
      </c>
      <c r="G51" s="25" t="s">
        <v>173</v>
      </c>
      <c r="H51" s="6">
        <v>94.5</v>
      </c>
      <c r="I51" s="6">
        <v>86.5</v>
      </c>
      <c r="J51" s="6">
        <v>181</v>
      </c>
      <c r="K51" s="17">
        <f aca="true" t="shared" si="7" ref="K51:K53">J51/3*0.4</f>
        <v>24.133333333333336</v>
      </c>
      <c r="L51" s="18">
        <v>84.4</v>
      </c>
      <c r="M51" s="18">
        <f t="shared" si="4"/>
        <v>50.64</v>
      </c>
      <c r="N51" s="18">
        <f t="shared" si="5"/>
        <v>74.77333333333334</v>
      </c>
      <c r="O51" s="6">
        <v>1</v>
      </c>
    </row>
    <row r="52" spans="1:15" ht="24">
      <c r="A52" s="25" t="s">
        <v>174</v>
      </c>
      <c r="B52" s="25" t="s">
        <v>175</v>
      </c>
      <c r="C52" s="25" t="s">
        <v>170</v>
      </c>
      <c r="D52" s="11"/>
      <c r="E52" s="25" t="s">
        <v>171</v>
      </c>
      <c r="F52" s="25" t="s">
        <v>172</v>
      </c>
      <c r="G52" s="25" t="s">
        <v>176</v>
      </c>
      <c r="H52" s="6">
        <v>76.5</v>
      </c>
      <c r="I52" s="6">
        <v>98.5</v>
      </c>
      <c r="J52" s="6">
        <v>175</v>
      </c>
      <c r="K52" s="17">
        <f t="shared" si="7"/>
        <v>23.333333333333336</v>
      </c>
      <c r="L52" s="18">
        <v>81</v>
      </c>
      <c r="M52" s="18">
        <f t="shared" si="4"/>
        <v>48.6</v>
      </c>
      <c r="N52" s="18">
        <f t="shared" si="5"/>
        <v>71.93333333333334</v>
      </c>
      <c r="O52" s="6">
        <v>2</v>
      </c>
    </row>
    <row r="53" spans="1:15" ht="24">
      <c r="A53" s="25" t="s">
        <v>177</v>
      </c>
      <c r="B53" s="25" t="s">
        <v>178</v>
      </c>
      <c r="C53" s="25" t="s">
        <v>170</v>
      </c>
      <c r="D53" s="11"/>
      <c r="E53" s="25" t="s">
        <v>171</v>
      </c>
      <c r="F53" s="25" t="s">
        <v>172</v>
      </c>
      <c r="G53" s="25" t="s">
        <v>179</v>
      </c>
      <c r="H53" s="6">
        <v>87</v>
      </c>
      <c r="I53" s="6">
        <v>95.5</v>
      </c>
      <c r="J53" s="6">
        <v>182.5</v>
      </c>
      <c r="K53" s="17">
        <f t="shared" si="7"/>
        <v>24.333333333333336</v>
      </c>
      <c r="L53" s="18">
        <v>0</v>
      </c>
      <c r="M53" s="18">
        <f t="shared" si="4"/>
        <v>0</v>
      </c>
      <c r="N53" s="18">
        <f t="shared" si="5"/>
        <v>24.333333333333336</v>
      </c>
      <c r="O53" s="6">
        <v>3</v>
      </c>
    </row>
    <row r="54" spans="1:15" ht="24">
      <c r="A54" s="6" t="s">
        <v>180</v>
      </c>
      <c r="B54" s="6" t="s">
        <v>181</v>
      </c>
      <c r="C54" s="6" t="s">
        <v>182</v>
      </c>
      <c r="D54" s="12">
        <v>1</v>
      </c>
      <c r="E54" s="6" t="s">
        <v>171</v>
      </c>
      <c r="F54" s="6" t="s">
        <v>183</v>
      </c>
      <c r="G54" s="6" t="s">
        <v>184</v>
      </c>
      <c r="H54" s="6">
        <v>89.5</v>
      </c>
      <c r="I54" s="6">
        <v>64</v>
      </c>
      <c r="J54" s="6">
        <v>153.5</v>
      </c>
      <c r="K54" s="17">
        <v>20.46666666666667</v>
      </c>
      <c r="L54" s="18">
        <v>87</v>
      </c>
      <c r="M54" s="18">
        <v>52.2</v>
      </c>
      <c r="N54" s="18">
        <v>72.66666666666666</v>
      </c>
      <c r="O54" s="6">
        <v>1</v>
      </c>
    </row>
    <row r="55" spans="1:15" ht="24">
      <c r="A55" s="6" t="s">
        <v>185</v>
      </c>
      <c r="B55" s="6" t="s">
        <v>186</v>
      </c>
      <c r="C55" s="6" t="s">
        <v>182</v>
      </c>
      <c r="D55" s="12"/>
      <c r="E55" s="6" t="s">
        <v>171</v>
      </c>
      <c r="F55" s="6" t="s">
        <v>183</v>
      </c>
      <c r="G55" s="6" t="s">
        <v>187</v>
      </c>
      <c r="H55" s="6">
        <v>88</v>
      </c>
      <c r="I55" s="6">
        <v>90.5</v>
      </c>
      <c r="J55" s="6">
        <v>178.5</v>
      </c>
      <c r="K55" s="17">
        <v>23.8</v>
      </c>
      <c r="L55" s="18">
        <v>80.8</v>
      </c>
      <c r="M55" s="18">
        <v>48.48</v>
      </c>
      <c r="N55" s="18">
        <v>72.28</v>
      </c>
      <c r="O55" s="6">
        <v>2</v>
      </c>
    </row>
    <row r="56" spans="1:15" ht="24">
      <c r="A56" s="6" t="s">
        <v>188</v>
      </c>
      <c r="B56" s="6" t="s">
        <v>189</v>
      </c>
      <c r="C56" s="6" t="s">
        <v>182</v>
      </c>
      <c r="D56" s="12"/>
      <c r="E56" s="6" t="s">
        <v>171</v>
      </c>
      <c r="F56" s="6" t="s">
        <v>183</v>
      </c>
      <c r="G56" s="6" t="s">
        <v>190</v>
      </c>
      <c r="H56" s="6">
        <v>72</v>
      </c>
      <c r="I56" s="6">
        <v>85</v>
      </c>
      <c r="J56" s="6">
        <v>157</v>
      </c>
      <c r="K56" s="17">
        <v>20.933333333333337</v>
      </c>
      <c r="L56" s="18">
        <v>83.6</v>
      </c>
      <c r="M56" s="18">
        <v>50.16</v>
      </c>
      <c r="N56" s="18">
        <v>71.09333333333333</v>
      </c>
      <c r="O56" s="6">
        <v>3</v>
      </c>
    </row>
    <row r="57" spans="1:15" ht="24">
      <c r="A57" s="6" t="s">
        <v>191</v>
      </c>
      <c r="B57" s="6" t="s">
        <v>192</v>
      </c>
      <c r="C57" s="6" t="s">
        <v>182</v>
      </c>
      <c r="D57" s="12"/>
      <c r="E57" s="6" t="s">
        <v>171</v>
      </c>
      <c r="F57" s="6" t="s">
        <v>183</v>
      </c>
      <c r="G57" s="6" t="s">
        <v>193</v>
      </c>
      <c r="H57" s="6">
        <v>85.5</v>
      </c>
      <c r="I57" s="6">
        <v>68</v>
      </c>
      <c r="J57" s="6">
        <v>153.5</v>
      </c>
      <c r="K57" s="17">
        <v>20.46666666666667</v>
      </c>
      <c r="L57" s="18">
        <v>80.2</v>
      </c>
      <c r="M57" s="18">
        <v>48.12</v>
      </c>
      <c r="N57" s="18">
        <v>68.58666666666667</v>
      </c>
      <c r="O57" s="6">
        <v>4</v>
      </c>
    </row>
    <row r="58" spans="1:15" ht="24" customHeight="1">
      <c r="A58" s="25" t="s">
        <v>194</v>
      </c>
      <c r="B58" s="25" t="s">
        <v>195</v>
      </c>
      <c r="C58" s="25" t="s">
        <v>196</v>
      </c>
      <c r="D58" s="7">
        <v>1</v>
      </c>
      <c r="E58" s="25" t="s">
        <v>171</v>
      </c>
      <c r="F58" s="25" t="s">
        <v>197</v>
      </c>
      <c r="G58" s="25" t="s">
        <v>198</v>
      </c>
      <c r="H58" s="6">
        <v>71.5</v>
      </c>
      <c r="I58" s="6">
        <v>57</v>
      </c>
      <c r="J58" s="6">
        <v>128.5</v>
      </c>
      <c r="K58" s="17">
        <f aca="true" t="shared" si="8" ref="K58:K61">J58/3*0.4</f>
        <v>17.133333333333336</v>
      </c>
      <c r="L58" s="21">
        <v>82.8</v>
      </c>
      <c r="M58" s="18">
        <f aca="true" t="shared" si="9" ref="M58:M85">L58*0.6</f>
        <v>49.68</v>
      </c>
      <c r="N58" s="22">
        <f aca="true" t="shared" si="10" ref="N58:N66">M58+K58</f>
        <v>66.81333333333333</v>
      </c>
      <c r="O58" s="6">
        <v>1</v>
      </c>
    </row>
    <row r="59" spans="1:15" ht="24" customHeight="1">
      <c r="A59" s="25" t="s">
        <v>199</v>
      </c>
      <c r="B59" s="25" t="s">
        <v>200</v>
      </c>
      <c r="C59" s="25" t="s">
        <v>196</v>
      </c>
      <c r="D59" s="7"/>
      <c r="E59" s="25" t="s">
        <v>171</v>
      </c>
      <c r="F59" s="25" t="s">
        <v>197</v>
      </c>
      <c r="G59" s="25" t="s">
        <v>201</v>
      </c>
      <c r="H59" s="6">
        <v>66.5</v>
      </c>
      <c r="I59" s="6">
        <v>75</v>
      </c>
      <c r="J59" s="6">
        <v>141.5</v>
      </c>
      <c r="K59" s="17">
        <f t="shared" si="8"/>
        <v>18.866666666666667</v>
      </c>
      <c r="L59" s="21">
        <v>78.4</v>
      </c>
      <c r="M59" s="18">
        <f t="shared" si="9"/>
        <v>47.04</v>
      </c>
      <c r="N59" s="22">
        <f t="shared" si="10"/>
        <v>65.90666666666667</v>
      </c>
      <c r="O59" s="6">
        <v>2</v>
      </c>
    </row>
    <row r="60" spans="1:15" ht="24" customHeight="1">
      <c r="A60" s="25" t="s">
        <v>202</v>
      </c>
      <c r="B60" s="25" t="s">
        <v>203</v>
      </c>
      <c r="C60" s="25" t="s">
        <v>196</v>
      </c>
      <c r="D60" s="7"/>
      <c r="E60" s="25" t="s">
        <v>171</v>
      </c>
      <c r="F60" s="25" t="s">
        <v>197</v>
      </c>
      <c r="G60" s="25" t="s">
        <v>204</v>
      </c>
      <c r="H60" s="6">
        <v>60</v>
      </c>
      <c r="I60" s="6">
        <v>68.5</v>
      </c>
      <c r="J60" s="6">
        <v>128.5</v>
      </c>
      <c r="K60" s="17">
        <f t="shared" si="8"/>
        <v>17.133333333333336</v>
      </c>
      <c r="L60" s="21">
        <v>0</v>
      </c>
      <c r="M60" s="18">
        <f t="shared" si="9"/>
        <v>0</v>
      </c>
      <c r="N60" s="22">
        <f t="shared" si="10"/>
        <v>17.133333333333336</v>
      </c>
      <c r="O60" s="6">
        <v>3</v>
      </c>
    </row>
    <row r="61" spans="1:15" ht="24" customHeight="1">
      <c r="A61" s="25" t="s">
        <v>205</v>
      </c>
      <c r="B61" s="25" t="s">
        <v>206</v>
      </c>
      <c r="C61" s="25" t="s">
        <v>196</v>
      </c>
      <c r="D61" s="7">
        <v>1</v>
      </c>
      <c r="E61" s="25" t="s">
        <v>207</v>
      </c>
      <c r="F61" s="25" t="s">
        <v>208</v>
      </c>
      <c r="G61" s="25" t="s">
        <v>209</v>
      </c>
      <c r="H61" s="6">
        <v>96</v>
      </c>
      <c r="I61" s="6">
        <v>107.5</v>
      </c>
      <c r="J61" s="6">
        <v>203.5</v>
      </c>
      <c r="K61" s="17">
        <f t="shared" si="8"/>
        <v>27.133333333333333</v>
      </c>
      <c r="L61" s="21">
        <v>87</v>
      </c>
      <c r="M61" s="18">
        <f t="shared" si="9"/>
        <v>52.199999999999996</v>
      </c>
      <c r="N61" s="22">
        <f t="shared" si="10"/>
        <v>79.33333333333333</v>
      </c>
      <c r="O61" s="6">
        <v>1</v>
      </c>
    </row>
    <row r="62" spans="1:15" ht="24" customHeight="1">
      <c r="A62" s="25" t="s">
        <v>210</v>
      </c>
      <c r="B62" s="25" t="s">
        <v>211</v>
      </c>
      <c r="C62" s="25" t="s">
        <v>196</v>
      </c>
      <c r="D62" s="7"/>
      <c r="E62" s="25" t="s">
        <v>207</v>
      </c>
      <c r="F62" s="25" t="s">
        <v>208</v>
      </c>
      <c r="G62" s="25" t="s">
        <v>212</v>
      </c>
      <c r="H62" s="6">
        <v>95</v>
      </c>
      <c r="I62" s="6">
        <v>82.5</v>
      </c>
      <c r="J62" s="6">
        <v>177.5</v>
      </c>
      <c r="K62" s="17">
        <v>23.67</v>
      </c>
      <c r="L62" s="21">
        <v>84.2</v>
      </c>
      <c r="M62" s="18">
        <f t="shared" si="9"/>
        <v>50.52</v>
      </c>
      <c r="N62" s="22">
        <f t="shared" si="10"/>
        <v>74.19</v>
      </c>
      <c r="O62" s="6">
        <v>2</v>
      </c>
    </row>
    <row r="63" spans="1:15" ht="24" customHeight="1">
      <c r="A63" s="25" t="s">
        <v>213</v>
      </c>
      <c r="B63" s="25" t="s">
        <v>214</v>
      </c>
      <c r="C63" s="25" t="s">
        <v>196</v>
      </c>
      <c r="D63" s="7"/>
      <c r="E63" s="25" t="s">
        <v>207</v>
      </c>
      <c r="F63" s="25" t="s">
        <v>208</v>
      </c>
      <c r="G63" s="25" t="s">
        <v>215</v>
      </c>
      <c r="H63" s="6">
        <v>85.5</v>
      </c>
      <c r="I63" s="6">
        <v>91.5</v>
      </c>
      <c r="J63" s="6">
        <v>177</v>
      </c>
      <c r="K63" s="17">
        <f aca="true" t="shared" si="11" ref="K63:K69">J63/3*0.4</f>
        <v>23.6</v>
      </c>
      <c r="L63" s="21">
        <v>83.4</v>
      </c>
      <c r="M63" s="18">
        <f t="shared" si="9"/>
        <v>50.04</v>
      </c>
      <c r="N63" s="22">
        <f t="shared" si="10"/>
        <v>73.64</v>
      </c>
      <c r="O63" s="6">
        <v>3</v>
      </c>
    </row>
    <row r="64" spans="1:15" ht="24" customHeight="1">
      <c r="A64" s="25" t="s">
        <v>216</v>
      </c>
      <c r="B64" s="25" t="s">
        <v>217</v>
      </c>
      <c r="C64" s="25" t="s">
        <v>196</v>
      </c>
      <c r="D64" s="7">
        <v>1</v>
      </c>
      <c r="E64" s="25" t="s">
        <v>218</v>
      </c>
      <c r="F64" s="25" t="s">
        <v>219</v>
      </c>
      <c r="G64" s="25" t="s">
        <v>220</v>
      </c>
      <c r="H64" s="6">
        <v>78</v>
      </c>
      <c r="I64" s="6">
        <v>77.5</v>
      </c>
      <c r="J64" s="6">
        <v>155.5</v>
      </c>
      <c r="K64" s="17">
        <f t="shared" si="11"/>
        <v>20.733333333333334</v>
      </c>
      <c r="L64" s="21">
        <v>87.4</v>
      </c>
      <c r="M64" s="18">
        <f t="shared" si="9"/>
        <v>52.440000000000005</v>
      </c>
      <c r="N64" s="22">
        <f t="shared" si="10"/>
        <v>73.17333333333335</v>
      </c>
      <c r="O64" s="6">
        <v>1</v>
      </c>
    </row>
    <row r="65" spans="1:15" ht="24" customHeight="1">
      <c r="A65" s="25" t="s">
        <v>221</v>
      </c>
      <c r="B65" s="25" t="s">
        <v>222</v>
      </c>
      <c r="C65" s="25" t="s">
        <v>196</v>
      </c>
      <c r="D65" s="7"/>
      <c r="E65" s="25" t="s">
        <v>218</v>
      </c>
      <c r="F65" s="25" t="s">
        <v>219</v>
      </c>
      <c r="G65" s="25" t="s">
        <v>223</v>
      </c>
      <c r="H65" s="6">
        <v>88</v>
      </c>
      <c r="I65" s="6">
        <v>70.5</v>
      </c>
      <c r="J65" s="6">
        <v>158.5</v>
      </c>
      <c r="K65" s="17">
        <f t="shared" si="11"/>
        <v>21.133333333333336</v>
      </c>
      <c r="L65" s="21">
        <v>85.8</v>
      </c>
      <c r="M65" s="18">
        <f t="shared" si="9"/>
        <v>51.48</v>
      </c>
      <c r="N65" s="22">
        <f t="shared" si="10"/>
        <v>72.61333333333333</v>
      </c>
      <c r="O65" s="6">
        <v>2</v>
      </c>
    </row>
    <row r="66" spans="1:15" ht="24" customHeight="1">
      <c r="A66" s="25" t="s">
        <v>224</v>
      </c>
      <c r="B66" s="25" t="s">
        <v>225</v>
      </c>
      <c r="C66" s="25" t="s">
        <v>196</v>
      </c>
      <c r="D66" s="7"/>
      <c r="E66" s="25" t="s">
        <v>218</v>
      </c>
      <c r="F66" s="25" t="s">
        <v>219</v>
      </c>
      <c r="G66" s="25" t="s">
        <v>226</v>
      </c>
      <c r="H66" s="6">
        <v>81</v>
      </c>
      <c r="I66" s="6">
        <v>81</v>
      </c>
      <c r="J66" s="6">
        <v>162</v>
      </c>
      <c r="K66" s="17">
        <f t="shared" si="11"/>
        <v>21.6</v>
      </c>
      <c r="L66" s="21">
        <v>83.8</v>
      </c>
      <c r="M66" s="18">
        <f t="shared" si="9"/>
        <v>50.279999999999994</v>
      </c>
      <c r="N66" s="22">
        <f t="shared" si="10"/>
        <v>71.88</v>
      </c>
      <c r="O66" s="6">
        <v>3</v>
      </c>
    </row>
    <row r="67" spans="1:15" ht="24">
      <c r="A67" s="25" t="s">
        <v>227</v>
      </c>
      <c r="B67" s="25" t="s">
        <v>228</v>
      </c>
      <c r="C67" s="25" t="s">
        <v>229</v>
      </c>
      <c r="D67" s="7">
        <v>2</v>
      </c>
      <c r="E67" s="25" t="s">
        <v>171</v>
      </c>
      <c r="F67" s="25" t="s">
        <v>230</v>
      </c>
      <c r="G67" s="25" t="s">
        <v>231</v>
      </c>
      <c r="H67" s="6">
        <v>91</v>
      </c>
      <c r="I67" s="6">
        <v>99.5</v>
      </c>
      <c r="J67" s="6">
        <v>190.5</v>
      </c>
      <c r="K67" s="17">
        <f t="shared" si="11"/>
        <v>25.400000000000002</v>
      </c>
      <c r="L67" s="18">
        <v>84.8</v>
      </c>
      <c r="M67" s="6">
        <f t="shared" si="9"/>
        <v>50.879999999999995</v>
      </c>
      <c r="N67" s="18">
        <f aca="true" t="shared" si="12" ref="N67:N72">L67*0.6+K67</f>
        <v>76.28</v>
      </c>
      <c r="O67" s="6">
        <v>1</v>
      </c>
    </row>
    <row r="68" spans="1:15" ht="24">
      <c r="A68" s="25" t="s">
        <v>232</v>
      </c>
      <c r="B68" s="25" t="s">
        <v>233</v>
      </c>
      <c r="C68" s="25" t="s">
        <v>229</v>
      </c>
      <c r="D68" s="7"/>
      <c r="E68" s="25" t="s">
        <v>171</v>
      </c>
      <c r="F68" s="25" t="s">
        <v>230</v>
      </c>
      <c r="G68" s="25" t="s">
        <v>234</v>
      </c>
      <c r="H68" s="6">
        <v>79</v>
      </c>
      <c r="I68" s="6">
        <v>97.5</v>
      </c>
      <c r="J68" s="6">
        <v>176.5</v>
      </c>
      <c r="K68" s="17">
        <f t="shared" si="11"/>
        <v>23.533333333333335</v>
      </c>
      <c r="L68" s="18">
        <v>84.6</v>
      </c>
      <c r="M68" s="6">
        <f t="shared" si="9"/>
        <v>50.76</v>
      </c>
      <c r="N68" s="18">
        <f t="shared" si="12"/>
        <v>74.29333333333334</v>
      </c>
      <c r="O68" s="6">
        <v>2</v>
      </c>
    </row>
    <row r="69" spans="1:15" ht="24">
      <c r="A69" s="25" t="s">
        <v>235</v>
      </c>
      <c r="B69" s="27" t="s">
        <v>236</v>
      </c>
      <c r="C69" s="25" t="s">
        <v>229</v>
      </c>
      <c r="D69" s="7"/>
      <c r="E69" s="25" t="s">
        <v>171</v>
      </c>
      <c r="F69" s="25" t="s">
        <v>230</v>
      </c>
      <c r="G69" s="25" t="s">
        <v>237</v>
      </c>
      <c r="H69" s="6">
        <v>103</v>
      </c>
      <c r="I69" s="6">
        <v>72</v>
      </c>
      <c r="J69" s="6">
        <v>175</v>
      </c>
      <c r="K69" s="17">
        <f t="shared" si="11"/>
        <v>23.333333333333336</v>
      </c>
      <c r="L69" s="18">
        <v>82.2</v>
      </c>
      <c r="M69" s="6">
        <f t="shared" si="9"/>
        <v>49.32</v>
      </c>
      <c r="N69" s="18">
        <f t="shared" si="12"/>
        <v>72.65333333333334</v>
      </c>
      <c r="O69" s="6">
        <v>3</v>
      </c>
    </row>
    <row r="70" spans="1:15" ht="24">
      <c r="A70" s="25" t="s">
        <v>238</v>
      </c>
      <c r="B70" s="27" t="s">
        <v>239</v>
      </c>
      <c r="C70" s="25" t="s">
        <v>229</v>
      </c>
      <c r="D70" s="7"/>
      <c r="E70" s="25" t="s">
        <v>171</v>
      </c>
      <c r="F70" s="25" t="s">
        <v>230</v>
      </c>
      <c r="G70" s="25" t="s">
        <v>240</v>
      </c>
      <c r="H70" s="6">
        <v>64.5</v>
      </c>
      <c r="I70" s="6">
        <v>90.5</v>
      </c>
      <c r="J70" s="6">
        <v>155</v>
      </c>
      <c r="K70" s="17">
        <f>J70/3*0.4+2</f>
        <v>22.666666666666668</v>
      </c>
      <c r="L70" s="18">
        <v>83.2</v>
      </c>
      <c r="M70" s="6">
        <f t="shared" si="9"/>
        <v>49.92</v>
      </c>
      <c r="N70" s="18">
        <f t="shared" si="12"/>
        <v>72.58666666666667</v>
      </c>
      <c r="O70" s="6">
        <v>4</v>
      </c>
    </row>
    <row r="71" spans="1:15" ht="24">
      <c r="A71" s="25" t="s">
        <v>241</v>
      </c>
      <c r="B71" s="27" t="s">
        <v>242</v>
      </c>
      <c r="C71" s="25" t="s">
        <v>229</v>
      </c>
      <c r="D71" s="7"/>
      <c r="E71" s="25" t="s">
        <v>171</v>
      </c>
      <c r="F71" s="25" t="s">
        <v>230</v>
      </c>
      <c r="G71" s="25" t="s">
        <v>243</v>
      </c>
      <c r="H71" s="6">
        <v>97.5</v>
      </c>
      <c r="I71" s="6">
        <v>79.5</v>
      </c>
      <c r="J71" s="6">
        <v>177</v>
      </c>
      <c r="K71" s="17">
        <f>J71/3*0.4</f>
        <v>23.6</v>
      </c>
      <c r="L71" s="18">
        <v>80.2</v>
      </c>
      <c r="M71" s="6">
        <f t="shared" si="9"/>
        <v>48.12</v>
      </c>
      <c r="N71" s="18">
        <f t="shared" si="12"/>
        <v>71.72</v>
      </c>
      <c r="O71" s="6">
        <v>5</v>
      </c>
    </row>
    <row r="72" spans="1:15" ht="24">
      <c r="A72" s="25" t="s">
        <v>244</v>
      </c>
      <c r="B72" s="27" t="s">
        <v>245</v>
      </c>
      <c r="C72" s="25" t="s">
        <v>229</v>
      </c>
      <c r="D72" s="7"/>
      <c r="E72" s="25" t="s">
        <v>171</v>
      </c>
      <c r="F72" s="25" t="s">
        <v>230</v>
      </c>
      <c r="G72" s="25" t="s">
        <v>246</v>
      </c>
      <c r="H72" s="6">
        <v>86</v>
      </c>
      <c r="I72" s="6">
        <v>86</v>
      </c>
      <c r="J72" s="6">
        <v>172</v>
      </c>
      <c r="K72" s="17">
        <f>J72/3*0.4</f>
        <v>22.933333333333337</v>
      </c>
      <c r="L72" s="18">
        <v>78.6</v>
      </c>
      <c r="M72" s="6">
        <f t="shared" si="9"/>
        <v>47.16</v>
      </c>
      <c r="N72" s="18">
        <f t="shared" si="12"/>
        <v>70.09333333333333</v>
      </c>
      <c r="O72" s="6">
        <v>6</v>
      </c>
    </row>
    <row r="73" spans="1:15" ht="24">
      <c r="A73" s="25" t="s">
        <v>247</v>
      </c>
      <c r="B73" s="25" t="s">
        <v>248</v>
      </c>
      <c r="C73" s="25" t="s">
        <v>249</v>
      </c>
      <c r="D73" s="7">
        <v>3</v>
      </c>
      <c r="E73" s="25" t="s">
        <v>19</v>
      </c>
      <c r="F73" s="25" t="s">
        <v>250</v>
      </c>
      <c r="G73" s="25" t="s">
        <v>251</v>
      </c>
      <c r="H73" s="6">
        <v>82</v>
      </c>
      <c r="I73" s="6">
        <v>86</v>
      </c>
      <c r="J73" s="6">
        <v>168</v>
      </c>
      <c r="K73" s="17">
        <f aca="true" t="shared" si="13" ref="K73:K85">J73/3*0.4</f>
        <v>22.400000000000002</v>
      </c>
      <c r="L73" s="18">
        <v>85.6</v>
      </c>
      <c r="M73" s="6">
        <f t="shared" si="9"/>
        <v>51.35999999999999</v>
      </c>
      <c r="N73" s="17">
        <f aca="true" t="shared" si="14" ref="N73:N85">K73+M73</f>
        <v>73.75999999999999</v>
      </c>
      <c r="O73" s="6">
        <v>1</v>
      </c>
    </row>
    <row r="74" spans="1:15" ht="24">
      <c r="A74" s="25" t="s">
        <v>252</v>
      </c>
      <c r="B74" s="25" t="s">
        <v>253</v>
      </c>
      <c r="C74" s="25" t="s">
        <v>249</v>
      </c>
      <c r="D74" s="7"/>
      <c r="E74" s="25" t="s">
        <v>19</v>
      </c>
      <c r="F74" s="25" t="s">
        <v>250</v>
      </c>
      <c r="G74" s="25" t="s">
        <v>254</v>
      </c>
      <c r="H74" s="6">
        <v>93</v>
      </c>
      <c r="I74" s="6">
        <v>91</v>
      </c>
      <c r="J74" s="6">
        <v>184</v>
      </c>
      <c r="K74" s="17">
        <f t="shared" si="13"/>
        <v>24.533333333333335</v>
      </c>
      <c r="L74" s="18">
        <v>81.8</v>
      </c>
      <c r="M74" s="6">
        <f t="shared" si="9"/>
        <v>49.08</v>
      </c>
      <c r="N74" s="17">
        <f t="shared" si="14"/>
        <v>73.61333333333333</v>
      </c>
      <c r="O74" s="6">
        <v>2</v>
      </c>
    </row>
    <row r="75" spans="1:15" ht="24">
      <c r="A75" s="25" t="s">
        <v>255</v>
      </c>
      <c r="B75" s="25" t="s">
        <v>256</v>
      </c>
      <c r="C75" s="25" t="s">
        <v>249</v>
      </c>
      <c r="D75" s="7"/>
      <c r="E75" s="25" t="s">
        <v>19</v>
      </c>
      <c r="F75" s="25" t="s">
        <v>250</v>
      </c>
      <c r="G75" s="25" t="s">
        <v>257</v>
      </c>
      <c r="H75" s="6">
        <v>79</v>
      </c>
      <c r="I75" s="6">
        <v>78.5</v>
      </c>
      <c r="J75" s="6">
        <v>157.5</v>
      </c>
      <c r="K75" s="17">
        <f t="shared" si="13"/>
        <v>21</v>
      </c>
      <c r="L75" s="18">
        <v>86.8</v>
      </c>
      <c r="M75" s="6">
        <f t="shared" si="9"/>
        <v>52.08</v>
      </c>
      <c r="N75" s="17">
        <f t="shared" si="14"/>
        <v>73.08</v>
      </c>
      <c r="O75" s="6">
        <v>3</v>
      </c>
    </row>
    <row r="76" spans="1:15" ht="24">
      <c r="A76" s="25" t="s">
        <v>258</v>
      </c>
      <c r="B76" s="25" t="s">
        <v>259</v>
      </c>
      <c r="C76" s="25" t="s">
        <v>249</v>
      </c>
      <c r="D76" s="7"/>
      <c r="E76" s="25" t="s">
        <v>19</v>
      </c>
      <c r="F76" s="25" t="s">
        <v>250</v>
      </c>
      <c r="G76" s="25" t="s">
        <v>260</v>
      </c>
      <c r="H76" s="6">
        <v>86.5</v>
      </c>
      <c r="I76" s="6">
        <v>82</v>
      </c>
      <c r="J76" s="6">
        <v>168.5</v>
      </c>
      <c r="K76" s="17">
        <f t="shared" si="13"/>
        <v>22.46666666666667</v>
      </c>
      <c r="L76" s="18">
        <v>83.2</v>
      </c>
      <c r="M76" s="6">
        <f t="shared" si="9"/>
        <v>49.92</v>
      </c>
      <c r="N76" s="17">
        <f t="shared" si="14"/>
        <v>72.38666666666667</v>
      </c>
      <c r="O76" s="6">
        <v>4</v>
      </c>
    </row>
    <row r="77" spans="1:15" ht="24">
      <c r="A77" s="25" t="s">
        <v>261</v>
      </c>
      <c r="B77" s="25" t="s">
        <v>262</v>
      </c>
      <c r="C77" s="25" t="s">
        <v>249</v>
      </c>
      <c r="D77" s="7"/>
      <c r="E77" s="25" t="s">
        <v>19</v>
      </c>
      <c r="F77" s="25" t="s">
        <v>250</v>
      </c>
      <c r="G77" s="25" t="s">
        <v>263</v>
      </c>
      <c r="H77" s="6">
        <v>71.5</v>
      </c>
      <c r="I77" s="6">
        <v>79.5</v>
      </c>
      <c r="J77" s="6">
        <v>151</v>
      </c>
      <c r="K77" s="17">
        <f t="shared" si="13"/>
        <v>20.133333333333336</v>
      </c>
      <c r="L77" s="18">
        <v>81.8</v>
      </c>
      <c r="M77" s="6">
        <f t="shared" si="9"/>
        <v>49.08</v>
      </c>
      <c r="N77" s="17">
        <f t="shared" si="14"/>
        <v>69.21333333333334</v>
      </c>
      <c r="O77" s="6">
        <v>5</v>
      </c>
    </row>
    <row r="78" spans="1:15" ht="24">
      <c r="A78" s="25" t="s">
        <v>264</v>
      </c>
      <c r="B78" s="25" t="s">
        <v>265</v>
      </c>
      <c r="C78" s="25" t="s">
        <v>249</v>
      </c>
      <c r="D78" s="7"/>
      <c r="E78" s="25" t="s">
        <v>19</v>
      </c>
      <c r="F78" s="25" t="s">
        <v>250</v>
      </c>
      <c r="G78" s="25" t="s">
        <v>266</v>
      </c>
      <c r="H78" s="6">
        <v>84.5</v>
      </c>
      <c r="I78" s="6">
        <v>69</v>
      </c>
      <c r="J78" s="6">
        <v>153.5</v>
      </c>
      <c r="K78" s="17">
        <f t="shared" si="13"/>
        <v>20.46666666666667</v>
      </c>
      <c r="L78" s="18">
        <v>80.4</v>
      </c>
      <c r="M78" s="6">
        <f t="shared" si="9"/>
        <v>48.24</v>
      </c>
      <c r="N78" s="17">
        <f t="shared" si="14"/>
        <v>68.70666666666668</v>
      </c>
      <c r="O78" s="6">
        <v>6</v>
      </c>
    </row>
    <row r="79" spans="1:15" ht="24">
      <c r="A79" s="25" t="s">
        <v>267</v>
      </c>
      <c r="B79" s="25" t="s">
        <v>268</v>
      </c>
      <c r="C79" s="25" t="s">
        <v>249</v>
      </c>
      <c r="D79" s="7"/>
      <c r="E79" s="25" t="s">
        <v>19</v>
      </c>
      <c r="F79" s="25" t="s">
        <v>250</v>
      </c>
      <c r="G79" s="25" t="s">
        <v>269</v>
      </c>
      <c r="H79" s="6">
        <v>75</v>
      </c>
      <c r="I79" s="6">
        <v>73.5</v>
      </c>
      <c r="J79" s="6">
        <v>148.5</v>
      </c>
      <c r="K79" s="17">
        <f t="shared" si="13"/>
        <v>19.8</v>
      </c>
      <c r="L79" s="18">
        <v>80</v>
      </c>
      <c r="M79" s="6">
        <f t="shared" si="9"/>
        <v>48</v>
      </c>
      <c r="N79" s="17">
        <f t="shared" si="14"/>
        <v>67.8</v>
      </c>
      <c r="O79" s="6">
        <v>7</v>
      </c>
    </row>
    <row r="80" spans="1:15" ht="24">
      <c r="A80" s="25" t="s">
        <v>270</v>
      </c>
      <c r="B80" s="25" t="s">
        <v>271</v>
      </c>
      <c r="C80" s="25" t="s">
        <v>249</v>
      </c>
      <c r="D80" s="7"/>
      <c r="E80" s="25" t="s">
        <v>19</v>
      </c>
      <c r="F80" s="25" t="s">
        <v>250</v>
      </c>
      <c r="G80" s="25" t="s">
        <v>272</v>
      </c>
      <c r="H80" s="6">
        <v>63.5</v>
      </c>
      <c r="I80" s="6">
        <v>81</v>
      </c>
      <c r="J80" s="6">
        <v>144.5</v>
      </c>
      <c r="K80" s="17">
        <f t="shared" si="13"/>
        <v>19.266666666666666</v>
      </c>
      <c r="L80" s="18">
        <v>80.8</v>
      </c>
      <c r="M80" s="6">
        <f t="shared" si="9"/>
        <v>48.48</v>
      </c>
      <c r="N80" s="17">
        <f t="shared" si="14"/>
        <v>67.74666666666667</v>
      </c>
      <c r="O80" s="6">
        <v>8</v>
      </c>
    </row>
    <row r="81" spans="1:15" ht="24">
      <c r="A81" s="25" t="s">
        <v>273</v>
      </c>
      <c r="B81" s="25" t="s">
        <v>274</v>
      </c>
      <c r="C81" s="25" t="s">
        <v>249</v>
      </c>
      <c r="D81" s="7"/>
      <c r="E81" s="25" t="s">
        <v>19</v>
      </c>
      <c r="F81" s="25" t="s">
        <v>250</v>
      </c>
      <c r="G81" s="25" t="s">
        <v>275</v>
      </c>
      <c r="H81" s="6">
        <v>82.5</v>
      </c>
      <c r="I81" s="6">
        <v>85</v>
      </c>
      <c r="J81" s="6">
        <v>167.5</v>
      </c>
      <c r="K81" s="17">
        <f t="shared" si="13"/>
        <v>22.333333333333336</v>
      </c>
      <c r="L81" s="18">
        <v>0</v>
      </c>
      <c r="M81" s="6">
        <f t="shared" si="9"/>
        <v>0</v>
      </c>
      <c r="N81" s="17">
        <f t="shared" si="14"/>
        <v>22.333333333333336</v>
      </c>
      <c r="O81" s="6">
        <v>9</v>
      </c>
    </row>
    <row r="82" spans="1:15" ht="24">
      <c r="A82" s="25" t="s">
        <v>276</v>
      </c>
      <c r="B82" s="25" t="s">
        <v>277</v>
      </c>
      <c r="C82" s="25" t="s">
        <v>278</v>
      </c>
      <c r="D82" s="7">
        <v>2</v>
      </c>
      <c r="E82" s="25" t="s">
        <v>279</v>
      </c>
      <c r="F82" s="25" t="s">
        <v>280</v>
      </c>
      <c r="G82" s="25" t="s">
        <v>281</v>
      </c>
      <c r="H82" s="6">
        <v>88.4</v>
      </c>
      <c r="I82" s="6">
        <v>97.5</v>
      </c>
      <c r="J82" s="6">
        <v>185.9</v>
      </c>
      <c r="K82" s="17">
        <f t="shared" si="13"/>
        <v>24.78666666666667</v>
      </c>
      <c r="L82" s="18">
        <v>86.8</v>
      </c>
      <c r="M82" s="6">
        <f t="shared" si="9"/>
        <v>52.08</v>
      </c>
      <c r="N82" s="17">
        <f t="shared" si="14"/>
        <v>76.86666666666667</v>
      </c>
      <c r="O82" s="6">
        <v>1</v>
      </c>
    </row>
    <row r="83" spans="1:15" ht="24">
      <c r="A83" s="25" t="s">
        <v>282</v>
      </c>
      <c r="B83" s="25" t="s">
        <v>283</v>
      </c>
      <c r="C83" s="25" t="s">
        <v>278</v>
      </c>
      <c r="D83" s="7"/>
      <c r="E83" s="25" t="s">
        <v>279</v>
      </c>
      <c r="F83" s="25" t="s">
        <v>280</v>
      </c>
      <c r="G83" s="25" t="s">
        <v>284</v>
      </c>
      <c r="H83" s="6">
        <v>90.1</v>
      </c>
      <c r="I83" s="6">
        <v>90</v>
      </c>
      <c r="J83" s="6">
        <v>180.1</v>
      </c>
      <c r="K83" s="17">
        <f t="shared" si="13"/>
        <v>24.013333333333335</v>
      </c>
      <c r="L83" s="18">
        <v>85.4</v>
      </c>
      <c r="M83" s="6">
        <f t="shared" si="9"/>
        <v>51.24</v>
      </c>
      <c r="N83" s="17">
        <f t="shared" si="14"/>
        <v>75.25333333333333</v>
      </c>
      <c r="O83" s="6">
        <v>2</v>
      </c>
    </row>
    <row r="84" spans="1:15" ht="24">
      <c r="A84" s="25" t="s">
        <v>285</v>
      </c>
      <c r="B84" s="25" t="s">
        <v>286</v>
      </c>
      <c r="C84" s="25" t="s">
        <v>278</v>
      </c>
      <c r="D84" s="7"/>
      <c r="E84" s="25" t="s">
        <v>279</v>
      </c>
      <c r="F84" s="25" t="s">
        <v>280</v>
      </c>
      <c r="G84" s="25" t="s">
        <v>287</v>
      </c>
      <c r="H84" s="6">
        <v>70.3</v>
      </c>
      <c r="I84" s="6">
        <v>92</v>
      </c>
      <c r="J84" s="6">
        <v>162.3</v>
      </c>
      <c r="K84" s="17">
        <f t="shared" si="13"/>
        <v>21.64</v>
      </c>
      <c r="L84" s="18">
        <v>81</v>
      </c>
      <c r="M84" s="6">
        <f t="shared" si="9"/>
        <v>48.6</v>
      </c>
      <c r="N84" s="17">
        <f t="shared" si="14"/>
        <v>70.24000000000001</v>
      </c>
      <c r="O84" s="6">
        <v>3</v>
      </c>
    </row>
    <row r="85" spans="1:15" ht="24">
      <c r="A85" s="25" t="s">
        <v>288</v>
      </c>
      <c r="B85" s="25" t="s">
        <v>289</v>
      </c>
      <c r="C85" s="25" t="s">
        <v>278</v>
      </c>
      <c r="D85" s="7"/>
      <c r="E85" s="25" t="s">
        <v>279</v>
      </c>
      <c r="F85" s="25" t="s">
        <v>280</v>
      </c>
      <c r="G85" s="25" t="s">
        <v>290</v>
      </c>
      <c r="H85" s="6">
        <v>52.2</v>
      </c>
      <c r="I85" s="6">
        <v>80.5</v>
      </c>
      <c r="J85" s="6">
        <v>132.7</v>
      </c>
      <c r="K85" s="17">
        <f t="shared" si="13"/>
        <v>17.69333333333333</v>
      </c>
      <c r="L85" s="18">
        <v>81.4</v>
      </c>
      <c r="M85" s="6">
        <f t="shared" si="9"/>
        <v>48.84</v>
      </c>
      <c r="N85" s="17">
        <f t="shared" si="14"/>
        <v>66.53333333333333</v>
      </c>
      <c r="O85" s="6">
        <v>4</v>
      </c>
    </row>
  </sheetData>
  <sheetProtection/>
  <autoFilter ref="A2:O85"/>
  <mergeCells count="12">
    <mergeCell ref="A1:O1"/>
    <mergeCell ref="D3:D8"/>
    <mergeCell ref="D9:D20"/>
    <mergeCell ref="D21:D50"/>
    <mergeCell ref="D51:D53"/>
    <mergeCell ref="D54:D57"/>
    <mergeCell ref="D58:D60"/>
    <mergeCell ref="D61:D63"/>
    <mergeCell ref="D64:D66"/>
    <mergeCell ref="D67:D72"/>
    <mergeCell ref="D73:D81"/>
    <mergeCell ref="D82:D85"/>
  </mergeCells>
  <printOptions/>
  <pageMargins left="0.5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2016-08-24T09:51:14Z</cp:lastPrinted>
  <dcterms:created xsi:type="dcterms:W3CDTF">2016-08-24T09:39:11Z</dcterms:created>
  <dcterms:modified xsi:type="dcterms:W3CDTF">2016-08-25T00:47:20Z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