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201806" sheetId="1" r:id="rId1"/>
  </sheets>
  <definedNames>
    <definedName name="201806">'201806'!$E$3:$M$104</definedName>
    <definedName name="_xlnm.Print_Titles" localSheetId="0">'201806'!$2:$3</definedName>
  </definedNames>
  <calcPr fullCalcOnLoad="1"/>
</workbook>
</file>

<file path=xl/sharedStrings.xml><?xml version="1.0" encoding="utf-8"?>
<sst xmlns="http://schemas.openxmlformats.org/spreadsheetml/2006/main" count="197" uniqueCount="161">
  <si>
    <t>14208018370811001</t>
  </si>
  <si>
    <t>临床医生</t>
  </si>
  <si>
    <t>524208064508</t>
  </si>
  <si>
    <t>王觅</t>
  </si>
  <si>
    <t>564208064621</t>
  </si>
  <si>
    <t>张泽宇</t>
  </si>
  <si>
    <t>14208018370811002</t>
  </si>
  <si>
    <t>疾病控制</t>
  </si>
  <si>
    <t>524208064824</t>
  </si>
  <si>
    <t>刘轶璐</t>
  </si>
  <si>
    <t>14208018370812001</t>
  </si>
  <si>
    <t>疾病预防</t>
  </si>
  <si>
    <t>524208064830</t>
  </si>
  <si>
    <t>聂钟芮</t>
  </si>
  <si>
    <t>14208018370813001</t>
  </si>
  <si>
    <t>14208018370813002</t>
  </si>
  <si>
    <t>护理</t>
  </si>
  <si>
    <t>544208064709</t>
  </si>
  <si>
    <t>谢小庆</t>
  </si>
  <si>
    <t>524208064515</t>
  </si>
  <si>
    <t>李正革</t>
  </si>
  <si>
    <t>14208018370817002</t>
  </si>
  <si>
    <t>西医临床医生</t>
  </si>
  <si>
    <t>姓名</t>
  </si>
  <si>
    <t>职位代码</t>
  </si>
  <si>
    <t>加分</t>
  </si>
  <si>
    <t>笔试折后分（含政策性加分）</t>
  </si>
  <si>
    <t>职位名称</t>
  </si>
  <si>
    <t>14208018354788001</t>
  </si>
  <si>
    <t>工作人员</t>
  </si>
  <si>
    <t>114208011621</t>
  </si>
  <si>
    <t>廖海亦</t>
  </si>
  <si>
    <t>114208012517</t>
  </si>
  <si>
    <t>胡珩</t>
  </si>
  <si>
    <t>14208018355789001</t>
  </si>
  <si>
    <t>314208051607</t>
  </si>
  <si>
    <t>刘刘</t>
  </si>
  <si>
    <t>14208018356790001</t>
  </si>
  <si>
    <t>推广员</t>
  </si>
  <si>
    <t>114208013227</t>
  </si>
  <si>
    <t>冯祎</t>
  </si>
  <si>
    <t>14208018357791001</t>
  </si>
  <si>
    <t>统计员</t>
  </si>
  <si>
    <t>14208018358792001</t>
  </si>
  <si>
    <t>技术员</t>
  </si>
  <si>
    <t>314208051505</t>
  </si>
  <si>
    <t>廖雪阳</t>
  </si>
  <si>
    <t>14208018359793001</t>
  </si>
  <si>
    <t>214208041308</t>
  </si>
  <si>
    <t>于剑兰</t>
  </si>
  <si>
    <t>314208053302</t>
  </si>
  <si>
    <t>刘恒</t>
  </si>
  <si>
    <t>14208018359794001</t>
  </si>
  <si>
    <t>14208018359795001</t>
  </si>
  <si>
    <t>214208042216</t>
  </si>
  <si>
    <t>黄梅</t>
  </si>
  <si>
    <t>114208010105</t>
  </si>
  <si>
    <t>张超</t>
  </si>
  <si>
    <t>14208018359796002</t>
  </si>
  <si>
    <t>管理员</t>
  </si>
  <si>
    <t>14208018360797001</t>
  </si>
  <si>
    <t>经管员</t>
  </si>
  <si>
    <t>114208011326</t>
  </si>
  <si>
    <t>梁逍遥</t>
  </si>
  <si>
    <t>14208018360797002</t>
  </si>
  <si>
    <t>114208012110</t>
  </si>
  <si>
    <t>蔡晨</t>
  </si>
  <si>
    <t>114208011604</t>
  </si>
  <si>
    <t>赵文闻</t>
  </si>
  <si>
    <t>314208051201</t>
  </si>
  <si>
    <t>胡琪</t>
  </si>
  <si>
    <t>14208018361799001</t>
  </si>
  <si>
    <t>14208018361800001</t>
  </si>
  <si>
    <t>114208012712</t>
  </si>
  <si>
    <t>杨紫薇</t>
  </si>
  <si>
    <t>114208011116</t>
  </si>
  <si>
    <t>黄娟</t>
  </si>
  <si>
    <t>114208012505</t>
  </si>
  <si>
    <t>代晓星</t>
  </si>
  <si>
    <t>14208018362801001</t>
  </si>
  <si>
    <t>314208053008</t>
  </si>
  <si>
    <t>王亮</t>
  </si>
  <si>
    <t>314208052010</t>
  </si>
  <si>
    <t>吴凡</t>
  </si>
  <si>
    <t>14208018363802001</t>
  </si>
  <si>
    <t>林业专技</t>
  </si>
  <si>
    <t>14208018364803001</t>
  </si>
  <si>
    <t>检验员</t>
  </si>
  <si>
    <t>314208052301</t>
  </si>
  <si>
    <t>王洁</t>
  </si>
  <si>
    <t>214208042311</t>
  </si>
  <si>
    <t>王维</t>
  </si>
  <si>
    <t>14208018365804001</t>
  </si>
  <si>
    <t>公证员</t>
  </si>
  <si>
    <t>14208018365804002</t>
  </si>
  <si>
    <t>公证员助理</t>
  </si>
  <si>
    <t>314208053308</t>
  </si>
  <si>
    <t>印瑜</t>
  </si>
  <si>
    <t>14208018368809001</t>
  </si>
  <si>
    <t>序号</t>
  </si>
  <si>
    <t>214208041603</t>
  </si>
  <si>
    <t>何宇琪</t>
  </si>
  <si>
    <t>主管部门</t>
  </si>
  <si>
    <t>招聘单位</t>
  </si>
  <si>
    <t>职测
分数</t>
  </si>
  <si>
    <t>综合
分数</t>
  </si>
  <si>
    <t>笔试
总分</t>
  </si>
  <si>
    <t>职位
计划</t>
  </si>
  <si>
    <t>准考证号</t>
  </si>
  <si>
    <t xml:space="preserve">71.60 </t>
  </si>
  <si>
    <t xml:space="preserve">73.40 </t>
  </si>
  <si>
    <t xml:space="preserve">66.20 </t>
  </si>
  <si>
    <t xml:space="preserve">82.60 </t>
  </si>
  <si>
    <t xml:space="preserve">62.00 </t>
  </si>
  <si>
    <t xml:space="preserve">72.80 </t>
  </si>
  <si>
    <t>39.72</t>
  </si>
  <si>
    <t>面试折后分数</t>
  </si>
  <si>
    <t>名次</t>
  </si>
  <si>
    <t>面试
成绩</t>
  </si>
  <si>
    <t>综合
成绩</t>
  </si>
  <si>
    <t>京山市财政局</t>
  </si>
  <si>
    <t>京山市财政局</t>
  </si>
  <si>
    <t>京山市乡镇财政所</t>
  </si>
  <si>
    <t>京山市交通运输局</t>
  </si>
  <si>
    <t>京山市钱场交通运输管理站</t>
  </si>
  <si>
    <t>京山市委办公室</t>
  </si>
  <si>
    <t>京山市通信技术管理中心</t>
  </si>
  <si>
    <t>京山市机构编制委员会办公室</t>
  </si>
  <si>
    <t>京山市机构编制委员会办公室信息中心</t>
  </si>
  <si>
    <t>京山市人力资源和社会保障局</t>
  </si>
  <si>
    <t>京山市社会保险基金结算中心</t>
  </si>
  <si>
    <t>京山市人社局镇（区）人社服务中心</t>
  </si>
  <si>
    <t>京山市粮食局</t>
  </si>
  <si>
    <t>京山市粮食质量监督检验站</t>
  </si>
  <si>
    <t>京山市畜牧兽医局</t>
  </si>
  <si>
    <t>京山市畜牧技术推广站</t>
  </si>
  <si>
    <t>京山市统计局</t>
  </si>
  <si>
    <t>京山市统计局普查中心</t>
  </si>
  <si>
    <t>京山市农业机械管理局</t>
  </si>
  <si>
    <t>京山市农机科教推广中心</t>
  </si>
  <si>
    <t>京山市文体新广局</t>
  </si>
  <si>
    <t>京山市文化馆</t>
  </si>
  <si>
    <t>京山市图书馆</t>
  </si>
  <si>
    <t>京山市博物馆</t>
  </si>
  <si>
    <t>京山市苏家垄文物管理所</t>
  </si>
  <si>
    <t>京山市水产局</t>
  </si>
  <si>
    <t>京山市水产技术推广站</t>
  </si>
  <si>
    <t>京山市林业局</t>
  </si>
  <si>
    <t>京山市雁门口林业管理站</t>
  </si>
  <si>
    <t>京山市司法局</t>
  </si>
  <si>
    <t>京山市公证处</t>
  </si>
  <si>
    <t>京山市卫生计生局</t>
  </si>
  <si>
    <t>京山市三阳镇卫生院</t>
  </si>
  <si>
    <t>京山市疾病预防控制中心</t>
  </si>
  <si>
    <t>京山市血防所</t>
  </si>
  <si>
    <t>京山市曹镇武卫生院</t>
  </si>
  <si>
    <r>
      <t>5</t>
    </r>
    <r>
      <rPr>
        <sz val="10"/>
        <rFont val="宋体"/>
        <family val="0"/>
      </rPr>
      <t>1.00</t>
    </r>
  </si>
  <si>
    <r>
      <t>4</t>
    </r>
    <r>
      <rPr>
        <sz val="10"/>
        <rFont val="宋体"/>
        <family val="0"/>
      </rPr>
      <t>6.80</t>
    </r>
  </si>
  <si>
    <r>
      <t>3</t>
    </r>
    <r>
      <rPr>
        <sz val="10"/>
        <rFont val="宋体"/>
        <family val="0"/>
      </rPr>
      <t>7.20</t>
    </r>
  </si>
  <si>
    <t xml:space="preserve">  附件</t>
  </si>
  <si>
    <t>2018年京山市事业单位公开招聘工作人员体检、考察名单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</si>
</sst>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  <numFmt numFmtId="177" formatCode="0.00_);[Red]\(0.00\)"/>
  </numFmts>
  <fonts count="26">
    <font>
      <sz val="10"/>
      <name val="宋体"/>
      <family val="0"/>
    </font>
    <font>
      <sz val="11"/>
      <color indexed="8"/>
      <name val="Tahoma"/>
      <family val="2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0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13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5" fillId="13" borderId="5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9" fillId="9" borderId="0" applyNumberFormat="0" applyBorder="0" applyAlignment="0" applyProtection="0"/>
    <xf numFmtId="0" fontId="21" fillId="4" borderId="7" applyNumberFormat="0" applyAlignment="0" applyProtection="0"/>
    <xf numFmtId="0" fontId="7" fillId="7" borderId="4" applyNumberFormat="0" applyAlignment="0" applyProtection="0"/>
    <xf numFmtId="0" fontId="19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9" xfId="0" applyNumberFormat="1" applyBorder="1" applyAlignment="1" quotePrefix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9" xfId="0" applyNumberFormat="1" applyBorder="1" applyAlignment="1" quotePrefix="1">
      <alignment horizontal="center" vertical="center" wrapText="1"/>
    </xf>
    <xf numFmtId="0" fontId="2" fillId="0" borderId="9" xfId="0" applyNumberFormat="1" applyFont="1" applyBorder="1" applyAlignment="1" quotePrefix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7" fontId="0" fillId="0" borderId="9" xfId="41" applyNumberFormat="1" applyFont="1" applyBorder="1" applyAlignment="1" applyProtection="1">
      <alignment horizontal="center" vertical="center"/>
      <protection/>
    </xf>
    <xf numFmtId="177" fontId="0" fillId="0" borderId="9" xfId="40" applyNumberFormat="1" applyFont="1" applyBorder="1" applyAlignment="1" applyProtection="1">
      <alignment vertical="center"/>
      <protection/>
    </xf>
    <xf numFmtId="177" fontId="0" fillId="0" borderId="9" xfId="41" applyNumberFormat="1" applyFont="1" applyBorder="1" applyAlignment="1" applyProtection="1">
      <alignment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" sqref="A2:Q2"/>
    </sheetView>
  </sheetViews>
  <sheetFormatPr defaultColWidth="9.140625" defaultRowHeight="12"/>
  <cols>
    <col min="1" max="1" width="4.8515625" style="0" customWidth="1"/>
    <col min="2" max="2" width="14.421875" style="0" customWidth="1"/>
    <col min="3" max="3" width="19.421875" style="0" customWidth="1"/>
    <col min="4" max="4" width="9.28125" style="0" customWidth="1"/>
    <col min="5" max="5" width="17.7109375" style="0" customWidth="1"/>
    <col min="6" max="6" width="6.00390625" style="0" customWidth="1"/>
    <col min="7" max="7" width="13.00390625" style="0" customWidth="1"/>
    <col min="8" max="8" width="8.140625" style="0" customWidth="1"/>
    <col min="9" max="9" width="7.421875" style="0" customWidth="1"/>
    <col min="10" max="11" width="6.7109375" style="0" customWidth="1"/>
    <col min="12" max="12" width="4.140625" style="0" customWidth="1"/>
    <col min="13" max="13" width="9.00390625" style="2" customWidth="1"/>
    <col min="14" max="14" width="7.00390625" style="0" customWidth="1"/>
    <col min="15" max="15" width="6.57421875" style="0" customWidth="1"/>
    <col min="16" max="16" width="7.00390625" style="0" customWidth="1"/>
    <col min="17" max="17" width="4.8515625" style="0" customWidth="1"/>
  </cols>
  <sheetData>
    <row r="1" spans="1:2" ht="18" customHeight="1">
      <c r="A1" s="25" t="s">
        <v>159</v>
      </c>
      <c r="B1" s="25"/>
    </row>
    <row r="2" spans="1:17" ht="30.75" customHeight="1">
      <c r="A2" s="26" t="s">
        <v>160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s="1" customFormat="1" ht="53.25" customHeight="1">
      <c r="A3" s="10" t="s">
        <v>99</v>
      </c>
      <c r="B3" s="10" t="s">
        <v>102</v>
      </c>
      <c r="C3" s="10" t="s">
        <v>103</v>
      </c>
      <c r="D3" s="6" t="s">
        <v>27</v>
      </c>
      <c r="E3" s="6" t="s">
        <v>24</v>
      </c>
      <c r="F3" s="7" t="s">
        <v>107</v>
      </c>
      <c r="G3" s="7" t="s">
        <v>108</v>
      </c>
      <c r="H3" s="6" t="s">
        <v>23</v>
      </c>
      <c r="I3" s="7" t="s">
        <v>104</v>
      </c>
      <c r="J3" s="7" t="s">
        <v>105</v>
      </c>
      <c r="K3" s="7" t="s">
        <v>106</v>
      </c>
      <c r="L3" s="7" t="s">
        <v>25</v>
      </c>
      <c r="M3" s="8" t="s">
        <v>26</v>
      </c>
      <c r="N3" s="14" t="s">
        <v>118</v>
      </c>
      <c r="O3" s="14" t="s">
        <v>116</v>
      </c>
      <c r="P3" s="14" t="s">
        <v>119</v>
      </c>
      <c r="Q3" s="10" t="s">
        <v>117</v>
      </c>
    </row>
    <row r="4" spans="1:17" ht="25.5" customHeight="1">
      <c r="A4" s="9">
        <v>1</v>
      </c>
      <c r="B4" s="11" t="s">
        <v>121</v>
      </c>
      <c r="C4" s="5" t="s">
        <v>122</v>
      </c>
      <c r="D4" s="5" t="s">
        <v>61</v>
      </c>
      <c r="E4" s="3" t="s">
        <v>60</v>
      </c>
      <c r="F4" s="24">
        <v>1</v>
      </c>
      <c r="G4" s="3" t="s">
        <v>62</v>
      </c>
      <c r="H4" s="3" t="s">
        <v>63</v>
      </c>
      <c r="I4" s="4">
        <v>102.5</v>
      </c>
      <c r="J4" s="4">
        <v>91.5</v>
      </c>
      <c r="K4" s="4">
        <v>194</v>
      </c>
      <c r="L4" s="17"/>
      <c r="M4" s="18">
        <f aca="true" t="shared" si="0" ref="M4:M14">(K4/2*(2/3)+L4)*0.4</f>
        <v>25.866666666666664</v>
      </c>
      <c r="N4" s="21">
        <v>80.2</v>
      </c>
      <c r="O4" s="19">
        <f aca="true" t="shared" si="1" ref="O4:O9">N4*0.6</f>
        <v>48.12</v>
      </c>
      <c r="P4" s="18">
        <f>SUM(M4,O4)</f>
        <v>73.98666666666666</v>
      </c>
      <c r="Q4" s="23">
        <v>1</v>
      </c>
    </row>
    <row r="5" spans="1:17" ht="25.5" customHeight="1">
      <c r="A5" s="9">
        <v>2</v>
      </c>
      <c r="B5" s="11" t="s">
        <v>120</v>
      </c>
      <c r="C5" s="5" t="s">
        <v>122</v>
      </c>
      <c r="D5" s="5" t="s">
        <v>29</v>
      </c>
      <c r="E5" s="3" t="s">
        <v>64</v>
      </c>
      <c r="F5" s="27">
        <v>2</v>
      </c>
      <c r="G5" s="3" t="s">
        <v>65</v>
      </c>
      <c r="H5" s="3" t="s">
        <v>66</v>
      </c>
      <c r="I5" s="4">
        <v>77</v>
      </c>
      <c r="J5" s="4">
        <v>87.5</v>
      </c>
      <c r="K5" s="4">
        <v>164.5</v>
      </c>
      <c r="L5" s="17"/>
      <c r="M5" s="18">
        <f t="shared" si="0"/>
        <v>21.933333333333334</v>
      </c>
      <c r="N5" s="21">
        <v>58.8</v>
      </c>
      <c r="O5" s="19">
        <f t="shared" si="1"/>
        <v>35.279999999999994</v>
      </c>
      <c r="P5" s="18">
        <f aca="true" t="shared" si="2" ref="P5:P14">SUM(M5,O5)</f>
        <v>57.213333333333324</v>
      </c>
      <c r="Q5" s="23">
        <v>1</v>
      </c>
    </row>
    <row r="6" spans="1:17" ht="25.5" customHeight="1">
      <c r="A6" s="9">
        <v>3</v>
      </c>
      <c r="B6" s="11" t="s">
        <v>120</v>
      </c>
      <c r="C6" s="5" t="s">
        <v>122</v>
      </c>
      <c r="D6" s="5" t="s">
        <v>29</v>
      </c>
      <c r="E6" s="3" t="s">
        <v>64</v>
      </c>
      <c r="F6" s="28"/>
      <c r="G6" s="3" t="s">
        <v>67</v>
      </c>
      <c r="H6" s="3" t="s">
        <v>68</v>
      </c>
      <c r="I6" s="4">
        <v>78</v>
      </c>
      <c r="J6" s="4">
        <v>79</v>
      </c>
      <c r="K6" s="4">
        <v>157</v>
      </c>
      <c r="L6" s="17"/>
      <c r="M6" s="18">
        <f t="shared" si="0"/>
        <v>20.933333333333334</v>
      </c>
      <c r="N6" s="21">
        <v>58.2</v>
      </c>
      <c r="O6" s="19">
        <f t="shared" si="1"/>
        <v>34.92</v>
      </c>
      <c r="P6" s="18">
        <f t="shared" si="2"/>
        <v>55.85333333333334</v>
      </c>
      <c r="Q6" s="23">
        <v>2</v>
      </c>
    </row>
    <row r="7" spans="1:17" ht="25.5" customHeight="1">
      <c r="A7" s="9">
        <v>4</v>
      </c>
      <c r="B7" s="11" t="s">
        <v>123</v>
      </c>
      <c r="C7" s="5" t="s">
        <v>124</v>
      </c>
      <c r="D7" s="5" t="s">
        <v>44</v>
      </c>
      <c r="E7" s="3" t="s">
        <v>98</v>
      </c>
      <c r="F7" s="24">
        <v>1</v>
      </c>
      <c r="G7" s="3" t="s">
        <v>96</v>
      </c>
      <c r="H7" s="3" t="s">
        <v>97</v>
      </c>
      <c r="I7" s="4">
        <v>83.9</v>
      </c>
      <c r="J7" s="4">
        <v>70</v>
      </c>
      <c r="K7" s="4">
        <v>153.9</v>
      </c>
      <c r="L7" s="17"/>
      <c r="M7" s="18">
        <f t="shared" si="0"/>
        <v>20.52</v>
      </c>
      <c r="N7" s="21">
        <v>75.2</v>
      </c>
      <c r="O7" s="19">
        <f t="shared" si="1"/>
        <v>45.12</v>
      </c>
      <c r="P7" s="18">
        <f t="shared" si="2"/>
        <v>65.64</v>
      </c>
      <c r="Q7" s="23">
        <v>1</v>
      </c>
    </row>
    <row r="8" spans="1:17" ht="25.5" customHeight="1">
      <c r="A8" s="9">
        <v>5</v>
      </c>
      <c r="B8" s="11" t="s">
        <v>125</v>
      </c>
      <c r="C8" s="5" t="s">
        <v>126</v>
      </c>
      <c r="D8" s="5" t="s">
        <v>29</v>
      </c>
      <c r="E8" s="3" t="s">
        <v>28</v>
      </c>
      <c r="F8" s="24">
        <v>1</v>
      </c>
      <c r="G8" s="3" t="s">
        <v>30</v>
      </c>
      <c r="H8" s="3" t="s">
        <v>31</v>
      </c>
      <c r="I8" s="4">
        <v>100.5</v>
      </c>
      <c r="J8" s="4">
        <v>106.5</v>
      </c>
      <c r="K8" s="4">
        <v>207</v>
      </c>
      <c r="L8" s="17"/>
      <c r="M8" s="18">
        <f t="shared" si="0"/>
        <v>27.6</v>
      </c>
      <c r="N8" s="21">
        <v>82.4</v>
      </c>
      <c r="O8" s="19">
        <f t="shared" si="1"/>
        <v>49.440000000000005</v>
      </c>
      <c r="P8" s="18">
        <f t="shared" si="2"/>
        <v>77.04</v>
      </c>
      <c r="Q8" s="23">
        <v>1</v>
      </c>
    </row>
    <row r="9" spans="1:17" ht="25.5" customHeight="1">
      <c r="A9" s="9">
        <v>6</v>
      </c>
      <c r="B9" s="12" t="s">
        <v>127</v>
      </c>
      <c r="C9" s="5" t="s">
        <v>128</v>
      </c>
      <c r="D9" s="5" t="s">
        <v>29</v>
      </c>
      <c r="E9" s="3" t="s">
        <v>34</v>
      </c>
      <c r="F9" s="24">
        <v>1</v>
      </c>
      <c r="G9" s="3" t="s">
        <v>32</v>
      </c>
      <c r="H9" s="3" t="s">
        <v>33</v>
      </c>
      <c r="I9" s="4">
        <v>101.5</v>
      </c>
      <c r="J9" s="4">
        <v>115.5</v>
      </c>
      <c r="K9" s="4">
        <v>217</v>
      </c>
      <c r="L9" s="17"/>
      <c r="M9" s="18">
        <f t="shared" si="0"/>
        <v>28.933333333333334</v>
      </c>
      <c r="N9" s="21">
        <v>82.4</v>
      </c>
      <c r="O9" s="19">
        <f t="shared" si="1"/>
        <v>49.440000000000005</v>
      </c>
      <c r="P9" s="18">
        <f t="shared" si="2"/>
        <v>78.37333333333333</v>
      </c>
      <c r="Q9" s="23">
        <v>1</v>
      </c>
    </row>
    <row r="10" spans="1:17" ht="25.5" customHeight="1">
      <c r="A10" s="9">
        <v>7</v>
      </c>
      <c r="B10" s="11" t="s">
        <v>129</v>
      </c>
      <c r="C10" s="5" t="s">
        <v>130</v>
      </c>
      <c r="D10" s="5" t="s">
        <v>44</v>
      </c>
      <c r="E10" s="3" t="s">
        <v>71</v>
      </c>
      <c r="F10" s="4">
        <v>1</v>
      </c>
      <c r="G10" s="3" t="s">
        <v>69</v>
      </c>
      <c r="H10" s="3" t="s">
        <v>70</v>
      </c>
      <c r="I10" s="4">
        <v>96.1</v>
      </c>
      <c r="J10" s="4">
        <v>104</v>
      </c>
      <c r="K10" s="4">
        <v>200.1</v>
      </c>
      <c r="L10" s="17"/>
      <c r="M10" s="18">
        <f t="shared" si="0"/>
        <v>26.679999999999996</v>
      </c>
      <c r="N10" s="21">
        <v>85.2</v>
      </c>
      <c r="O10" s="19">
        <f aca="true" t="shared" si="3" ref="O10:O20">N10*0.6</f>
        <v>51.12</v>
      </c>
      <c r="P10" s="18">
        <f t="shared" si="2"/>
        <v>77.8</v>
      </c>
      <c r="Q10" s="23">
        <v>1</v>
      </c>
    </row>
    <row r="11" spans="1:17" ht="25.5" customHeight="1">
      <c r="A11" s="9">
        <v>8</v>
      </c>
      <c r="B11" s="11" t="s">
        <v>129</v>
      </c>
      <c r="C11" s="5" t="s">
        <v>131</v>
      </c>
      <c r="D11" s="5" t="s">
        <v>59</v>
      </c>
      <c r="E11" s="3" t="s">
        <v>72</v>
      </c>
      <c r="F11" s="29">
        <v>3</v>
      </c>
      <c r="G11" s="3" t="s">
        <v>73</v>
      </c>
      <c r="H11" s="3" t="s">
        <v>74</v>
      </c>
      <c r="I11" s="4">
        <v>105</v>
      </c>
      <c r="J11" s="4">
        <v>103</v>
      </c>
      <c r="K11" s="4">
        <v>208</v>
      </c>
      <c r="L11" s="17"/>
      <c r="M11" s="18">
        <f t="shared" si="0"/>
        <v>27.733333333333334</v>
      </c>
      <c r="N11" s="21">
        <v>83.2</v>
      </c>
      <c r="O11" s="19">
        <f t="shared" si="3"/>
        <v>49.92</v>
      </c>
      <c r="P11" s="18">
        <f t="shared" si="2"/>
        <v>77.65333333333334</v>
      </c>
      <c r="Q11" s="23">
        <v>1</v>
      </c>
    </row>
    <row r="12" spans="1:17" ht="25.5" customHeight="1">
      <c r="A12" s="9">
        <v>9</v>
      </c>
      <c r="B12" s="11" t="s">
        <v>129</v>
      </c>
      <c r="C12" s="5" t="s">
        <v>131</v>
      </c>
      <c r="D12" s="5" t="s">
        <v>59</v>
      </c>
      <c r="E12" s="3" t="s">
        <v>72</v>
      </c>
      <c r="F12" s="29"/>
      <c r="G12" s="3" t="s">
        <v>77</v>
      </c>
      <c r="H12" s="3" t="s">
        <v>78</v>
      </c>
      <c r="I12" s="4">
        <v>97</v>
      </c>
      <c r="J12" s="4">
        <v>100</v>
      </c>
      <c r="K12" s="4">
        <v>197</v>
      </c>
      <c r="L12" s="17"/>
      <c r="M12" s="18">
        <f t="shared" si="0"/>
        <v>26.266666666666666</v>
      </c>
      <c r="N12" s="21">
        <v>85</v>
      </c>
      <c r="O12" s="19" t="s">
        <v>156</v>
      </c>
      <c r="P12" s="18">
        <v>77.27</v>
      </c>
      <c r="Q12" s="23">
        <v>2</v>
      </c>
    </row>
    <row r="13" spans="1:17" ht="25.5" customHeight="1">
      <c r="A13" s="9">
        <v>10</v>
      </c>
      <c r="B13" s="11" t="s">
        <v>129</v>
      </c>
      <c r="C13" s="5" t="s">
        <v>131</v>
      </c>
      <c r="D13" s="5" t="s">
        <v>59</v>
      </c>
      <c r="E13" s="3" t="s">
        <v>72</v>
      </c>
      <c r="F13" s="29"/>
      <c r="G13" s="3" t="s">
        <v>75</v>
      </c>
      <c r="H13" s="3" t="s">
        <v>76</v>
      </c>
      <c r="I13" s="4">
        <v>94</v>
      </c>
      <c r="J13" s="4">
        <v>105</v>
      </c>
      <c r="K13" s="4">
        <v>199</v>
      </c>
      <c r="L13" s="17"/>
      <c r="M13" s="18">
        <f t="shared" si="0"/>
        <v>26.53333333333333</v>
      </c>
      <c r="N13" s="21">
        <v>83.6</v>
      </c>
      <c r="O13" s="19">
        <f t="shared" si="3"/>
        <v>50.16</v>
      </c>
      <c r="P13" s="18">
        <f t="shared" si="2"/>
        <v>76.69333333333333</v>
      </c>
      <c r="Q13" s="23">
        <v>3</v>
      </c>
    </row>
    <row r="14" spans="1:17" ht="25.5" customHeight="1">
      <c r="A14" s="9">
        <v>11</v>
      </c>
      <c r="B14" s="11" t="s">
        <v>132</v>
      </c>
      <c r="C14" s="5" t="s">
        <v>133</v>
      </c>
      <c r="D14" s="5" t="s">
        <v>87</v>
      </c>
      <c r="E14" s="3" t="s">
        <v>86</v>
      </c>
      <c r="F14" s="24">
        <v>1</v>
      </c>
      <c r="G14" s="3" t="s">
        <v>88</v>
      </c>
      <c r="H14" s="3" t="s">
        <v>89</v>
      </c>
      <c r="I14" s="4">
        <v>72.4</v>
      </c>
      <c r="J14" s="4">
        <v>92</v>
      </c>
      <c r="K14" s="4">
        <v>164.4</v>
      </c>
      <c r="L14" s="17"/>
      <c r="M14" s="18">
        <f t="shared" si="0"/>
        <v>21.92</v>
      </c>
      <c r="N14" s="21">
        <v>79.8</v>
      </c>
      <c r="O14" s="19">
        <f t="shared" si="3"/>
        <v>47.879999999999995</v>
      </c>
      <c r="P14" s="18">
        <f t="shared" si="2"/>
        <v>69.8</v>
      </c>
      <c r="Q14" s="23">
        <v>1</v>
      </c>
    </row>
    <row r="15" spans="1:17" ht="25.5" customHeight="1">
      <c r="A15" s="9">
        <v>12</v>
      </c>
      <c r="B15" s="11" t="s">
        <v>134</v>
      </c>
      <c r="C15" s="5" t="s">
        <v>135</v>
      </c>
      <c r="D15" s="5" t="s">
        <v>38</v>
      </c>
      <c r="E15" s="3" t="s">
        <v>37</v>
      </c>
      <c r="F15" s="24">
        <v>1</v>
      </c>
      <c r="G15" s="3" t="s">
        <v>35</v>
      </c>
      <c r="H15" s="3" t="s">
        <v>36</v>
      </c>
      <c r="I15" s="4">
        <v>79</v>
      </c>
      <c r="J15" s="4">
        <v>74</v>
      </c>
      <c r="K15" s="4">
        <v>153</v>
      </c>
      <c r="L15" s="17"/>
      <c r="M15" s="18">
        <f aca="true" t="shared" si="4" ref="M15:M25">(K15/2*(2/3)+L15)*0.4</f>
        <v>20.400000000000002</v>
      </c>
      <c r="N15" s="22">
        <v>78</v>
      </c>
      <c r="O15" s="19" t="s">
        <v>157</v>
      </c>
      <c r="P15" s="18">
        <v>67.2</v>
      </c>
      <c r="Q15" s="23">
        <v>1</v>
      </c>
    </row>
    <row r="16" spans="1:17" ht="25.5" customHeight="1">
      <c r="A16" s="9">
        <v>13</v>
      </c>
      <c r="B16" s="12" t="s">
        <v>136</v>
      </c>
      <c r="C16" s="5" t="s">
        <v>137</v>
      </c>
      <c r="D16" s="5" t="s">
        <v>42</v>
      </c>
      <c r="E16" s="3" t="s">
        <v>41</v>
      </c>
      <c r="F16" s="24">
        <v>1</v>
      </c>
      <c r="G16" s="3" t="s">
        <v>39</v>
      </c>
      <c r="H16" s="3" t="s">
        <v>40</v>
      </c>
      <c r="I16" s="4">
        <v>117.5</v>
      </c>
      <c r="J16" s="4">
        <v>113</v>
      </c>
      <c r="K16" s="4">
        <v>230.5</v>
      </c>
      <c r="L16" s="17"/>
      <c r="M16" s="18">
        <f t="shared" si="4"/>
        <v>30.733333333333334</v>
      </c>
      <c r="N16" s="22">
        <v>82.8</v>
      </c>
      <c r="O16" s="19">
        <f t="shared" si="3"/>
        <v>49.68</v>
      </c>
      <c r="P16" s="18">
        <f aca="true" t="shared" si="5" ref="P16:P26">SUM(M16,O16)</f>
        <v>80.41333333333333</v>
      </c>
      <c r="Q16" s="23">
        <v>1</v>
      </c>
    </row>
    <row r="17" spans="1:17" ht="25.5" customHeight="1">
      <c r="A17" s="9">
        <v>14</v>
      </c>
      <c r="B17" s="12" t="s">
        <v>138</v>
      </c>
      <c r="C17" s="5" t="s">
        <v>139</v>
      </c>
      <c r="D17" s="5" t="s">
        <v>44</v>
      </c>
      <c r="E17" s="3" t="s">
        <v>43</v>
      </c>
      <c r="F17" s="24">
        <v>1</v>
      </c>
      <c r="G17" s="3" t="s">
        <v>45</v>
      </c>
      <c r="H17" s="3" t="s">
        <v>46</v>
      </c>
      <c r="I17" s="4">
        <v>95.6</v>
      </c>
      <c r="J17" s="4">
        <v>93</v>
      </c>
      <c r="K17" s="4">
        <v>188.6</v>
      </c>
      <c r="L17" s="17"/>
      <c r="M17" s="18">
        <f t="shared" si="4"/>
        <v>25.146666666666665</v>
      </c>
      <c r="N17" s="22">
        <v>83.2</v>
      </c>
      <c r="O17" s="19">
        <f t="shared" si="3"/>
        <v>49.92</v>
      </c>
      <c r="P17" s="18">
        <f t="shared" si="5"/>
        <v>75.06666666666666</v>
      </c>
      <c r="Q17" s="23">
        <v>1</v>
      </c>
    </row>
    <row r="18" spans="1:17" ht="25.5" customHeight="1">
      <c r="A18" s="9">
        <v>15</v>
      </c>
      <c r="B18" s="11" t="s">
        <v>140</v>
      </c>
      <c r="C18" s="5" t="s">
        <v>141</v>
      </c>
      <c r="D18" s="5" t="s">
        <v>29</v>
      </c>
      <c r="E18" s="3" t="s">
        <v>47</v>
      </c>
      <c r="F18" s="24">
        <v>1</v>
      </c>
      <c r="G18" s="3" t="s">
        <v>48</v>
      </c>
      <c r="H18" s="3" t="s">
        <v>49</v>
      </c>
      <c r="I18" s="4">
        <v>102</v>
      </c>
      <c r="J18" s="4">
        <v>74.5</v>
      </c>
      <c r="K18" s="4">
        <v>176.5</v>
      </c>
      <c r="L18" s="17"/>
      <c r="M18" s="18">
        <f t="shared" si="4"/>
        <v>23.53333333333333</v>
      </c>
      <c r="N18" s="22">
        <v>79.6</v>
      </c>
      <c r="O18" s="19">
        <f t="shared" si="3"/>
        <v>47.76</v>
      </c>
      <c r="P18" s="18">
        <f t="shared" si="5"/>
        <v>71.29333333333332</v>
      </c>
      <c r="Q18" s="23">
        <v>1</v>
      </c>
    </row>
    <row r="19" spans="1:17" ht="25.5" customHeight="1">
      <c r="A19" s="9">
        <v>16</v>
      </c>
      <c r="B19" s="11" t="s">
        <v>140</v>
      </c>
      <c r="C19" s="5" t="s">
        <v>142</v>
      </c>
      <c r="D19" s="5" t="s">
        <v>44</v>
      </c>
      <c r="E19" s="3" t="s">
        <v>52</v>
      </c>
      <c r="F19" s="24">
        <v>1</v>
      </c>
      <c r="G19" s="3" t="s">
        <v>50</v>
      </c>
      <c r="H19" s="3" t="s">
        <v>51</v>
      </c>
      <c r="I19" s="4">
        <v>108.4</v>
      </c>
      <c r="J19" s="4">
        <v>74</v>
      </c>
      <c r="K19" s="4">
        <v>182.4</v>
      </c>
      <c r="L19" s="17"/>
      <c r="M19" s="18">
        <f t="shared" si="4"/>
        <v>24.32</v>
      </c>
      <c r="N19" s="22">
        <v>77.8</v>
      </c>
      <c r="O19" s="19">
        <f t="shared" si="3"/>
        <v>46.68</v>
      </c>
      <c r="P19" s="18">
        <f t="shared" si="5"/>
        <v>71</v>
      </c>
      <c r="Q19" s="23">
        <v>1</v>
      </c>
    </row>
    <row r="20" spans="1:17" ht="25.5" customHeight="1">
      <c r="A20" s="9">
        <v>17</v>
      </c>
      <c r="B20" s="11" t="s">
        <v>140</v>
      </c>
      <c r="C20" s="5" t="s">
        <v>143</v>
      </c>
      <c r="D20" s="5" t="s">
        <v>44</v>
      </c>
      <c r="E20" s="3" t="s">
        <v>53</v>
      </c>
      <c r="F20" s="24">
        <v>1</v>
      </c>
      <c r="G20" s="3" t="s">
        <v>54</v>
      </c>
      <c r="H20" s="3" t="s">
        <v>55</v>
      </c>
      <c r="I20" s="4">
        <v>102.5</v>
      </c>
      <c r="J20" s="4">
        <v>100.5</v>
      </c>
      <c r="K20" s="4">
        <v>203</v>
      </c>
      <c r="L20" s="17"/>
      <c r="M20" s="18">
        <f t="shared" si="4"/>
        <v>27.066666666666663</v>
      </c>
      <c r="N20" s="22">
        <v>76.2</v>
      </c>
      <c r="O20" s="19">
        <f t="shared" si="3"/>
        <v>45.72</v>
      </c>
      <c r="P20" s="18">
        <f t="shared" si="5"/>
        <v>72.78666666666666</v>
      </c>
      <c r="Q20" s="23">
        <v>1</v>
      </c>
    </row>
    <row r="21" spans="1:17" ht="25.5" customHeight="1">
      <c r="A21" s="9">
        <v>18</v>
      </c>
      <c r="B21" s="15" t="s">
        <v>140</v>
      </c>
      <c r="C21" s="5" t="s">
        <v>144</v>
      </c>
      <c r="D21" s="5" t="s">
        <v>59</v>
      </c>
      <c r="E21" s="3" t="s">
        <v>58</v>
      </c>
      <c r="F21" s="24">
        <v>1</v>
      </c>
      <c r="G21" s="3" t="s">
        <v>56</v>
      </c>
      <c r="H21" s="3" t="s">
        <v>57</v>
      </c>
      <c r="I21" s="4">
        <v>103.5</v>
      </c>
      <c r="J21" s="4">
        <v>105.5</v>
      </c>
      <c r="K21" s="4">
        <v>209</v>
      </c>
      <c r="L21" s="17"/>
      <c r="M21" s="18">
        <f t="shared" si="4"/>
        <v>27.866666666666664</v>
      </c>
      <c r="N21" s="22">
        <v>81.6</v>
      </c>
      <c r="O21" s="19">
        <f aca="true" t="shared" si="6" ref="O21:O26">N21*0.6</f>
        <v>48.959999999999994</v>
      </c>
      <c r="P21" s="18">
        <f t="shared" si="5"/>
        <v>76.82666666666665</v>
      </c>
      <c r="Q21" s="23">
        <v>1</v>
      </c>
    </row>
    <row r="22" spans="1:17" ht="25.5" customHeight="1">
      <c r="A22" s="9">
        <v>19</v>
      </c>
      <c r="B22" s="12" t="s">
        <v>145</v>
      </c>
      <c r="C22" s="5" t="s">
        <v>146</v>
      </c>
      <c r="D22" s="5" t="s">
        <v>44</v>
      </c>
      <c r="E22" s="3" t="s">
        <v>79</v>
      </c>
      <c r="F22" s="24">
        <v>1</v>
      </c>
      <c r="G22" s="3" t="s">
        <v>80</v>
      </c>
      <c r="H22" s="3" t="s">
        <v>81</v>
      </c>
      <c r="I22" s="4">
        <v>99.8</v>
      </c>
      <c r="J22" s="4">
        <v>82</v>
      </c>
      <c r="K22" s="4">
        <v>181.8</v>
      </c>
      <c r="L22" s="17"/>
      <c r="M22" s="18">
        <f t="shared" si="4"/>
        <v>24.240000000000002</v>
      </c>
      <c r="N22" s="22">
        <v>77.2</v>
      </c>
      <c r="O22" s="19">
        <f t="shared" si="6"/>
        <v>46.32</v>
      </c>
      <c r="P22" s="18">
        <f t="shared" si="5"/>
        <v>70.56</v>
      </c>
      <c r="Q22" s="23">
        <v>1</v>
      </c>
    </row>
    <row r="23" spans="1:17" ht="25.5" customHeight="1">
      <c r="A23" s="9">
        <v>20</v>
      </c>
      <c r="B23" s="11" t="s">
        <v>147</v>
      </c>
      <c r="C23" s="5" t="s">
        <v>148</v>
      </c>
      <c r="D23" s="5" t="s">
        <v>85</v>
      </c>
      <c r="E23" s="3" t="s">
        <v>84</v>
      </c>
      <c r="F23" s="24">
        <v>1</v>
      </c>
      <c r="G23" s="3" t="s">
        <v>82</v>
      </c>
      <c r="H23" s="3" t="s">
        <v>83</v>
      </c>
      <c r="I23" s="4">
        <v>68.6</v>
      </c>
      <c r="J23" s="4">
        <v>82.5</v>
      </c>
      <c r="K23" s="4">
        <v>151.1</v>
      </c>
      <c r="L23" s="17"/>
      <c r="M23" s="18">
        <f t="shared" si="4"/>
        <v>20.146666666666665</v>
      </c>
      <c r="N23" s="22">
        <v>75.2</v>
      </c>
      <c r="O23" s="19">
        <f t="shared" si="6"/>
        <v>45.12</v>
      </c>
      <c r="P23" s="18">
        <f t="shared" si="5"/>
        <v>65.26666666666667</v>
      </c>
      <c r="Q23" s="23">
        <v>1</v>
      </c>
    </row>
    <row r="24" spans="1:17" ht="25.5" customHeight="1">
      <c r="A24" s="9">
        <v>21</v>
      </c>
      <c r="B24" s="12" t="s">
        <v>149</v>
      </c>
      <c r="C24" s="5" t="s">
        <v>150</v>
      </c>
      <c r="D24" s="5" t="s">
        <v>93</v>
      </c>
      <c r="E24" s="3" t="s">
        <v>92</v>
      </c>
      <c r="F24" s="24">
        <v>1</v>
      </c>
      <c r="G24" s="3" t="s">
        <v>90</v>
      </c>
      <c r="H24" s="3" t="s">
        <v>91</v>
      </c>
      <c r="I24" s="4">
        <v>72.5</v>
      </c>
      <c r="J24" s="4">
        <v>96</v>
      </c>
      <c r="K24" s="4">
        <v>168.5</v>
      </c>
      <c r="L24" s="17"/>
      <c r="M24" s="18">
        <f t="shared" si="4"/>
        <v>22.46666666666667</v>
      </c>
      <c r="N24" s="22">
        <v>76.8</v>
      </c>
      <c r="O24" s="19">
        <f t="shared" si="6"/>
        <v>46.08</v>
      </c>
      <c r="P24" s="18">
        <f t="shared" si="5"/>
        <v>68.54666666666667</v>
      </c>
      <c r="Q24" s="23">
        <v>1</v>
      </c>
    </row>
    <row r="25" spans="1:17" ht="25.5" customHeight="1">
      <c r="A25" s="9">
        <v>22</v>
      </c>
      <c r="B25" s="12" t="s">
        <v>149</v>
      </c>
      <c r="C25" s="5" t="s">
        <v>150</v>
      </c>
      <c r="D25" s="5" t="s">
        <v>95</v>
      </c>
      <c r="E25" s="3" t="s">
        <v>94</v>
      </c>
      <c r="F25" s="24">
        <v>1</v>
      </c>
      <c r="G25" s="3" t="s">
        <v>100</v>
      </c>
      <c r="H25" s="3" t="s">
        <v>101</v>
      </c>
      <c r="I25" s="4">
        <v>82</v>
      </c>
      <c r="J25" s="4">
        <v>74.5</v>
      </c>
      <c r="K25" s="4">
        <v>156.5</v>
      </c>
      <c r="L25" s="17">
        <v>5</v>
      </c>
      <c r="M25" s="18">
        <f t="shared" si="4"/>
        <v>22.866666666666667</v>
      </c>
      <c r="N25" s="20">
        <v>85.8</v>
      </c>
      <c r="O25" s="19">
        <f t="shared" si="6"/>
        <v>51.48</v>
      </c>
      <c r="P25" s="18">
        <f t="shared" si="5"/>
        <v>74.34666666666666</v>
      </c>
      <c r="Q25" s="23">
        <v>1</v>
      </c>
    </row>
    <row r="26" spans="1:17" ht="25.5" customHeight="1">
      <c r="A26" s="9">
        <v>23</v>
      </c>
      <c r="B26" s="13" t="s">
        <v>151</v>
      </c>
      <c r="C26" s="5" t="s">
        <v>152</v>
      </c>
      <c r="D26" s="5" t="s">
        <v>16</v>
      </c>
      <c r="E26" s="3" t="s">
        <v>15</v>
      </c>
      <c r="F26" s="24">
        <v>1</v>
      </c>
      <c r="G26" s="3" t="s">
        <v>17</v>
      </c>
      <c r="H26" s="3" t="s">
        <v>18</v>
      </c>
      <c r="I26" s="4">
        <v>80.5</v>
      </c>
      <c r="J26" s="4">
        <v>53.7</v>
      </c>
      <c r="K26" s="4">
        <v>134.2</v>
      </c>
      <c r="L26" s="17"/>
      <c r="M26" s="18">
        <f aca="true" t="shared" si="7" ref="M26:M31">(K26/2*(2/3)+L26)*0.4</f>
        <v>17.89333333333333</v>
      </c>
      <c r="N26" s="19" t="s">
        <v>109</v>
      </c>
      <c r="O26" s="19">
        <f t="shared" si="6"/>
        <v>42.959999999999994</v>
      </c>
      <c r="P26" s="18">
        <f t="shared" si="5"/>
        <v>60.853333333333325</v>
      </c>
      <c r="Q26" s="23">
        <v>1</v>
      </c>
    </row>
    <row r="27" spans="1:17" ht="25.5" customHeight="1">
      <c r="A27" s="9">
        <v>24</v>
      </c>
      <c r="B27" s="13" t="s">
        <v>151</v>
      </c>
      <c r="C27" s="5" t="s">
        <v>153</v>
      </c>
      <c r="D27" s="5" t="s">
        <v>1</v>
      </c>
      <c r="E27" s="3" t="s">
        <v>0</v>
      </c>
      <c r="F27" s="4">
        <v>1</v>
      </c>
      <c r="G27" s="3" t="s">
        <v>2</v>
      </c>
      <c r="H27" s="3" t="s">
        <v>3</v>
      </c>
      <c r="I27" s="4">
        <v>94.5</v>
      </c>
      <c r="J27" s="4">
        <v>59.6</v>
      </c>
      <c r="K27" s="4">
        <v>154.1</v>
      </c>
      <c r="L27" s="17"/>
      <c r="M27" s="18">
        <f t="shared" si="7"/>
        <v>20.546666666666667</v>
      </c>
      <c r="N27" s="19" t="s">
        <v>110</v>
      </c>
      <c r="O27" s="19">
        <f>N27*0.6</f>
        <v>44.04</v>
      </c>
      <c r="P27" s="18">
        <f>SUM(M27,O27)</f>
        <v>64.58666666666667</v>
      </c>
      <c r="Q27" s="23">
        <v>1</v>
      </c>
    </row>
    <row r="28" spans="1:17" ht="25.5" customHeight="1">
      <c r="A28" s="9">
        <v>25</v>
      </c>
      <c r="B28" s="13" t="s">
        <v>151</v>
      </c>
      <c r="C28" s="5" t="s">
        <v>153</v>
      </c>
      <c r="D28" s="5" t="s">
        <v>7</v>
      </c>
      <c r="E28" s="3" t="s">
        <v>6</v>
      </c>
      <c r="F28" s="4">
        <v>1</v>
      </c>
      <c r="G28" s="3" t="s">
        <v>4</v>
      </c>
      <c r="H28" s="3" t="s">
        <v>5</v>
      </c>
      <c r="I28" s="4">
        <v>102.5</v>
      </c>
      <c r="J28" s="4">
        <v>72.2</v>
      </c>
      <c r="K28" s="4">
        <v>174.7</v>
      </c>
      <c r="L28" s="17"/>
      <c r="M28" s="18">
        <f>(K28/2*(2/3)+L28)*0.4</f>
        <v>23.293333333333333</v>
      </c>
      <c r="N28" s="19" t="s">
        <v>111</v>
      </c>
      <c r="O28" s="19" t="s">
        <v>115</v>
      </c>
      <c r="P28" s="18">
        <v>63.01</v>
      </c>
      <c r="Q28" s="23">
        <v>1</v>
      </c>
    </row>
    <row r="29" spans="1:17" ht="25.5" customHeight="1">
      <c r="A29" s="9">
        <v>26</v>
      </c>
      <c r="B29" s="13" t="s">
        <v>151</v>
      </c>
      <c r="C29" s="5" t="s">
        <v>154</v>
      </c>
      <c r="D29" s="5" t="s">
        <v>11</v>
      </c>
      <c r="E29" s="3" t="s">
        <v>10</v>
      </c>
      <c r="F29" s="4">
        <v>1</v>
      </c>
      <c r="G29" s="3" t="s">
        <v>8</v>
      </c>
      <c r="H29" s="3" t="s">
        <v>9</v>
      </c>
      <c r="I29" s="4">
        <v>95</v>
      </c>
      <c r="J29" s="4">
        <v>96.5</v>
      </c>
      <c r="K29" s="4">
        <v>191.5</v>
      </c>
      <c r="L29" s="17"/>
      <c r="M29" s="18">
        <f t="shared" si="7"/>
        <v>25.53333333333333</v>
      </c>
      <c r="N29" s="19" t="s">
        <v>112</v>
      </c>
      <c r="O29" s="19">
        <f>N29*0.6</f>
        <v>49.559999999999995</v>
      </c>
      <c r="P29" s="18">
        <f>SUM(M29,O29)</f>
        <v>75.09333333333333</v>
      </c>
      <c r="Q29" s="23">
        <v>1</v>
      </c>
    </row>
    <row r="30" spans="1:17" ht="25.5" customHeight="1">
      <c r="A30" s="9">
        <v>27</v>
      </c>
      <c r="B30" s="13" t="s">
        <v>151</v>
      </c>
      <c r="C30" s="5" t="s">
        <v>152</v>
      </c>
      <c r="D30" s="5" t="s">
        <v>1</v>
      </c>
      <c r="E30" s="3" t="s">
        <v>14</v>
      </c>
      <c r="F30" s="4">
        <v>1</v>
      </c>
      <c r="G30" s="3" t="s">
        <v>12</v>
      </c>
      <c r="H30" s="3" t="s">
        <v>13</v>
      </c>
      <c r="I30" s="4">
        <v>95.5</v>
      </c>
      <c r="J30" s="4">
        <v>68.3</v>
      </c>
      <c r="K30" s="4">
        <v>163.8</v>
      </c>
      <c r="L30" s="17"/>
      <c r="M30" s="18">
        <f t="shared" si="7"/>
        <v>21.840000000000003</v>
      </c>
      <c r="N30" s="19" t="s">
        <v>113</v>
      </c>
      <c r="O30" s="19" t="s">
        <v>158</v>
      </c>
      <c r="P30" s="18">
        <v>59.04</v>
      </c>
      <c r="Q30" s="23">
        <v>1</v>
      </c>
    </row>
    <row r="31" spans="1:17" ht="25.5" customHeight="1">
      <c r="A31" s="9">
        <v>28</v>
      </c>
      <c r="B31" s="13" t="s">
        <v>151</v>
      </c>
      <c r="C31" s="5" t="s">
        <v>155</v>
      </c>
      <c r="D31" s="5" t="s">
        <v>22</v>
      </c>
      <c r="E31" s="3" t="s">
        <v>21</v>
      </c>
      <c r="F31" s="4">
        <v>1</v>
      </c>
      <c r="G31" s="3" t="s">
        <v>19</v>
      </c>
      <c r="H31" s="3" t="s">
        <v>20</v>
      </c>
      <c r="I31" s="4">
        <v>74.5</v>
      </c>
      <c r="J31" s="4">
        <v>76.8</v>
      </c>
      <c r="K31" s="4">
        <v>151.3</v>
      </c>
      <c r="L31" s="17"/>
      <c r="M31" s="18">
        <f t="shared" si="7"/>
        <v>20.173333333333336</v>
      </c>
      <c r="N31" s="19" t="s">
        <v>114</v>
      </c>
      <c r="O31" s="19">
        <f>N31*0.6</f>
        <v>43.68</v>
      </c>
      <c r="P31" s="18">
        <f>SUM(M31,O31)</f>
        <v>63.85333333333334</v>
      </c>
      <c r="Q31" s="23">
        <v>1</v>
      </c>
    </row>
    <row r="32" ht="12">
      <c r="Q32" s="16"/>
    </row>
  </sheetData>
  <sheetProtection/>
  <mergeCells count="4">
    <mergeCell ref="A1:B1"/>
    <mergeCell ref="A2:Q2"/>
    <mergeCell ref="F5:F6"/>
    <mergeCell ref="F11:F13"/>
  </mergeCells>
  <printOptions/>
  <pageMargins left="0.5511811023622047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2018-08-20T00:24:12Z</cp:lastPrinted>
  <dcterms:created xsi:type="dcterms:W3CDTF">2018-06-28T12:05:17Z</dcterms:created>
  <dcterms:modified xsi:type="dcterms:W3CDTF">2018-08-20T03:33:17Z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