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56" windowHeight="9456" activeTab="0"/>
  </bookViews>
  <sheets>
    <sheet name="拟体检对象名单公示" sheetId="1" r:id="rId1"/>
  </sheets>
  <definedNames>
    <definedName name="_xlnm.Print_Area" localSheetId="0">'拟体检对象名单公示'!$A$1:$J$93</definedName>
    <definedName name="_xlnm.Print_Titles" localSheetId="0">'拟体检对象名单公示'!$1:$1</definedName>
  </definedNames>
  <calcPr fullCalcOnLoad="1"/>
</workbook>
</file>

<file path=xl/sharedStrings.xml><?xml version="1.0" encoding="utf-8"?>
<sst xmlns="http://schemas.openxmlformats.org/spreadsheetml/2006/main" count="368" uniqueCount="136">
  <si>
    <t>报考岗位：小学品德与生活(特岗)</t>
  </si>
  <si>
    <t>序号</t>
  </si>
  <si>
    <t>姓名</t>
  </si>
  <si>
    <t>准考证号</t>
  </si>
  <si>
    <t>抽签
序号</t>
  </si>
  <si>
    <t>笔试成绩</t>
  </si>
  <si>
    <t>面试
成绩</t>
  </si>
  <si>
    <t>总成绩</t>
  </si>
  <si>
    <t>名次</t>
  </si>
  <si>
    <t>备注</t>
  </si>
  <si>
    <t>综合
知识</t>
  </si>
  <si>
    <t>专业
成绩</t>
  </si>
  <si>
    <t>蔡姜爱国</t>
  </si>
  <si>
    <t>136250202606</t>
  </si>
  <si>
    <t>07</t>
  </si>
  <si>
    <t>拟体检</t>
  </si>
  <si>
    <t>黄思情</t>
  </si>
  <si>
    <t>136250202607</t>
  </si>
  <si>
    <t>03</t>
  </si>
  <si>
    <t>谢丽燕</t>
  </si>
  <si>
    <t>136250202603</t>
  </si>
  <si>
    <t>06</t>
  </si>
  <si>
    <t>报考岗位：小学科学(特岗)</t>
  </si>
  <si>
    <t>陈雅婷</t>
  </si>
  <si>
    <t>136250202402</t>
  </si>
  <si>
    <t>04</t>
  </si>
  <si>
    <t>易媛琪</t>
  </si>
  <si>
    <t>136250202405</t>
  </si>
  <si>
    <t>01</t>
  </si>
  <si>
    <t>吴蓉</t>
  </si>
  <si>
    <t>136250202406</t>
  </si>
  <si>
    <t>报考岗位：小学信息技术(特岗)</t>
  </si>
  <si>
    <t>谢芬</t>
  </si>
  <si>
    <t>136250202707</t>
  </si>
  <si>
    <t>拟体检</t>
  </si>
  <si>
    <t>汤丽娟</t>
  </si>
  <si>
    <t>136031004616</t>
  </si>
  <si>
    <t>报考岗位：小学音乐(特岗)</t>
  </si>
  <si>
    <t>吴琪</t>
  </si>
  <si>
    <t>136250202109</t>
  </si>
  <si>
    <t>02</t>
  </si>
  <si>
    <t>袁婷</t>
  </si>
  <si>
    <t>136250202107</t>
  </si>
  <si>
    <t>阮慧婷</t>
  </si>
  <si>
    <t>136250202110</t>
  </si>
  <si>
    <t>报考岗位：小学美术(特岗)</t>
  </si>
  <si>
    <t>彭淑君</t>
  </si>
  <si>
    <t>136250202222</t>
  </si>
  <si>
    <t>罗旭</t>
  </si>
  <si>
    <t>136250202304</t>
  </si>
  <si>
    <t>吴丽</t>
  </si>
  <si>
    <t>136250202201</t>
  </si>
  <si>
    <t>魏梦君</t>
  </si>
  <si>
    <t>136250202219</t>
  </si>
  <si>
    <t>08</t>
  </si>
  <si>
    <t>报考岗位：崇仁一中（初中语文)</t>
  </si>
  <si>
    <t>周志林</t>
  </si>
  <si>
    <t>136250306924</t>
  </si>
  <si>
    <t>报考岗位：崇仁一中（初中数学）</t>
  </si>
  <si>
    <t>吴鹏</t>
  </si>
  <si>
    <t>136030304812</t>
  </si>
  <si>
    <t xml:space="preserve">报考岗位：崇仁一中（初中生物）          </t>
  </si>
  <si>
    <t>姓名</t>
  </si>
  <si>
    <t>廖国文</t>
  </si>
  <si>
    <t>136250308408</t>
  </si>
  <si>
    <t xml:space="preserve">报考岗位：崇仁一中（初中体育）         </t>
  </si>
  <si>
    <t>陈恒</t>
  </si>
  <si>
    <t>136250308712</t>
  </si>
  <si>
    <t xml:space="preserve">报考岗位：崇仁二中（初中历史）          </t>
  </si>
  <si>
    <t>江燕媛</t>
  </si>
  <si>
    <t>136250308007</t>
  </si>
  <si>
    <t xml:space="preserve">报考岗位:崇仁二中(初中思想品德)          </t>
  </si>
  <si>
    <t>吴聪</t>
  </si>
  <si>
    <t>136250308807</t>
  </si>
  <si>
    <t xml:space="preserve">报考岗位：农村中学（初中语文）          </t>
  </si>
  <si>
    <t>王琴芳</t>
  </si>
  <si>
    <t>136250307020</t>
  </si>
  <si>
    <t>05</t>
  </si>
  <si>
    <t>邹婷</t>
  </si>
  <si>
    <t>136050504917</t>
  </si>
  <si>
    <t>07</t>
  </si>
  <si>
    <t>任莹</t>
  </si>
  <si>
    <t>136250306922</t>
  </si>
  <si>
    <t>03</t>
  </si>
  <si>
    <t xml:space="preserve">报考岗位：农村中学（初中数学）          </t>
  </si>
  <si>
    <t>廖坤</t>
  </si>
  <si>
    <t>136250307208</t>
  </si>
  <si>
    <t>01</t>
  </si>
  <si>
    <t>徐小玲</t>
  </si>
  <si>
    <t>136210900607</t>
  </si>
  <si>
    <t xml:space="preserve">报考岗位：农村小学（小学语文）          </t>
  </si>
  <si>
    <t>魏美莎</t>
  </si>
  <si>
    <t>136250300310</t>
  </si>
  <si>
    <t>李婧</t>
  </si>
  <si>
    <t>136250300628</t>
  </si>
  <si>
    <t>李莉</t>
  </si>
  <si>
    <t>136250301517</t>
  </si>
  <si>
    <t>08</t>
  </si>
  <si>
    <t xml:space="preserve">报考岗位：农村小学（小学数学）            </t>
  </si>
  <si>
    <t>游丽琴</t>
  </si>
  <si>
    <t>136250302918</t>
  </si>
  <si>
    <t>06</t>
  </si>
  <si>
    <t>杨爱平</t>
  </si>
  <si>
    <t>136250302729</t>
  </si>
  <si>
    <t>09</t>
  </si>
  <si>
    <t>张振芳</t>
  </si>
  <si>
    <t>136212401418</t>
  </si>
  <si>
    <t>08</t>
  </si>
  <si>
    <t xml:space="preserve">报考岗位:宝水实验学校(小学美术)          </t>
  </si>
  <si>
    <t>江艺伟</t>
  </si>
  <si>
    <t>136060203111</t>
  </si>
  <si>
    <t>02</t>
  </si>
  <si>
    <t>报考岗位：崇仁县幼儿园</t>
  </si>
  <si>
    <t>彭露</t>
  </si>
  <si>
    <t>336250205812</t>
  </si>
  <si>
    <t>20</t>
  </si>
  <si>
    <t>严文静</t>
  </si>
  <si>
    <t>336250207008</t>
  </si>
  <si>
    <t>15</t>
  </si>
  <si>
    <t>336250206802</t>
  </si>
  <si>
    <t>涂嘉慧</t>
  </si>
  <si>
    <t>336250207121</t>
  </si>
  <si>
    <t>01</t>
  </si>
  <si>
    <t>涂文雨</t>
  </si>
  <si>
    <t>336250205803</t>
  </si>
  <si>
    <t>03</t>
  </si>
  <si>
    <t>李玉婷</t>
  </si>
  <si>
    <t>336250205524</t>
  </si>
  <si>
    <t>16</t>
  </si>
  <si>
    <t>陈子云</t>
  </si>
  <si>
    <t>336250206002</t>
  </si>
  <si>
    <t>06</t>
  </si>
  <si>
    <t>黄珍珍</t>
  </si>
  <si>
    <t>336250205519</t>
  </si>
  <si>
    <t>05</t>
  </si>
  <si>
    <t>崇仁县2016年中小学教师招聘考试拟体检对象名单公示
公示时间：2016年8月12日-18日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</si>
</sst>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0"/>
      <name val="方正小标宋简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8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0" xfId="40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SheetLayoutView="115" workbookViewId="0" topLeftCell="A1">
      <selection activeCell="L12" sqref="L12"/>
    </sheetView>
  </sheetViews>
  <sheetFormatPr defaultColWidth="9.00390625" defaultRowHeight="14.25"/>
  <cols>
    <col min="1" max="1" width="5.125" style="0" customWidth="1"/>
    <col min="2" max="2" width="9.75390625" style="0" customWidth="1"/>
    <col min="3" max="3" width="15.125" style="0" customWidth="1"/>
    <col min="4" max="4" width="8.125" style="12" customWidth="1"/>
    <col min="5" max="7" width="8.125" style="0" customWidth="1"/>
    <col min="8" max="8" width="9.75390625" style="13" customWidth="1"/>
    <col min="9" max="9" width="6.25390625" style="0" customWidth="1"/>
    <col min="10" max="10" width="9.125" style="14" customWidth="1"/>
  </cols>
  <sheetData>
    <row r="1" spans="1:10" ht="39.75" customHeight="1">
      <c r="A1" s="25" t="s">
        <v>135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6.25" customHeight="1">
      <c r="A2" s="20" t="s">
        <v>0</v>
      </c>
      <c r="B2" s="20"/>
      <c r="C2" s="20"/>
      <c r="D2" s="21"/>
      <c r="E2" s="21"/>
      <c r="F2" s="21"/>
      <c r="G2" s="20"/>
      <c r="H2" s="20"/>
      <c r="I2" s="20"/>
      <c r="J2" s="20"/>
    </row>
    <row r="3" spans="1:10" s="2" customFormat="1" ht="16.5" customHeight="1">
      <c r="A3" s="17" t="s">
        <v>1</v>
      </c>
      <c r="B3" s="17" t="s">
        <v>2</v>
      </c>
      <c r="C3" s="17" t="s">
        <v>3</v>
      </c>
      <c r="D3" s="19" t="s">
        <v>4</v>
      </c>
      <c r="E3" s="17" t="s">
        <v>5</v>
      </c>
      <c r="F3" s="17"/>
      <c r="G3" s="17" t="s">
        <v>6</v>
      </c>
      <c r="H3" s="15" t="s">
        <v>7</v>
      </c>
      <c r="I3" s="17" t="s">
        <v>8</v>
      </c>
      <c r="J3" s="18" t="s">
        <v>9</v>
      </c>
    </row>
    <row r="4" spans="1:10" s="2" customFormat="1" ht="27.75" customHeight="1">
      <c r="A4" s="17"/>
      <c r="B4" s="17"/>
      <c r="C4" s="17"/>
      <c r="D4" s="19"/>
      <c r="E4" s="1" t="s">
        <v>10</v>
      </c>
      <c r="F4" s="1" t="s">
        <v>11</v>
      </c>
      <c r="G4" s="17"/>
      <c r="H4" s="16"/>
      <c r="I4" s="17"/>
      <c r="J4" s="18"/>
    </row>
    <row r="5" spans="1:10" s="2" customFormat="1" ht="24" customHeight="1">
      <c r="A5" s="3">
        <v>1</v>
      </c>
      <c r="B5" s="4" t="s">
        <v>12</v>
      </c>
      <c r="C5" s="5" t="s">
        <v>13</v>
      </c>
      <c r="D5" s="6" t="s">
        <v>14</v>
      </c>
      <c r="E5" s="7">
        <v>60</v>
      </c>
      <c r="F5" s="7">
        <v>66.5</v>
      </c>
      <c r="G5" s="7">
        <v>88</v>
      </c>
      <c r="H5" s="8">
        <f>(E5+F5)*(50/200)+G5*(50/100)</f>
        <v>75.625</v>
      </c>
      <c r="I5" s="3">
        <f>RANK(H5,$H$5:$H$7)</f>
        <v>1</v>
      </c>
      <c r="J5" s="9" t="s">
        <v>15</v>
      </c>
    </row>
    <row r="6" spans="1:10" ht="24" customHeight="1">
      <c r="A6" s="3">
        <v>2</v>
      </c>
      <c r="B6" s="4" t="s">
        <v>16</v>
      </c>
      <c r="C6" s="5" t="s">
        <v>17</v>
      </c>
      <c r="D6" s="6" t="s">
        <v>18</v>
      </c>
      <c r="E6" s="7">
        <v>60</v>
      </c>
      <c r="F6" s="7">
        <v>67</v>
      </c>
      <c r="G6" s="7">
        <v>84.6</v>
      </c>
      <c r="H6" s="8">
        <f>(E6+F6)*(50/200)+G6*(50/100)</f>
        <v>74.05</v>
      </c>
      <c r="I6" s="3">
        <f>RANK(H6,$H$5:$H$7)</f>
        <v>2</v>
      </c>
      <c r="J6" s="9" t="s">
        <v>15</v>
      </c>
    </row>
    <row r="7" spans="1:10" s="2" customFormat="1" ht="24" customHeight="1">
      <c r="A7" s="3">
        <v>3</v>
      </c>
      <c r="B7" s="4" t="s">
        <v>19</v>
      </c>
      <c r="C7" s="5" t="s">
        <v>20</v>
      </c>
      <c r="D7" s="6" t="s">
        <v>21</v>
      </c>
      <c r="E7" s="7">
        <v>52.5</v>
      </c>
      <c r="F7" s="7">
        <v>63.5</v>
      </c>
      <c r="G7" s="7">
        <v>87</v>
      </c>
      <c r="H7" s="8">
        <f>(E7+F7)*(50/200)+G7*(50/100)</f>
        <v>72.5</v>
      </c>
      <c r="I7" s="3">
        <f>RANK(H7,$H$5:$H$7)</f>
        <v>3</v>
      </c>
      <c r="J7" s="9" t="s">
        <v>15</v>
      </c>
    </row>
    <row r="8" spans="1:10" ht="26.25" customHeight="1">
      <c r="A8" s="20" t="s">
        <v>22</v>
      </c>
      <c r="B8" s="20"/>
      <c r="C8" s="20"/>
      <c r="D8" s="21"/>
      <c r="E8" s="21"/>
      <c r="F8" s="21"/>
      <c r="G8" s="20"/>
      <c r="H8" s="20"/>
      <c r="I8" s="20"/>
      <c r="J8" s="20"/>
    </row>
    <row r="9" spans="1:10" s="2" customFormat="1" ht="16.5" customHeight="1">
      <c r="A9" s="17" t="s">
        <v>1</v>
      </c>
      <c r="B9" s="17" t="s">
        <v>2</v>
      </c>
      <c r="C9" s="17" t="s">
        <v>3</v>
      </c>
      <c r="D9" s="19" t="s">
        <v>4</v>
      </c>
      <c r="E9" s="17" t="s">
        <v>5</v>
      </c>
      <c r="F9" s="17"/>
      <c r="G9" s="17" t="s">
        <v>6</v>
      </c>
      <c r="H9" s="15" t="s">
        <v>7</v>
      </c>
      <c r="I9" s="17" t="s">
        <v>8</v>
      </c>
      <c r="J9" s="18" t="s">
        <v>9</v>
      </c>
    </row>
    <row r="10" spans="1:10" s="2" customFormat="1" ht="27.75" customHeight="1">
      <c r="A10" s="17"/>
      <c r="B10" s="17"/>
      <c r="C10" s="17"/>
      <c r="D10" s="19"/>
      <c r="E10" s="1" t="s">
        <v>10</v>
      </c>
      <c r="F10" s="1" t="s">
        <v>11</v>
      </c>
      <c r="G10" s="17"/>
      <c r="H10" s="16"/>
      <c r="I10" s="17"/>
      <c r="J10" s="18"/>
    </row>
    <row r="11" spans="1:10" ht="21.75" customHeight="1">
      <c r="A11" s="3">
        <v>1</v>
      </c>
      <c r="B11" s="4" t="s">
        <v>23</v>
      </c>
      <c r="C11" s="5" t="s">
        <v>24</v>
      </c>
      <c r="D11" s="6" t="s">
        <v>25</v>
      </c>
      <c r="E11" s="7">
        <v>48</v>
      </c>
      <c r="F11" s="7">
        <v>57.5</v>
      </c>
      <c r="G11" s="7">
        <v>88.8</v>
      </c>
      <c r="H11" s="8">
        <f>(E11+F11)*(50/200)+G11*(50/100)</f>
        <v>70.775</v>
      </c>
      <c r="I11" s="3">
        <f>RANK(H11,$H$11:$H$13)</f>
        <v>1</v>
      </c>
      <c r="J11" s="9" t="s">
        <v>15</v>
      </c>
    </row>
    <row r="12" spans="1:10" ht="21.75" customHeight="1">
      <c r="A12" s="3">
        <v>2</v>
      </c>
      <c r="B12" s="4" t="s">
        <v>26</v>
      </c>
      <c r="C12" s="5" t="s">
        <v>27</v>
      </c>
      <c r="D12" s="6" t="s">
        <v>28</v>
      </c>
      <c r="E12" s="7">
        <v>58</v>
      </c>
      <c r="F12" s="7">
        <v>49.5</v>
      </c>
      <c r="G12" s="7">
        <v>83.6</v>
      </c>
      <c r="H12" s="8">
        <f>(E12+F12)*(50/200)+G12*(50/100)</f>
        <v>68.675</v>
      </c>
      <c r="I12" s="3">
        <f>RANK(H12,$H$11:$H$13)</f>
        <v>2</v>
      </c>
      <c r="J12" s="9" t="s">
        <v>15</v>
      </c>
    </row>
    <row r="13" spans="1:10" ht="21.75" customHeight="1">
      <c r="A13" s="3">
        <v>3</v>
      </c>
      <c r="B13" s="4" t="s">
        <v>29</v>
      </c>
      <c r="C13" s="5" t="s">
        <v>30</v>
      </c>
      <c r="D13" s="6" t="s">
        <v>18</v>
      </c>
      <c r="E13" s="7">
        <v>47</v>
      </c>
      <c r="F13" s="7">
        <v>51.5</v>
      </c>
      <c r="G13" s="7">
        <v>85.2</v>
      </c>
      <c r="H13" s="8">
        <f>(E13+F13)*(50/200)+G13*(50/100)</f>
        <v>67.225</v>
      </c>
      <c r="I13" s="3">
        <f>RANK(H13,$H$11:$H$13)</f>
        <v>3</v>
      </c>
      <c r="J13" s="9" t="s">
        <v>15</v>
      </c>
    </row>
    <row r="14" spans="1:10" ht="26.25" customHeight="1">
      <c r="A14" s="20" t="s">
        <v>31</v>
      </c>
      <c r="B14" s="20"/>
      <c r="C14" s="20"/>
      <c r="D14" s="21"/>
      <c r="E14" s="21"/>
      <c r="F14" s="21"/>
      <c r="G14" s="20"/>
      <c r="H14" s="20"/>
      <c r="I14" s="20"/>
      <c r="J14" s="20"/>
    </row>
    <row r="15" spans="1:10" s="2" customFormat="1" ht="16.5" customHeight="1">
      <c r="A15" s="17" t="s">
        <v>1</v>
      </c>
      <c r="B15" s="17" t="s">
        <v>2</v>
      </c>
      <c r="C15" s="17" t="s">
        <v>3</v>
      </c>
      <c r="D15" s="19" t="s">
        <v>4</v>
      </c>
      <c r="E15" s="17" t="s">
        <v>5</v>
      </c>
      <c r="F15" s="17"/>
      <c r="G15" s="17" t="s">
        <v>6</v>
      </c>
      <c r="H15" s="15" t="s">
        <v>7</v>
      </c>
      <c r="I15" s="17" t="s">
        <v>8</v>
      </c>
      <c r="J15" s="18" t="s">
        <v>9</v>
      </c>
    </row>
    <row r="16" spans="1:10" s="2" customFormat="1" ht="27.75" customHeight="1">
      <c r="A16" s="17"/>
      <c r="B16" s="17"/>
      <c r="C16" s="17"/>
      <c r="D16" s="19"/>
      <c r="E16" s="1" t="s">
        <v>10</v>
      </c>
      <c r="F16" s="1" t="s">
        <v>11</v>
      </c>
      <c r="G16" s="17"/>
      <c r="H16" s="16"/>
      <c r="I16" s="17"/>
      <c r="J16" s="18"/>
    </row>
    <row r="17" spans="1:10" ht="21.75" customHeight="1">
      <c r="A17" s="3">
        <v>1</v>
      </c>
      <c r="B17" s="4" t="s">
        <v>32</v>
      </c>
      <c r="C17" s="5" t="s">
        <v>33</v>
      </c>
      <c r="D17" s="6" t="s">
        <v>25</v>
      </c>
      <c r="E17" s="7">
        <v>42.5</v>
      </c>
      <c r="F17" s="7">
        <v>58.5</v>
      </c>
      <c r="G17" s="7">
        <v>84.5</v>
      </c>
      <c r="H17" s="8">
        <f>(E17+F17)*(50/200)+G17*(50/100)</f>
        <v>67.5</v>
      </c>
      <c r="I17" s="3">
        <f>RANK(H17,$H$17:$H$18)</f>
        <v>1</v>
      </c>
      <c r="J17" s="9" t="s">
        <v>34</v>
      </c>
    </row>
    <row r="18" spans="1:10" ht="21.75" customHeight="1">
      <c r="A18" s="3">
        <v>2</v>
      </c>
      <c r="B18" s="4" t="s">
        <v>35</v>
      </c>
      <c r="C18" s="5" t="s">
        <v>36</v>
      </c>
      <c r="D18" s="6" t="s">
        <v>18</v>
      </c>
      <c r="E18" s="7">
        <v>47.5</v>
      </c>
      <c r="F18" s="7">
        <v>53.5</v>
      </c>
      <c r="G18" s="7">
        <v>82.5</v>
      </c>
      <c r="H18" s="8">
        <f>(E18+F18)*(50/200)+G18*(50/100)</f>
        <v>66.5</v>
      </c>
      <c r="I18" s="3">
        <f>RANK(H18,$H$17:$H$18)</f>
        <v>2</v>
      </c>
      <c r="J18" s="9" t="s">
        <v>34</v>
      </c>
    </row>
    <row r="19" spans="1:10" ht="26.25" customHeight="1">
      <c r="A19" s="20" t="s">
        <v>37</v>
      </c>
      <c r="B19" s="20"/>
      <c r="C19" s="20"/>
      <c r="D19" s="21"/>
      <c r="E19" s="21"/>
      <c r="F19" s="21"/>
      <c r="G19" s="20"/>
      <c r="H19" s="20"/>
      <c r="I19" s="20"/>
      <c r="J19" s="20"/>
    </row>
    <row r="20" spans="1:10" s="2" customFormat="1" ht="16.5" customHeight="1">
      <c r="A20" s="17" t="s">
        <v>1</v>
      </c>
      <c r="B20" s="17" t="s">
        <v>2</v>
      </c>
      <c r="C20" s="17" t="s">
        <v>3</v>
      </c>
      <c r="D20" s="19" t="s">
        <v>4</v>
      </c>
      <c r="E20" s="17" t="s">
        <v>5</v>
      </c>
      <c r="F20" s="17"/>
      <c r="G20" s="17" t="s">
        <v>6</v>
      </c>
      <c r="H20" s="15" t="s">
        <v>7</v>
      </c>
      <c r="I20" s="17" t="s">
        <v>8</v>
      </c>
      <c r="J20" s="18" t="s">
        <v>9</v>
      </c>
    </row>
    <row r="21" spans="1:10" s="2" customFormat="1" ht="27.75" customHeight="1">
      <c r="A21" s="17"/>
      <c r="B21" s="17"/>
      <c r="C21" s="17"/>
      <c r="D21" s="19"/>
      <c r="E21" s="1" t="s">
        <v>10</v>
      </c>
      <c r="F21" s="1" t="s">
        <v>11</v>
      </c>
      <c r="G21" s="17"/>
      <c r="H21" s="16"/>
      <c r="I21" s="17"/>
      <c r="J21" s="18"/>
    </row>
    <row r="22" spans="1:10" ht="23.25" customHeight="1">
      <c r="A22" s="3">
        <v>1</v>
      </c>
      <c r="B22" s="4" t="s">
        <v>38</v>
      </c>
      <c r="C22" s="5" t="s">
        <v>39</v>
      </c>
      <c r="D22" s="6" t="s">
        <v>40</v>
      </c>
      <c r="E22" s="7">
        <v>55.5</v>
      </c>
      <c r="F22" s="7">
        <v>34.5</v>
      </c>
      <c r="G22" s="7">
        <v>84</v>
      </c>
      <c r="H22" s="8">
        <f>(E22+F22)*(50/200)+G22*(50/100)</f>
        <v>64.5</v>
      </c>
      <c r="I22" s="3">
        <f>RANK(H22,$H$22:$H$24)</f>
        <v>1</v>
      </c>
      <c r="J22" s="9" t="s">
        <v>34</v>
      </c>
    </row>
    <row r="23" spans="1:10" ht="23.25" customHeight="1">
      <c r="A23" s="3">
        <v>2</v>
      </c>
      <c r="B23" s="10" t="s">
        <v>41</v>
      </c>
      <c r="C23" s="5" t="s">
        <v>42</v>
      </c>
      <c r="D23" s="6" t="s">
        <v>18</v>
      </c>
      <c r="E23" s="7">
        <v>31.5</v>
      </c>
      <c r="F23" s="7">
        <v>32.5</v>
      </c>
      <c r="G23" s="7">
        <v>89.9</v>
      </c>
      <c r="H23" s="8">
        <f>(E23+F23)*(50/200)+G23*(50/100)</f>
        <v>60.95</v>
      </c>
      <c r="I23" s="3">
        <f>RANK(H23,$H$22:$H$24)</f>
        <v>2</v>
      </c>
      <c r="J23" s="9" t="s">
        <v>34</v>
      </c>
    </row>
    <row r="24" spans="1:10" ht="23.25" customHeight="1">
      <c r="A24" s="3">
        <v>3</v>
      </c>
      <c r="B24" s="4" t="s">
        <v>43</v>
      </c>
      <c r="C24" s="5" t="s">
        <v>44</v>
      </c>
      <c r="D24" s="6" t="s">
        <v>25</v>
      </c>
      <c r="E24" s="7">
        <v>41</v>
      </c>
      <c r="F24" s="7">
        <v>26</v>
      </c>
      <c r="G24" s="7">
        <v>86.4</v>
      </c>
      <c r="H24" s="8">
        <f>(E24+F24)*(50/200)+G24*(50/100)</f>
        <v>59.95</v>
      </c>
      <c r="I24" s="3">
        <f>RANK(H24,$H$22:$H$24)</f>
        <v>3</v>
      </c>
      <c r="J24" s="9" t="s">
        <v>34</v>
      </c>
    </row>
    <row r="25" spans="1:10" ht="26.25" customHeight="1">
      <c r="A25" s="20" t="s">
        <v>45</v>
      </c>
      <c r="B25" s="20"/>
      <c r="C25" s="20"/>
      <c r="D25" s="21"/>
      <c r="E25" s="21"/>
      <c r="F25" s="21"/>
      <c r="G25" s="20"/>
      <c r="H25" s="20"/>
      <c r="I25" s="20"/>
      <c r="J25" s="20"/>
    </row>
    <row r="26" spans="1:10" s="2" customFormat="1" ht="16.5" customHeight="1">
      <c r="A26" s="17" t="s">
        <v>1</v>
      </c>
      <c r="B26" s="17" t="s">
        <v>2</v>
      </c>
      <c r="C26" s="17" t="s">
        <v>3</v>
      </c>
      <c r="D26" s="19" t="s">
        <v>4</v>
      </c>
      <c r="E26" s="17" t="s">
        <v>5</v>
      </c>
      <c r="F26" s="17"/>
      <c r="G26" s="17" t="s">
        <v>6</v>
      </c>
      <c r="H26" s="15" t="s">
        <v>7</v>
      </c>
      <c r="I26" s="17" t="s">
        <v>8</v>
      </c>
      <c r="J26" s="18" t="s">
        <v>9</v>
      </c>
    </row>
    <row r="27" spans="1:10" s="2" customFormat="1" ht="27.75" customHeight="1">
      <c r="A27" s="17"/>
      <c r="B27" s="17"/>
      <c r="C27" s="17"/>
      <c r="D27" s="19"/>
      <c r="E27" s="1" t="s">
        <v>10</v>
      </c>
      <c r="F27" s="1" t="s">
        <v>11</v>
      </c>
      <c r="G27" s="17"/>
      <c r="H27" s="16"/>
      <c r="I27" s="17"/>
      <c r="J27" s="18"/>
    </row>
    <row r="28" spans="1:10" s="2" customFormat="1" ht="29.25" customHeight="1">
      <c r="A28" s="3">
        <v>1</v>
      </c>
      <c r="B28" s="4" t="s">
        <v>46</v>
      </c>
      <c r="C28" s="5" t="s">
        <v>47</v>
      </c>
      <c r="D28" s="6" t="s">
        <v>18</v>
      </c>
      <c r="E28" s="7">
        <v>46</v>
      </c>
      <c r="F28" s="7">
        <v>73</v>
      </c>
      <c r="G28" s="7">
        <v>86.8</v>
      </c>
      <c r="H28" s="8">
        <f>(E28+F28)*(50/200)+G28*(50/100)</f>
        <v>73.15</v>
      </c>
      <c r="I28" s="3">
        <f>RANK(H28,$H$28:$H$31)</f>
        <v>1</v>
      </c>
      <c r="J28" s="9" t="s">
        <v>34</v>
      </c>
    </row>
    <row r="29" spans="1:10" s="2" customFormat="1" ht="29.25" customHeight="1">
      <c r="A29" s="3">
        <v>2</v>
      </c>
      <c r="B29" s="4" t="s">
        <v>48</v>
      </c>
      <c r="C29" s="5" t="s">
        <v>49</v>
      </c>
      <c r="D29" s="6" t="s">
        <v>21</v>
      </c>
      <c r="E29" s="7">
        <v>52</v>
      </c>
      <c r="F29" s="7">
        <v>60</v>
      </c>
      <c r="G29" s="7">
        <v>86.9</v>
      </c>
      <c r="H29" s="8">
        <f>(E29+F29)*(50/200)+G29*(50/100)</f>
        <v>71.45</v>
      </c>
      <c r="I29" s="3">
        <f>RANK(H29,$H$28:$H$31)</f>
        <v>2</v>
      </c>
      <c r="J29" s="9" t="s">
        <v>34</v>
      </c>
    </row>
    <row r="30" spans="1:10" ht="29.25" customHeight="1">
      <c r="A30" s="3">
        <v>3</v>
      </c>
      <c r="B30" s="4" t="s">
        <v>50</v>
      </c>
      <c r="C30" s="5" t="s">
        <v>51</v>
      </c>
      <c r="D30" s="6" t="s">
        <v>28</v>
      </c>
      <c r="E30" s="7">
        <v>55</v>
      </c>
      <c r="F30" s="7">
        <v>47.5</v>
      </c>
      <c r="G30" s="7">
        <v>87.7</v>
      </c>
      <c r="H30" s="8">
        <f>(E30+F30)*(50/200)+G30*(50/100)</f>
        <v>69.475</v>
      </c>
      <c r="I30" s="3">
        <f>RANK(H30,$H$28:$H$31)</f>
        <v>3</v>
      </c>
      <c r="J30" s="9" t="s">
        <v>34</v>
      </c>
    </row>
    <row r="31" spans="1:10" ht="29.25" customHeight="1">
      <c r="A31" s="3">
        <v>4</v>
      </c>
      <c r="B31" s="4" t="s">
        <v>52</v>
      </c>
      <c r="C31" s="5" t="s">
        <v>53</v>
      </c>
      <c r="D31" s="6" t="s">
        <v>54</v>
      </c>
      <c r="E31" s="7">
        <v>45</v>
      </c>
      <c r="F31" s="7">
        <v>50</v>
      </c>
      <c r="G31" s="7">
        <v>88.8</v>
      </c>
      <c r="H31" s="8">
        <f>(E31+F31)*(50/200)+G31*(50/100)</f>
        <v>68.15</v>
      </c>
      <c r="I31" s="3">
        <f>RANK(H31,$H$28:$H$31)</f>
        <v>4</v>
      </c>
      <c r="J31" s="9" t="s">
        <v>34</v>
      </c>
    </row>
    <row r="32" spans="1:10" ht="21.75" customHeight="1">
      <c r="A32" s="20" t="s">
        <v>55</v>
      </c>
      <c r="B32" s="20"/>
      <c r="C32" s="20"/>
      <c r="D32" s="21"/>
      <c r="E32" s="21"/>
      <c r="F32" s="21"/>
      <c r="G32" s="20"/>
      <c r="H32" s="20"/>
      <c r="I32" s="20"/>
      <c r="J32" s="20"/>
    </row>
    <row r="33" spans="1:10" s="2" customFormat="1" ht="16.5" customHeight="1">
      <c r="A33" s="16" t="s">
        <v>1</v>
      </c>
      <c r="B33" s="16" t="s">
        <v>2</v>
      </c>
      <c r="C33" s="16" t="s">
        <v>3</v>
      </c>
      <c r="D33" s="24" t="s">
        <v>4</v>
      </c>
      <c r="E33" s="16" t="s">
        <v>5</v>
      </c>
      <c r="F33" s="16"/>
      <c r="G33" s="16" t="s">
        <v>6</v>
      </c>
      <c r="H33" s="22" t="s">
        <v>7</v>
      </c>
      <c r="I33" s="16" t="s">
        <v>8</v>
      </c>
      <c r="J33" s="23" t="s">
        <v>9</v>
      </c>
    </row>
    <row r="34" spans="1:10" s="2" customFormat="1" ht="27.75" customHeight="1">
      <c r="A34" s="17"/>
      <c r="B34" s="17"/>
      <c r="C34" s="17"/>
      <c r="D34" s="19"/>
      <c r="E34" s="1" t="s">
        <v>10</v>
      </c>
      <c r="F34" s="1" t="s">
        <v>11</v>
      </c>
      <c r="G34" s="17"/>
      <c r="H34" s="16"/>
      <c r="I34" s="17"/>
      <c r="J34" s="18"/>
    </row>
    <row r="35" spans="1:10" ht="24.75" customHeight="1">
      <c r="A35" s="3">
        <v>1</v>
      </c>
      <c r="B35" s="11" t="s">
        <v>56</v>
      </c>
      <c r="C35" s="5" t="s">
        <v>57</v>
      </c>
      <c r="D35" s="6">
        <v>11</v>
      </c>
      <c r="E35" s="7">
        <v>67.5</v>
      </c>
      <c r="F35" s="7">
        <v>78</v>
      </c>
      <c r="G35" s="7">
        <v>88</v>
      </c>
      <c r="H35" s="8">
        <f>(E35+F35)*(50/200)+G35*(50/100)</f>
        <v>80.375</v>
      </c>
      <c r="I35" s="3">
        <f>RANK(H35,$H$35:$H$35)</f>
        <v>1</v>
      </c>
      <c r="J35" s="9" t="s">
        <v>15</v>
      </c>
    </row>
    <row r="36" spans="1:10" s="2" customFormat="1" ht="21.75" customHeight="1">
      <c r="A36" s="20" t="s">
        <v>58</v>
      </c>
      <c r="B36" s="20"/>
      <c r="C36" s="20"/>
      <c r="D36" s="21"/>
      <c r="E36" s="21"/>
      <c r="F36" s="21"/>
      <c r="G36" s="20"/>
      <c r="H36" s="20"/>
      <c r="I36" s="20"/>
      <c r="J36" s="20"/>
    </row>
    <row r="37" spans="1:10" s="2" customFormat="1" ht="16.5" customHeight="1">
      <c r="A37" s="17" t="s">
        <v>1</v>
      </c>
      <c r="B37" s="17" t="s">
        <v>2</v>
      </c>
      <c r="C37" s="17" t="s">
        <v>3</v>
      </c>
      <c r="D37" s="19" t="s">
        <v>4</v>
      </c>
      <c r="E37" s="17" t="s">
        <v>5</v>
      </c>
      <c r="F37" s="17"/>
      <c r="G37" s="17" t="s">
        <v>6</v>
      </c>
      <c r="H37" s="15" t="s">
        <v>7</v>
      </c>
      <c r="I37" s="17" t="s">
        <v>8</v>
      </c>
      <c r="J37" s="18" t="s">
        <v>9</v>
      </c>
    </row>
    <row r="38" spans="1:10" s="2" customFormat="1" ht="27.75" customHeight="1">
      <c r="A38" s="17"/>
      <c r="B38" s="17"/>
      <c r="C38" s="17"/>
      <c r="D38" s="19"/>
      <c r="E38" s="1" t="s">
        <v>10</v>
      </c>
      <c r="F38" s="1" t="s">
        <v>11</v>
      </c>
      <c r="G38" s="17"/>
      <c r="H38" s="16"/>
      <c r="I38" s="17"/>
      <c r="J38" s="18"/>
    </row>
    <row r="39" spans="1:10" s="2" customFormat="1" ht="24.75" customHeight="1">
      <c r="A39" s="3">
        <v>1</v>
      </c>
      <c r="B39" s="4" t="s">
        <v>59</v>
      </c>
      <c r="C39" s="5" t="s">
        <v>60</v>
      </c>
      <c r="D39" s="6" t="s">
        <v>14</v>
      </c>
      <c r="E39" s="7">
        <v>65.5</v>
      </c>
      <c r="F39" s="7">
        <v>34.5</v>
      </c>
      <c r="G39" s="7">
        <v>85.3</v>
      </c>
      <c r="H39" s="8">
        <f>(E39+F39)*(50/200)+G39*(50/100)</f>
        <v>67.65</v>
      </c>
      <c r="I39" s="3">
        <f>RANK(H39,$H$39:$H$39)</f>
        <v>1</v>
      </c>
      <c r="J39" s="9" t="s">
        <v>15</v>
      </c>
    </row>
    <row r="40" spans="1:10" ht="21.75" customHeight="1">
      <c r="A40" s="20" t="s">
        <v>61</v>
      </c>
      <c r="B40" s="20"/>
      <c r="C40" s="20"/>
      <c r="D40" s="21"/>
      <c r="E40" s="21"/>
      <c r="F40" s="21"/>
      <c r="G40" s="20"/>
      <c r="H40" s="20"/>
      <c r="I40" s="20"/>
      <c r="J40" s="20"/>
    </row>
    <row r="41" spans="1:10" s="2" customFormat="1" ht="16.5" customHeight="1">
      <c r="A41" s="17" t="s">
        <v>1</v>
      </c>
      <c r="B41" s="15" t="s">
        <v>62</v>
      </c>
      <c r="C41" s="17" t="s">
        <v>3</v>
      </c>
      <c r="D41" s="19" t="s">
        <v>4</v>
      </c>
      <c r="E41" s="17" t="s">
        <v>5</v>
      </c>
      <c r="F41" s="17"/>
      <c r="G41" s="17" t="s">
        <v>6</v>
      </c>
      <c r="H41" s="15" t="s">
        <v>7</v>
      </c>
      <c r="I41" s="17" t="s">
        <v>8</v>
      </c>
      <c r="J41" s="18" t="s">
        <v>9</v>
      </c>
    </row>
    <row r="42" spans="1:10" s="2" customFormat="1" ht="27.75" customHeight="1">
      <c r="A42" s="17"/>
      <c r="B42" s="16"/>
      <c r="C42" s="17"/>
      <c r="D42" s="19"/>
      <c r="E42" s="1" t="s">
        <v>10</v>
      </c>
      <c r="F42" s="1" t="s">
        <v>11</v>
      </c>
      <c r="G42" s="17"/>
      <c r="H42" s="16"/>
      <c r="I42" s="17"/>
      <c r="J42" s="18"/>
    </row>
    <row r="43" spans="1:10" ht="27.75" customHeight="1">
      <c r="A43" s="3">
        <v>1</v>
      </c>
      <c r="B43" s="4" t="s">
        <v>63</v>
      </c>
      <c r="C43" s="5" t="s">
        <v>64</v>
      </c>
      <c r="D43" s="6" t="s">
        <v>40</v>
      </c>
      <c r="E43" s="7">
        <v>41</v>
      </c>
      <c r="F43" s="7">
        <v>76</v>
      </c>
      <c r="G43" s="7">
        <v>77</v>
      </c>
      <c r="H43" s="8">
        <f>(E43+F43)*(50/200)+G43*(50/100)</f>
        <v>67.75</v>
      </c>
      <c r="I43" s="3">
        <f>RANK(H43,$H$43:$H$43)</f>
        <v>1</v>
      </c>
      <c r="J43" s="9" t="s">
        <v>15</v>
      </c>
    </row>
    <row r="44" spans="1:10" ht="21.75" customHeight="1">
      <c r="A44" s="20" t="s">
        <v>65</v>
      </c>
      <c r="B44" s="20"/>
      <c r="C44" s="20"/>
      <c r="D44" s="21"/>
      <c r="E44" s="21"/>
      <c r="F44" s="21"/>
      <c r="G44" s="20"/>
      <c r="H44" s="20"/>
      <c r="I44" s="20"/>
      <c r="J44" s="20"/>
    </row>
    <row r="45" spans="1:10" s="2" customFormat="1" ht="16.5" customHeight="1">
      <c r="A45" s="17" t="s">
        <v>1</v>
      </c>
      <c r="B45" s="17" t="s">
        <v>2</v>
      </c>
      <c r="C45" s="17" t="s">
        <v>3</v>
      </c>
      <c r="D45" s="19" t="s">
        <v>4</v>
      </c>
      <c r="E45" s="17" t="s">
        <v>5</v>
      </c>
      <c r="F45" s="17"/>
      <c r="G45" s="17" t="s">
        <v>6</v>
      </c>
      <c r="H45" s="15" t="s">
        <v>7</v>
      </c>
      <c r="I45" s="17" t="s">
        <v>8</v>
      </c>
      <c r="J45" s="18" t="s">
        <v>9</v>
      </c>
    </row>
    <row r="46" spans="1:10" s="2" customFormat="1" ht="27.75" customHeight="1">
      <c r="A46" s="17"/>
      <c r="B46" s="17"/>
      <c r="C46" s="17"/>
      <c r="D46" s="19"/>
      <c r="E46" s="1" t="s">
        <v>10</v>
      </c>
      <c r="F46" s="1" t="s">
        <v>11</v>
      </c>
      <c r="G46" s="17"/>
      <c r="H46" s="16"/>
      <c r="I46" s="17"/>
      <c r="J46" s="18"/>
    </row>
    <row r="47" spans="1:10" ht="27.75" customHeight="1">
      <c r="A47" s="3">
        <v>1</v>
      </c>
      <c r="B47" s="4" t="s">
        <v>66</v>
      </c>
      <c r="C47" s="5" t="s">
        <v>67</v>
      </c>
      <c r="D47" s="6" t="s">
        <v>28</v>
      </c>
      <c r="E47" s="7">
        <v>48.5</v>
      </c>
      <c r="F47" s="7">
        <v>55</v>
      </c>
      <c r="G47" s="7">
        <v>81.6</v>
      </c>
      <c r="H47" s="8">
        <f>(E47+F47)*(50/200)+G47*(50/100)</f>
        <v>66.675</v>
      </c>
      <c r="I47" s="3">
        <f>RANK(H47,$H$47:$H$47)</f>
        <v>1</v>
      </c>
      <c r="J47" s="9" t="s">
        <v>15</v>
      </c>
    </row>
    <row r="48" spans="1:10" ht="21.75" customHeight="1">
      <c r="A48" s="20" t="s">
        <v>68</v>
      </c>
      <c r="B48" s="20"/>
      <c r="C48" s="20"/>
      <c r="D48" s="21"/>
      <c r="E48" s="21"/>
      <c r="F48" s="21"/>
      <c r="G48" s="20"/>
      <c r="H48" s="20"/>
      <c r="I48" s="20"/>
      <c r="J48" s="20"/>
    </row>
    <row r="49" spans="1:10" s="2" customFormat="1" ht="16.5" customHeight="1">
      <c r="A49" s="17" t="s">
        <v>1</v>
      </c>
      <c r="B49" s="17" t="s">
        <v>2</v>
      </c>
      <c r="C49" s="17" t="s">
        <v>3</v>
      </c>
      <c r="D49" s="19" t="s">
        <v>4</v>
      </c>
      <c r="E49" s="17" t="s">
        <v>5</v>
      </c>
      <c r="F49" s="17"/>
      <c r="G49" s="17" t="s">
        <v>6</v>
      </c>
      <c r="H49" s="15" t="s">
        <v>7</v>
      </c>
      <c r="I49" s="17" t="s">
        <v>8</v>
      </c>
      <c r="J49" s="18" t="s">
        <v>9</v>
      </c>
    </row>
    <row r="50" spans="1:10" s="2" customFormat="1" ht="27.75" customHeight="1">
      <c r="A50" s="17"/>
      <c r="B50" s="17"/>
      <c r="C50" s="17"/>
      <c r="D50" s="19"/>
      <c r="E50" s="1" t="s">
        <v>10</v>
      </c>
      <c r="F50" s="1" t="s">
        <v>11</v>
      </c>
      <c r="G50" s="17"/>
      <c r="H50" s="16"/>
      <c r="I50" s="17"/>
      <c r="J50" s="18"/>
    </row>
    <row r="51" spans="1:10" ht="27.75" customHeight="1">
      <c r="A51" s="3">
        <v>1</v>
      </c>
      <c r="B51" s="4" t="s">
        <v>69</v>
      </c>
      <c r="C51" s="5" t="s">
        <v>70</v>
      </c>
      <c r="D51" s="6" t="s">
        <v>28</v>
      </c>
      <c r="E51" s="7">
        <v>67.5</v>
      </c>
      <c r="F51" s="7">
        <v>75.5</v>
      </c>
      <c r="G51" s="7">
        <v>83.67</v>
      </c>
      <c r="H51" s="8">
        <f>(E51+F51)*(50/200)+G51*(50/100)</f>
        <v>77.58500000000001</v>
      </c>
      <c r="I51" s="3">
        <f>RANK(H51,$H$51:$H$51)</f>
        <v>1</v>
      </c>
      <c r="J51" s="9" t="s">
        <v>15</v>
      </c>
    </row>
    <row r="52" spans="1:10" ht="21.75" customHeight="1">
      <c r="A52" s="20" t="s">
        <v>71</v>
      </c>
      <c r="B52" s="20"/>
      <c r="C52" s="20"/>
      <c r="D52" s="21"/>
      <c r="E52" s="21"/>
      <c r="F52" s="21"/>
      <c r="G52" s="20"/>
      <c r="H52" s="20"/>
      <c r="I52" s="20"/>
      <c r="J52" s="20"/>
    </row>
    <row r="53" spans="1:10" s="2" customFormat="1" ht="16.5" customHeight="1">
      <c r="A53" s="17" t="s">
        <v>1</v>
      </c>
      <c r="B53" s="17" t="s">
        <v>2</v>
      </c>
      <c r="C53" s="17" t="s">
        <v>3</v>
      </c>
      <c r="D53" s="19" t="s">
        <v>4</v>
      </c>
      <c r="E53" s="17" t="s">
        <v>5</v>
      </c>
      <c r="F53" s="17"/>
      <c r="G53" s="17" t="s">
        <v>6</v>
      </c>
      <c r="H53" s="15" t="s">
        <v>7</v>
      </c>
      <c r="I53" s="17" t="s">
        <v>8</v>
      </c>
      <c r="J53" s="18" t="s">
        <v>9</v>
      </c>
    </row>
    <row r="54" spans="1:10" s="2" customFormat="1" ht="27.75" customHeight="1">
      <c r="A54" s="17"/>
      <c r="B54" s="17"/>
      <c r="C54" s="17"/>
      <c r="D54" s="19"/>
      <c r="E54" s="1" t="s">
        <v>10</v>
      </c>
      <c r="F54" s="1" t="s">
        <v>11</v>
      </c>
      <c r="G54" s="17"/>
      <c r="H54" s="16"/>
      <c r="I54" s="17"/>
      <c r="J54" s="18"/>
    </row>
    <row r="55" spans="1:10" ht="27.75" customHeight="1">
      <c r="A55" s="3">
        <v>1</v>
      </c>
      <c r="B55" s="4" t="s">
        <v>72</v>
      </c>
      <c r="C55" s="5" t="s">
        <v>73</v>
      </c>
      <c r="D55" s="6" t="s">
        <v>28</v>
      </c>
      <c r="E55" s="7">
        <v>73</v>
      </c>
      <c r="F55" s="7">
        <v>73</v>
      </c>
      <c r="G55" s="7">
        <v>89</v>
      </c>
      <c r="H55" s="8">
        <f>(E55+F55)*(50/200)+G55*(50/100)</f>
        <v>81</v>
      </c>
      <c r="I55" s="3">
        <f>RANK(H55,$H$55:$H$55)</f>
        <v>1</v>
      </c>
      <c r="J55" s="9" t="s">
        <v>15</v>
      </c>
    </row>
    <row r="56" spans="1:10" ht="21.75" customHeight="1">
      <c r="A56" s="20" t="s">
        <v>74</v>
      </c>
      <c r="B56" s="20"/>
      <c r="C56" s="20"/>
      <c r="D56" s="21"/>
      <c r="E56" s="21"/>
      <c r="F56" s="21"/>
      <c r="G56" s="20"/>
      <c r="H56" s="20"/>
      <c r="I56" s="20"/>
      <c r="J56" s="20"/>
    </row>
    <row r="57" spans="1:10" s="2" customFormat="1" ht="16.5" customHeight="1">
      <c r="A57" s="16" t="s">
        <v>1</v>
      </c>
      <c r="B57" s="16" t="s">
        <v>2</v>
      </c>
      <c r="C57" s="16" t="s">
        <v>3</v>
      </c>
      <c r="D57" s="24" t="s">
        <v>4</v>
      </c>
      <c r="E57" s="16" t="s">
        <v>5</v>
      </c>
      <c r="F57" s="16"/>
      <c r="G57" s="16" t="s">
        <v>6</v>
      </c>
      <c r="H57" s="22" t="s">
        <v>7</v>
      </c>
      <c r="I57" s="16" t="s">
        <v>8</v>
      </c>
      <c r="J57" s="23" t="s">
        <v>9</v>
      </c>
    </row>
    <row r="58" spans="1:10" s="2" customFormat="1" ht="27.75" customHeight="1">
      <c r="A58" s="17"/>
      <c r="B58" s="17"/>
      <c r="C58" s="17"/>
      <c r="D58" s="19"/>
      <c r="E58" s="1" t="s">
        <v>10</v>
      </c>
      <c r="F58" s="1" t="s">
        <v>11</v>
      </c>
      <c r="G58" s="17"/>
      <c r="H58" s="16"/>
      <c r="I58" s="17"/>
      <c r="J58" s="18"/>
    </row>
    <row r="59" spans="1:10" ht="29.25" customHeight="1">
      <c r="A59" s="3">
        <v>1</v>
      </c>
      <c r="B59" s="4" t="s">
        <v>75</v>
      </c>
      <c r="C59" s="5" t="s">
        <v>76</v>
      </c>
      <c r="D59" s="6" t="s">
        <v>77</v>
      </c>
      <c r="E59" s="7">
        <v>63.5</v>
      </c>
      <c r="F59" s="7">
        <v>67.5</v>
      </c>
      <c r="G59" s="7">
        <v>86.33</v>
      </c>
      <c r="H59" s="8">
        <f>(E59+F59)*(50/200)+G59*(50/100)</f>
        <v>75.91499999999999</v>
      </c>
      <c r="I59" s="3">
        <f>RANK(H59,$H$59:$H$61)</f>
        <v>1</v>
      </c>
      <c r="J59" s="9" t="s">
        <v>15</v>
      </c>
    </row>
    <row r="60" spans="1:10" ht="29.25" customHeight="1">
      <c r="A60" s="3">
        <v>2</v>
      </c>
      <c r="B60" s="4" t="s">
        <v>78</v>
      </c>
      <c r="C60" s="5" t="s">
        <v>79</v>
      </c>
      <c r="D60" s="6" t="s">
        <v>80</v>
      </c>
      <c r="E60" s="7">
        <v>58.5</v>
      </c>
      <c r="F60" s="7">
        <v>69</v>
      </c>
      <c r="G60" s="7">
        <v>87</v>
      </c>
      <c r="H60" s="8">
        <f>(E60+F60)*(50/200)+G60*(50/100)</f>
        <v>75.375</v>
      </c>
      <c r="I60" s="3">
        <f>RANK(H60,$H$59:$H$61)</f>
        <v>2</v>
      </c>
      <c r="J60" s="9" t="s">
        <v>15</v>
      </c>
    </row>
    <row r="61" spans="1:10" ht="29.25" customHeight="1">
      <c r="A61" s="3">
        <v>3</v>
      </c>
      <c r="B61" s="4" t="s">
        <v>81</v>
      </c>
      <c r="C61" s="5" t="s">
        <v>82</v>
      </c>
      <c r="D61" s="6" t="s">
        <v>83</v>
      </c>
      <c r="E61" s="7">
        <v>63</v>
      </c>
      <c r="F61" s="7">
        <v>62</v>
      </c>
      <c r="G61" s="7">
        <v>86</v>
      </c>
      <c r="H61" s="8">
        <f>(E61+F61)*(50/200)+G61*(50/100)</f>
        <v>74.25</v>
      </c>
      <c r="I61" s="3">
        <f>RANK(H61,$H$59:$H$61)</f>
        <v>3</v>
      </c>
      <c r="J61" s="9" t="s">
        <v>15</v>
      </c>
    </row>
    <row r="62" spans="1:10" s="2" customFormat="1" ht="20.25" customHeight="1">
      <c r="A62" s="20" t="s">
        <v>84</v>
      </c>
      <c r="B62" s="20"/>
      <c r="C62" s="20"/>
      <c r="D62" s="21"/>
      <c r="E62" s="21"/>
      <c r="F62" s="21"/>
      <c r="G62" s="20"/>
      <c r="H62" s="20"/>
      <c r="I62" s="20"/>
      <c r="J62" s="20"/>
    </row>
    <row r="63" spans="1:10" s="2" customFormat="1" ht="16.5" customHeight="1">
      <c r="A63" s="17" t="s">
        <v>1</v>
      </c>
      <c r="B63" s="17" t="s">
        <v>2</v>
      </c>
      <c r="C63" s="17" t="s">
        <v>3</v>
      </c>
      <c r="D63" s="19" t="s">
        <v>4</v>
      </c>
      <c r="E63" s="17" t="s">
        <v>5</v>
      </c>
      <c r="F63" s="17"/>
      <c r="G63" s="17" t="s">
        <v>6</v>
      </c>
      <c r="H63" s="15" t="s">
        <v>7</v>
      </c>
      <c r="I63" s="17" t="s">
        <v>8</v>
      </c>
      <c r="J63" s="18" t="s">
        <v>9</v>
      </c>
    </row>
    <row r="64" spans="1:10" s="2" customFormat="1" ht="27.75" customHeight="1">
      <c r="A64" s="17"/>
      <c r="B64" s="17"/>
      <c r="C64" s="17"/>
      <c r="D64" s="19"/>
      <c r="E64" s="1" t="s">
        <v>10</v>
      </c>
      <c r="F64" s="1" t="s">
        <v>11</v>
      </c>
      <c r="G64" s="17"/>
      <c r="H64" s="16"/>
      <c r="I64" s="17"/>
      <c r="J64" s="18"/>
    </row>
    <row r="65" spans="1:10" ht="29.25" customHeight="1">
      <c r="A65" s="3">
        <v>1</v>
      </c>
      <c r="B65" s="4" t="s">
        <v>85</v>
      </c>
      <c r="C65" s="5" t="s">
        <v>86</v>
      </c>
      <c r="D65" s="6" t="s">
        <v>87</v>
      </c>
      <c r="E65" s="7">
        <v>60.5</v>
      </c>
      <c r="F65" s="7">
        <v>48</v>
      </c>
      <c r="G65" s="7">
        <v>82.83</v>
      </c>
      <c r="H65" s="8">
        <f>(E65+F65)*(50/200)+G65*(50/100)</f>
        <v>68.53999999999999</v>
      </c>
      <c r="I65" s="3">
        <f>RANK(H65,$H$65:$H$66)</f>
        <v>1</v>
      </c>
      <c r="J65" s="9" t="s">
        <v>15</v>
      </c>
    </row>
    <row r="66" spans="1:10" ht="29.25" customHeight="1">
      <c r="A66" s="3">
        <v>2</v>
      </c>
      <c r="B66" s="4" t="s">
        <v>88</v>
      </c>
      <c r="C66" s="5" t="s">
        <v>89</v>
      </c>
      <c r="D66" s="6" t="s">
        <v>77</v>
      </c>
      <c r="E66" s="7">
        <v>59</v>
      </c>
      <c r="F66" s="7">
        <v>39</v>
      </c>
      <c r="G66" s="7">
        <v>86.77</v>
      </c>
      <c r="H66" s="8">
        <f>(E66+F66)*(50/200)+G66*(50/100)</f>
        <v>67.88499999999999</v>
      </c>
      <c r="I66" s="3">
        <f>RANK(H66,$H$65:$H$66)</f>
        <v>2</v>
      </c>
      <c r="J66" s="9" t="s">
        <v>15</v>
      </c>
    </row>
    <row r="67" spans="1:10" ht="20.25" customHeight="1">
      <c r="A67" s="20" t="s">
        <v>90</v>
      </c>
      <c r="B67" s="20"/>
      <c r="C67" s="20"/>
      <c r="D67" s="21"/>
      <c r="E67" s="21"/>
      <c r="F67" s="21"/>
      <c r="G67" s="20"/>
      <c r="H67" s="20"/>
      <c r="I67" s="20"/>
      <c r="J67" s="20"/>
    </row>
    <row r="68" spans="1:10" s="2" customFormat="1" ht="16.5" customHeight="1">
      <c r="A68" s="17" t="s">
        <v>1</v>
      </c>
      <c r="B68" s="17" t="s">
        <v>2</v>
      </c>
      <c r="C68" s="17" t="s">
        <v>3</v>
      </c>
      <c r="D68" s="19" t="s">
        <v>4</v>
      </c>
      <c r="E68" s="17" t="s">
        <v>5</v>
      </c>
      <c r="F68" s="17"/>
      <c r="G68" s="17" t="s">
        <v>6</v>
      </c>
      <c r="H68" s="15" t="s">
        <v>7</v>
      </c>
      <c r="I68" s="17" t="s">
        <v>8</v>
      </c>
      <c r="J68" s="18" t="s">
        <v>9</v>
      </c>
    </row>
    <row r="69" spans="1:10" s="2" customFormat="1" ht="27.75" customHeight="1">
      <c r="A69" s="17"/>
      <c r="B69" s="17"/>
      <c r="C69" s="17"/>
      <c r="D69" s="19"/>
      <c r="E69" s="1" t="s">
        <v>10</v>
      </c>
      <c r="F69" s="1" t="s">
        <v>11</v>
      </c>
      <c r="G69" s="17"/>
      <c r="H69" s="16"/>
      <c r="I69" s="17"/>
      <c r="J69" s="18"/>
    </row>
    <row r="70" spans="1:10" ht="24" customHeight="1">
      <c r="A70" s="3">
        <v>1</v>
      </c>
      <c r="B70" s="4" t="s">
        <v>91</v>
      </c>
      <c r="C70" s="5" t="s">
        <v>92</v>
      </c>
      <c r="D70" s="6" t="s">
        <v>83</v>
      </c>
      <c r="E70" s="7">
        <v>59.5</v>
      </c>
      <c r="F70" s="7">
        <v>62</v>
      </c>
      <c r="G70" s="7">
        <v>88.33</v>
      </c>
      <c r="H70" s="8">
        <f>(E70+F70)*(50/200)+G70*(50/100)</f>
        <v>74.53999999999999</v>
      </c>
      <c r="I70" s="3">
        <f>RANK(H70,$H$70:$H$72)</f>
        <v>1</v>
      </c>
      <c r="J70" s="9" t="s">
        <v>15</v>
      </c>
    </row>
    <row r="71" spans="1:10" ht="24" customHeight="1">
      <c r="A71" s="3">
        <v>2</v>
      </c>
      <c r="B71" s="4" t="s">
        <v>93</v>
      </c>
      <c r="C71" s="5" t="s">
        <v>94</v>
      </c>
      <c r="D71" s="6" t="s">
        <v>77</v>
      </c>
      <c r="E71" s="7">
        <v>55</v>
      </c>
      <c r="F71" s="7">
        <v>63</v>
      </c>
      <c r="G71" s="7">
        <v>88.33</v>
      </c>
      <c r="H71" s="8">
        <f>(E71+F71)*(50/200)+G71*(50/100)</f>
        <v>73.66499999999999</v>
      </c>
      <c r="I71" s="3">
        <f>RANK(H71,$H$70:$H$72)</f>
        <v>2</v>
      </c>
      <c r="J71" s="9" t="s">
        <v>15</v>
      </c>
    </row>
    <row r="72" spans="1:10" ht="24" customHeight="1">
      <c r="A72" s="3">
        <v>3</v>
      </c>
      <c r="B72" s="4" t="s">
        <v>95</v>
      </c>
      <c r="C72" s="5" t="s">
        <v>96</v>
      </c>
      <c r="D72" s="6" t="s">
        <v>97</v>
      </c>
      <c r="E72" s="7">
        <v>61.5</v>
      </c>
      <c r="F72" s="7">
        <v>60</v>
      </c>
      <c r="G72" s="7">
        <v>85.33</v>
      </c>
      <c r="H72" s="8">
        <f>(E72+F72)*(50/200)+G72*(50/100)</f>
        <v>73.03999999999999</v>
      </c>
      <c r="I72" s="3">
        <f>RANK(H72,$H$70:$H$72)</f>
        <v>3</v>
      </c>
      <c r="J72" s="9" t="s">
        <v>15</v>
      </c>
    </row>
    <row r="73" spans="1:10" s="2" customFormat="1" ht="20.25" customHeight="1">
      <c r="A73" s="20" t="s">
        <v>98</v>
      </c>
      <c r="B73" s="20"/>
      <c r="C73" s="20"/>
      <c r="D73" s="21"/>
      <c r="E73" s="21"/>
      <c r="F73" s="21"/>
      <c r="G73" s="20"/>
      <c r="H73" s="20"/>
      <c r="I73" s="20"/>
      <c r="J73" s="20"/>
    </row>
    <row r="74" spans="1:10" s="2" customFormat="1" ht="16.5" customHeight="1">
      <c r="A74" s="17" t="s">
        <v>1</v>
      </c>
      <c r="B74" s="17" t="s">
        <v>2</v>
      </c>
      <c r="C74" s="17" t="s">
        <v>3</v>
      </c>
      <c r="D74" s="19" t="s">
        <v>4</v>
      </c>
      <c r="E74" s="17" t="s">
        <v>5</v>
      </c>
      <c r="F74" s="17"/>
      <c r="G74" s="17" t="s">
        <v>6</v>
      </c>
      <c r="H74" s="15" t="s">
        <v>7</v>
      </c>
      <c r="I74" s="17" t="s">
        <v>8</v>
      </c>
      <c r="J74" s="18" t="s">
        <v>9</v>
      </c>
    </row>
    <row r="75" spans="1:10" s="2" customFormat="1" ht="27.75" customHeight="1">
      <c r="A75" s="17"/>
      <c r="B75" s="17"/>
      <c r="C75" s="17"/>
      <c r="D75" s="19"/>
      <c r="E75" s="1" t="s">
        <v>10</v>
      </c>
      <c r="F75" s="1" t="s">
        <v>11</v>
      </c>
      <c r="G75" s="17"/>
      <c r="H75" s="16"/>
      <c r="I75" s="17"/>
      <c r="J75" s="18"/>
    </row>
    <row r="76" spans="1:10" ht="24" customHeight="1">
      <c r="A76" s="3">
        <v>1</v>
      </c>
      <c r="B76" s="4" t="s">
        <v>99</v>
      </c>
      <c r="C76" s="5" t="s">
        <v>100</v>
      </c>
      <c r="D76" s="6" t="s">
        <v>101</v>
      </c>
      <c r="E76" s="7">
        <v>63.5</v>
      </c>
      <c r="F76" s="7">
        <v>46</v>
      </c>
      <c r="G76" s="7">
        <v>89.43</v>
      </c>
      <c r="H76" s="8">
        <f>(E76+F76)*(50/200)+G76*(50/100)</f>
        <v>72.09</v>
      </c>
      <c r="I76" s="3">
        <f>#N/A</f>
        <v>1</v>
      </c>
      <c r="J76" s="9" t="s">
        <v>15</v>
      </c>
    </row>
    <row r="77" spans="1:10" ht="24" customHeight="1">
      <c r="A77" s="3">
        <v>2</v>
      </c>
      <c r="B77" s="4" t="s">
        <v>102</v>
      </c>
      <c r="C77" s="5" t="s">
        <v>103</v>
      </c>
      <c r="D77" s="6" t="s">
        <v>104</v>
      </c>
      <c r="E77" s="7">
        <v>65.5</v>
      </c>
      <c r="F77" s="7">
        <v>44.5</v>
      </c>
      <c r="G77" s="7">
        <v>88.63</v>
      </c>
      <c r="H77" s="8">
        <f>(E77+F77)*(50/200)+G77*(50/100)</f>
        <v>71.815</v>
      </c>
      <c r="I77" s="3">
        <f>#N/A</f>
        <v>2</v>
      </c>
      <c r="J77" s="9" t="s">
        <v>34</v>
      </c>
    </row>
    <row r="78" spans="1:10" ht="24" customHeight="1">
      <c r="A78" s="3">
        <v>3</v>
      </c>
      <c r="B78" s="4" t="s">
        <v>105</v>
      </c>
      <c r="C78" s="5" t="s">
        <v>106</v>
      </c>
      <c r="D78" s="6" t="s">
        <v>107</v>
      </c>
      <c r="E78" s="7">
        <v>67</v>
      </c>
      <c r="F78" s="7">
        <v>39</v>
      </c>
      <c r="G78" s="7">
        <v>88.93</v>
      </c>
      <c r="H78" s="8">
        <f>(E78+F78)*(50/200)+G78*(50/100)</f>
        <v>70.965</v>
      </c>
      <c r="I78" s="3">
        <f>#N/A</f>
        <v>3</v>
      </c>
      <c r="J78" s="9" t="s">
        <v>34</v>
      </c>
    </row>
    <row r="79" spans="1:10" ht="20.25" customHeight="1">
      <c r="A79" s="20" t="s">
        <v>108</v>
      </c>
      <c r="B79" s="20"/>
      <c r="C79" s="20"/>
      <c r="D79" s="21"/>
      <c r="E79" s="21"/>
      <c r="F79" s="21"/>
      <c r="G79" s="20"/>
      <c r="H79" s="20"/>
      <c r="I79" s="20"/>
      <c r="J79" s="20"/>
    </row>
    <row r="80" spans="1:10" s="2" customFormat="1" ht="16.5" customHeight="1">
      <c r="A80" s="17" t="s">
        <v>1</v>
      </c>
      <c r="B80" s="17" t="s">
        <v>2</v>
      </c>
      <c r="C80" s="17" t="s">
        <v>3</v>
      </c>
      <c r="D80" s="19" t="s">
        <v>4</v>
      </c>
      <c r="E80" s="17" t="s">
        <v>5</v>
      </c>
      <c r="F80" s="17"/>
      <c r="G80" s="17" t="s">
        <v>6</v>
      </c>
      <c r="H80" s="15" t="s">
        <v>7</v>
      </c>
      <c r="I80" s="17" t="s">
        <v>8</v>
      </c>
      <c r="J80" s="18" t="s">
        <v>9</v>
      </c>
    </row>
    <row r="81" spans="1:10" s="2" customFormat="1" ht="27.75" customHeight="1">
      <c r="A81" s="17"/>
      <c r="B81" s="17"/>
      <c r="C81" s="17"/>
      <c r="D81" s="19"/>
      <c r="E81" s="1" t="s">
        <v>10</v>
      </c>
      <c r="F81" s="1" t="s">
        <v>11</v>
      </c>
      <c r="G81" s="17"/>
      <c r="H81" s="16"/>
      <c r="I81" s="17"/>
      <c r="J81" s="18"/>
    </row>
    <row r="82" spans="1:10" ht="24" customHeight="1">
      <c r="A82" s="3">
        <v>1</v>
      </c>
      <c r="B82" s="4" t="s">
        <v>109</v>
      </c>
      <c r="C82" s="5" t="s">
        <v>110</v>
      </c>
      <c r="D82" s="6" t="s">
        <v>111</v>
      </c>
      <c r="E82" s="7">
        <v>47</v>
      </c>
      <c r="F82" s="7">
        <v>59</v>
      </c>
      <c r="G82" s="7">
        <v>82.7</v>
      </c>
      <c r="H82" s="8">
        <f>(E82+F82)*(50/200)+G82*(50/100)</f>
        <v>67.85</v>
      </c>
      <c r="I82" s="3">
        <f>RANK(H82,$H$82:$H$82)</f>
        <v>1</v>
      </c>
      <c r="J82" s="9" t="s">
        <v>34</v>
      </c>
    </row>
    <row r="83" spans="1:10" ht="20.25" customHeight="1">
      <c r="A83" s="20" t="s">
        <v>112</v>
      </c>
      <c r="B83" s="20"/>
      <c r="C83" s="20"/>
      <c r="D83" s="21"/>
      <c r="E83" s="21"/>
      <c r="F83" s="21"/>
      <c r="G83" s="20"/>
      <c r="H83" s="20"/>
      <c r="I83" s="20"/>
      <c r="J83" s="20"/>
    </row>
    <row r="84" spans="1:10" s="2" customFormat="1" ht="16.5" customHeight="1">
      <c r="A84" s="17" t="s">
        <v>1</v>
      </c>
      <c r="B84" s="17" t="s">
        <v>2</v>
      </c>
      <c r="C84" s="17" t="s">
        <v>3</v>
      </c>
      <c r="D84" s="19" t="s">
        <v>4</v>
      </c>
      <c r="E84" s="17" t="s">
        <v>5</v>
      </c>
      <c r="F84" s="17"/>
      <c r="G84" s="17" t="s">
        <v>6</v>
      </c>
      <c r="H84" s="15" t="s">
        <v>7</v>
      </c>
      <c r="I84" s="17" t="s">
        <v>8</v>
      </c>
      <c r="J84" s="18" t="s">
        <v>9</v>
      </c>
    </row>
    <row r="85" spans="1:10" s="2" customFormat="1" ht="27.75" customHeight="1">
      <c r="A85" s="17"/>
      <c r="B85" s="17"/>
      <c r="C85" s="17"/>
      <c r="D85" s="19"/>
      <c r="E85" s="1" t="s">
        <v>10</v>
      </c>
      <c r="F85" s="1" t="s">
        <v>11</v>
      </c>
      <c r="G85" s="17"/>
      <c r="H85" s="16"/>
      <c r="I85" s="17"/>
      <c r="J85" s="18"/>
    </row>
    <row r="86" spans="1:10" ht="21.75" customHeight="1">
      <c r="A86" s="3">
        <v>1</v>
      </c>
      <c r="B86" s="4" t="s">
        <v>113</v>
      </c>
      <c r="C86" s="5" t="s">
        <v>114</v>
      </c>
      <c r="D86" s="6" t="s">
        <v>115</v>
      </c>
      <c r="E86" s="7">
        <v>66.5</v>
      </c>
      <c r="F86" s="7">
        <v>0</v>
      </c>
      <c r="G86" s="7">
        <v>88.5</v>
      </c>
      <c r="H86" s="8">
        <f aca="true" t="shared" si="0" ref="H86:H93">(E86+F86)*(40/100)+G86*(60/100)</f>
        <v>79.7</v>
      </c>
      <c r="I86" s="3">
        <f aca="true" t="shared" si="1" ref="I86:I93">RANK(H86,$H$86:$H$93)</f>
        <v>1</v>
      </c>
      <c r="J86" s="9" t="s">
        <v>34</v>
      </c>
    </row>
    <row r="87" spans="1:10" ht="21.75" customHeight="1">
      <c r="A87" s="3">
        <v>2</v>
      </c>
      <c r="B87" s="4" t="s">
        <v>116</v>
      </c>
      <c r="C87" s="5" t="s">
        <v>117</v>
      </c>
      <c r="D87" s="6" t="s">
        <v>118</v>
      </c>
      <c r="E87" s="7">
        <v>59.5</v>
      </c>
      <c r="F87" s="7">
        <v>0</v>
      </c>
      <c r="G87" s="7">
        <v>87.17</v>
      </c>
      <c r="H87" s="8">
        <f t="shared" si="0"/>
        <v>76.102</v>
      </c>
      <c r="I87" s="3">
        <f t="shared" si="1"/>
        <v>2</v>
      </c>
      <c r="J87" s="9" t="s">
        <v>34</v>
      </c>
    </row>
    <row r="88" spans="1:10" ht="21.75" customHeight="1">
      <c r="A88" s="3">
        <v>3</v>
      </c>
      <c r="B88" s="4" t="s">
        <v>88</v>
      </c>
      <c r="C88" s="5" t="s">
        <v>119</v>
      </c>
      <c r="D88" s="6" t="s">
        <v>107</v>
      </c>
      <c r="E88" s="7">
        <v>58.5</v>
      </c>
      <c r="F88" s="7">
        <v>0</v>
      </c>
      <c r="G88" s="7">
        <v>85.83</v>
      </c>
      <c r="H88" s="8">
        <f t="shared" si="0"/>
        <v>74.898</v>
      </c>
      <c r="I88" s="3">
        <f t="shared" si="1"/>
        <v>3</v>
      </c>
      <c r="J88" s="9" t="s">
        <v>34</v>
      </c>
    </row>
    <row r="89" spans="1:10" ht="21.75" customHeight="1">
      <c r="A89" s="3">
        <v>4</v>
      </c>
      <c r="B89" s="4" t="s">
        <v>120</v>
      </c>
      <c r="C89" s="5" t="s">
        <v>121</v>
      </c>
      <c r="D89" s="6" t="s">
        <v>122</v>
      </c>
      <c r="E89" s="7">
        <v>57.5</v>
      </c>
      <c r="F89" s="7">
        <v>0</v>
      </c>
      <c r="G89" s="7">
        <v>85.83</v>
      </c>
      <c r="H89" s="8">
        <f t="shared" si="0"/>
        <v>74.49799999999999</v>
      </c>
      <c r="I89" s="3">
        <f t="shared" si="1"/>
        <v>4</v>
      </c>
      <c r="J89" s="9" t="s">
        <v>34</v>
      </c>
    </row>
    <row r="90" spans="1:10" ht="21.75" customHeight="1">
      <c r="A90" s="3">
        <v>5</v>
      </c>
      <c r="B90" s="4" t="s">
        <v>123</v>
      </c>
      <c r="C90" s="5" t="s">
        <v>124</v>
      </c>
      <c r="D90" s="6" t="s">
        <v>125</v>
      </c>
      <c r="E90" s="7">
        <v>54.5</v>
      </c>
      <c r="F90" s="7">
        <v>0</v>
      </c>
      <c r="G90" s="7">
        <v>87.5</v>
      </c>
      <c r="H90" s="8">
        <f t="shared" si="0"/>
        <v>74.3</v>
      </c>
      <c r="I90" s="3">
        <f t="shared" si="1"/>
        <v>5</v>
      </c>
      <c r="J90" s="9" t="s">
        <v>34</v>
      </c>
    </row>
    <row r="91" spans="1:10" ht="21.75" customHeight="1">
      <c r="A91" s="3">
        <v>6</v>
      </c>
      <c r="B91" s="4" t="s">
        <v>126</v>
      </c>
      <c r="C91" s="5" t="s">
        <v>127</v>
      </c>
      <c r="D91" s="6" t="s">
        <v>128</v>
      </c>
      <c r="E91" s="7">
        <v>57.5</v>
      </c>
      <c r="F91" s="7">
        <v>0</v>
      </c>
      <c r="G91" s="7">
        <v>85.23</v>
      </c>
      <c r="H91" s="8">
        <f t="shared" si="0"/>
        <v>74.138</v>
      </c>
      <c r="I91" s="3">
        <f t="shared" si="1"/>
        <v>6</v>
      </c>
      <c r="J91" s="9" t="s">
        <v>34</v>
      </c>
    </row>
    <row r="92" spans="1:10" ht="21.75" customHeight="1">
      <c r="A92" s="3">
        <v>7</v>
      </c>
      <c r="B92" s="4" t="s">
        <v>129</v>
      </c>
      <c r="C92" s="5" t="s">
        <v>130</v>
      </c>
      <c r="D92" s="6" t="s">
        <v>131</v>
      </c>
      <c r="E92" s="7">
        <v>61</v>
      </c>
      <c r="F92" s="7">
        <v>0</v>
      </c>
      <c r="G92" s="7">
        <v>82.73</v>
      </c>
      <c r="H92" s="8">
        <f t="shared" si="0"/>
        <v>74.038</v>
      </c>
      <c r="I92" s="3">
        <f t="shared" si="1"/>
        <v>7</v>
      </c>
      <c r="J92" s="9" t="s">
        <v>34</v>
      </c>
    </row>
    <row r="93" spans="1:10" ht="21.75" customHeight="1">
      <c r="A93" s="3">
        <v>8</v>
      </c>
      <c r="B93" s="4" t="s">
        <v>132</v>
      </c>
      <c r="C93" s="5" t="s">
        <v>133</v>
      </c>
      <c r="D93" s="6" t="s">
        <v>134</v>
      </c>
      <c r="E93" s="7">
        <v>55</v>
      </c>
      <c r="F93" s="7">
        <v>0</v>
      </c>
      <c r="G93" s="7">
        <v>86.5</v>
      </c>
      <c r="H93" s="8">
        <f t="shared" si="0"/>
        <v>73.9</v>
      </c>
      <c r="I93" s="3">
        <f t="shared" si="1"/>
        <v>8</v>
      </c>
      <c r="J93" s="9" t="s">
        <v>34</v>
      </c>
    </row>
  </sheetData>
  <sheetProtection/>
  <mergeCells count="205">
    <mergeCell ref="A1:J1"/>
    <mergeCell ref="A2:C2"/>
    <mergeCell ref="D2:F2"/>
    <mergeCell ref="G2:J2"/>
    <mergeCell ref="A3:A4"/>
    <mergeCell ref="B3:B4"/>
    <mergeCell ref="C3:C4"/>
    <mergeCell ref="D3:D4"/>
    <mergeCell ref="E3:F3"/>
    <mergeCell ref="G3:G4"/>
    <mergeCell ref="H3:H4"/>
    <mergeCell ref="I3:I4"/>
    <mergeCell ref="J3:J4"/>
    <mergeCell ref="A8:C8"/>
    <mergeCell ref="D8:F8"/>
    <mergeCell ref="G8:J8"/>
    <mergeCell ref="J9:J10"/>
    <mergeCell ref="A14:C14"/>
    <mergeCell ref="D14:F14"/>
    <mergeCell ref="G14:J14"/>
    <mergeCell ref="A9:A10"/>
    <mergeCell ref="B9:B10"/>
    <mergeCell ref="C9:C10"/>
    <mergeCell ref="D9:D10"/>
    <mergeCell ref="E9:F9"/>
    <mergeCell ref="G9:G10"/>
    <mergeCell ref="C15:C16"/>
    <mergeCell ref="D15:D16"/>
    <mergeCell ref="E15:F15"/>
    <mergeCell ref="G15:G16"/>
    <mergeCell ref="H9:H10"/>
    <mergeCell ref="I9:I10"/>
    <mergeCell ref="E20:F20"/>
    <mergeCell ref="G20:G21"/>
    <mergeCell ref="H15:H16"/>
    <mergeCell ref="I15:I16"/>
    <mergeCell ref="J15:J16"/>
    <mergeCell ref="A19:C19"/>
    <mergeCell ref="D19:F19"/>
    <mergeCell ref="G19:J19"/>
    <mergeCell ref="A15:A16"/>
    <mergeCell ref="B15:B16"/>
    <mergeCell ref="H20:H21"/>
    <mergeCell ref="I20:I21"/>
    <mergeCell ref="J20:J21"/>
    <mergeCell ref="A25:C25"/>
    <mergeCell ref="D25:F25"/>
    <mergeCell ref="G25:J25"/>
    <mergeCell ref="A20:A21"/>
    <mergeCell ref="B20:B21"/>
    <mergeCell ref="C20:C21"/>
    <mergeCell ref="D20:D21"/>
    <mergeCell ref="J26:J27"/>
    <mergeCell ref="A32:C32"/>
    <mergeCell ref="D32:F32"/>
    <mergeCell ref="G32:J32"/>
    <mergeCell ref="A26:A27"/>
    <mergeCell ref="B26:B27"/>
    <mergeCell ref="C26:C27"/>
    <mergeCell ref="D26:D27"/>
    <mergeCell ref="E26:F26"/>
    <mergeCell ref="G26:G27"/>
    <mergeCell ref="C33:C34"/>
    <mergeCell ref="D33:D34"/>
    <mergeCell ref="E33:F33"/>
    <mergeCell ref="G33:G34"/>
    <mergeCell ref="H26:H27"/>
    <mergeCell ref="I26:I27"/>
    <mergeCell ref="E37:F37"/>
    <mergeCell ref="G37:G38"/>
    <mergeCell ref="H33:H34"/>
    <mergeCell ref="I33:I34"/>
    <mergeCell ref="J33:J34"/>
    <mergeCell ref="A36:C36"/>
    <mergeCell ref="D36:F36"/>
    <mergeCell ref="G36:J36"/>
    <mergeCell ref="A33:A34"/>
    <mergeCell ref="B33:B34"/>
    <mergeCell ref="H37:H38"/>
    <mergeCell ref="I37:I38"/>
    <mergeCell ref="J37:J38"/>
    <mergeCell ref="A40:C40"/>
    <mergeCell ref="D40:F40"/>
    <mergeCell ref="G40:J40"/>
    <mergeCell ref="A37:A38"/>
    <mergeCell ref="B37:B38"/>
    <mergeCell ref="C37:C38"/>
    <mergeCell ref="D37:D38"/>
    <mergeCell ref="J41:J42"/>
    <mergeCell ref="A44:C44"/>
    <mergeCell ref="D44:F44"/>
    <mergeCell ref="G44:J44"/>
    <mergeCell ref="A41:A42"/>
    <mergeCell ref="B41:B42"/>
    <mergeCell ref="C41:C42"/>
    <mergeCell ref="D41:D42"/>
    <mergeCell ref="E41:F41"/>
    <mergeCell ref="G41:G42"/>
    <mergeCell ref="C45:C46"/>
    <mergeCell ref="D45:D46"/>
    <mergeCell ref="E45:F45"/>
    <mergeCell ref="G45:G46"/>
    <mergeCell ref="H41:H42"/>
    <mergeCell ref="I41:I42"/>
    <mergeCell ref="E49:F49"/>
    <mergeCell ref="G49:G50"/>
    <mergeCell ref="H45:H46"/>
    <mergeCell ref="I45:I46"/>
    <mergeCell ref="J45:J46"/>
    <mergeCell ref="A48:C48"/>
    <mergeCell ref="D48:F48"/>
    <mergeCell ref="G48:J48"/>
    <mergeCell ref="A45:A46"/>
    <mergeCell ref="B45:B46"/>
    <mergeCell ref="H49:H50"/>
    <mergeCell ref="I49:I50"/>
    <mergeCell ref="J49:J50"/>
    <mergeCell ref="A52:C52"/>
    <mergeCell ref="D52:F52"/>
    <mergeCell ref="G52:J52"/>
    <mergeCell ref="A49:A50"/>
    <mergeCell ref="B49:B50"/>
    <mergeCell ref="C49:C50"/>
    <mergeCell ref="D49:D50"/>
    <mergeCell ref="J53:J54"/>
    <mergeCell ref="A56:C56"/>
    <mergeCell ref="D56:F56"/>
    <mergeCell ref="G56:J56"/>
    <mergeCell ref="A53:A54"/>
    <mergeCell ref="B53:B54"/>
    <mergeCell ref="C53:C54"/>
    <mergeCell ref="D53:D54"/>
    <mergeCell ref="E53:F53"/>
    <mergeCell ref="G53:G54"/>
    <mergeCell ref="C57:C58"/>
    <mergeCell ref="D57:D58"/>
    <mergeCell ref="E57:F57"/>
    <mergeCell ref="G57:G58"/>
    <mergeCell ref="H53:H54"/>
    <mergeCell ref="I53:I54"/>
    <mergeCell ref="E63:F63"/>
    <mergeCell ref="G63:G64"/>
    <mergeCell ref="H57:H58"/>
    <mergeCell ref="I57:I58"/>
    <mergeCell ref="J57:J58"/>
    <mergeCell ref="A62:C62"/>
    <mergeCell ref="D62:F62"/>
    <mergeCell ref="G62:J62"/>
    <mergeCell ref="A57:A58"/>
    <mergeCell ref="B57:B58"/>
    <mergeCell ref="H63:H64"/>
    <mergeCell ref="I63:I64"/>
    <mergeCell ref="J63:J64"/>
    <mergeCell ref="A67:C67"/>
    <mergeCell ref="D67:F67"/>
    <mergeCell ref="G67:J67"/>
    <mergeCell ref="A63:A64"/>
    <mergeCell ref="B63:B64"/>
    <mergeCell ref="C63:C64"/>
    <mergeCell ref="D63:D64"/>
    <mergeCell ref="J68:J69"/>
    <mergeCell ref="A73:C73"/>
    <mergeCell ref="D73:F73"/>
    <mergeCell ref="G73:J73"/>
    <mergeCell ref="A68:A69"/>
    <mergeCell ref="B68:B69"/>
    <mergeCell ref="C68:C69"/>
    <mergeCell ref="D68:D69"/>
    <mergeCell ref="E68:F68"/>
    <mergeCell ref="G68:G69"/>
    <mergeCell ref="C74:C75"/>
    <mergeCell ref="D74:D75"/>
    <mergeCell ref="E74:F74"/>
    <mergeCell ref="G74:G75"/>
    <mergeCell ref="H68:H69"/>
    <mergeCell ref="I68:I69"/>
    <mergeCell ref="E80:F80"/>
    <mergeCell ref="G80:G81"/>
    <mergeCell ref="H74:H75"/>
    <mergeCell ref="I74:I75"/>
    <mergeCell ref="J74:J75"/>
    <mergeCell ref="A79:C79"/>
    <mergeCell ref="D79:F79"/>
    <mergeCell ref="G79:J79"/>
    <mergeCell ref="A74:A75"/>
    <mergeCell ref="B74:B75"/>
    <mergeCell ref="H80:H81"/>
    <mergeCell ref="I80:I81"/>
    <mergeCell ref="J80:J81"/>
    <mergeCell ref="A83:C83"/>
    <mergeCell ref="D83:F83"/>
    <mergeCell ref="G83:J83"/>
    <mergeCell ref="A80:A81"/>
    <mergeCell ref="B80:B81"/>
    <mergeCell ref="C80:C81"/>
    <mergeCell ref="D80:D81"/>
    <mergeCell ref="H84:H85"/>
    <mergeCell ref="I84:I85"/>
    <mergeCell ref="J84:J85"/>
    <mergeCell ref="A84:A85"/>
    <mergeCell ref="B84:B85"/>
    <mergeCell ref="C84:C85"/>
    <mergeCell ref="D84:D85"/>
    <mergeCell ref="E84:F84"/>
    <mergeCell ref="G84:G85"/>
  </mergeCells>
  <printOptions horizontalCentered="1"/>
  <pageMargins left="0.3937007874015748" right="0.3937007874015748" top="0.7874015748031497" bottom="0.7874015748031497" header="0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dcterms:created xsi:type="dcterms:W3CDTF">2016-08-12T09:56:56Z</dcterms:created>
  <dcterms:modified xsi:type="dcterms:W3CDTF">2016-08-12T10:15:24Z</dcterms:modified>
  <cp:category/>
  <cp:version/>
  <cp:contentType/>
  <cp:contentStatus/>
</cp:coreProperties>
</file>