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355" windowHeight="8895" tabRatio="729" firstSheet="1" activeTab="6"/>
  </bookViews>
  <sheets>
    <sheet name="小学统招语文成绩" sheetId="1" r:id="rId1"/>
    <sheet name="小学特岗语文成绩" sheetId="2" r:id="rId2"/>
    <sheet name="小学统招数学成绩" sheetId="3" r:id="rId3"/>
    <sheet name="小学特岗数学成绩册" sheetId="4" r:id="rId4"/>
    <sheet name="小学统招英语成绩表" sheetId="5" r:id="rId5"/>
    <sheet name="小学特岗英语成绩表" sheetId="6" r:id="rId6"/>
    <sheet name="瑞金中专学科成绩表" sheetId="7" r:id="rId7"/>
  </sheets>
  <definedNames>
    <definedName name="_xlnm.Print_Titles" localSheetId="6">'瑞金中专学科成绩表'!$1:$2</definedName>
    <definedName name="_xlnm.Print_Titles" localSheetId="3">'小学特岗数学成绩册'!$1:$2</definedName>
    <definedName name="_xlnm.Print_Titles" localSheetId="1">'小学特岗语文成绩'!$1:$2</definedName>
    <definedName name="_xlnm.Print_Titles" localSheetId="2">'小学统招数学成绩'!$1:$2</definedName>
    <definedName name="_xlnm.Print_Titles" localSheetId="4">'小学统招英语成绩表'!$1:$2</definedName>
    <definedName name="_xlnm.Print_Titles" localSheetId="0">'小学统招语文成绩'!$1:$2</definedName>
  </definedNames>
  <calcPr fullCalcOnLoad="1"/>
</workbook>
</file>

<file path=xl/sharedStrings.xml><?xml version="1.0" encoding="utf-8"?>
<sst xmlns="http://schemas.openxmlformats.org/spreadsheetml/2006/main" count="1942" uniqueCount="946">
  <si>
    <t>笔试成绩</t>
  </si>
  <si>
    <t>笔试折算分50%</t>
  </si>
  <si>
    <t>面试组别</t>
  </si>
  <si>
    <t>面试原始成绩</t>
  </si>
  <si>
    <t>面试修正后成绩</t>
  </si>
  <si>
    <t>总成绩</t>
  </si>
  <si>
    <t>排名</t>
  </si>
  <si>
    <t>备注</t>
  </si>
  <si>
    <t>序号</t>
  </si>
  <si>
    <t>笔试折算分（50%）</t>
  </si>
  <si>
    <t>笔试折算百分制</t>
  </si>
  <si>
    <t>2016年瑞金市招聘教师第二批面试人员成绩表（小学统招语文）</t>
  </si>
  <si>
    <t>2016年瑞金市招聘教师第二批面试人员成绩表（小学特岗语文）</t>
  </si>
  <si>
    <t>2016年瑞金市招聘教师第二批面试人员成绩表（小学统招数学）</t>
  </si>
  <si>
    <t>2016年瑞金市招聘教师第二批面试人员成绩表（特岗小学数学）</t>
  </si>
  <si>
    <t>2016年瑞金市招聘教师第二批面试人员成绩表（小学统招英语）</t>
  </si>
  <si>
    <t>2016年瑞金市招聘教师第二批面试人员成绩表（小学特岗英语）</t>
  </si>
  <si>
    <t>小学英语</t>
  </si>
  <si>
    <t>女</t>
  </si>
  <si>
    <t>360781199305020627</t>
  </si>
  <si>
    <t>360781199510192102</t>
  </si>
  <si>
    <t>360733199310182726</t>
  </si>
  <si>
    <t>360781199208015148</t>
  </si>
  <si>
    <t>360781199308020067</t>
  </si>
  <si>
    <t>360781199312081022</t>
  </si>
  <si>
    <t>360781199108180023</t>
  </si>
  <si>
    <t>360781199508030040</t>
  </si>
  <si>
    <t>360781199008254726</t>
  </si>
  <si>
    <t>360781199308240043</t>
  </si>
  <si>
    <t>360781199010121025</t>
  </si>
  <si>
    <t>360781198910160025</t>
  </si>
  <si>
    <t>360781199401200628</t>
  </si>
  <si>
    <t>360781199408302029</t>
  </si>
  <si>
    <t>360781199411271729</t>
  </si>
  <si>
    <t>360781198607190627</t>
  </si>
  <si>
    <t>360781199105080043</t>
  </si>
  <si>
    <t>360781199403160025</t>
  </si>
  <si>
    <t>360781199312063625</t>
  </si>
  <si>
    <t>360781199002052066</t>
  </si>
  <si>
    <t>360781199109132016</t>
  </si>
  <si>
    <t>360781199204104741</t>
  </si>
  <si>
    <t>360781198712150045</t>
  </si>
  <si>
    <t>360781199111174249</t>
  </si>
  <si>
    <t>360781199102281026</t>
  </si>
  <si>
    <t>360781198911093469</t>
  </si>
  <si>
    <t>360781199411070089</t>
  </si>
  <si>
    <t>360781199201286324</t>
  </si>
  <si>
    <t>360622198911141525</t>
  </si>
  <si>
    <t>360781199407062043</t>
  </si>
  <si>
    <t>360781199111155144</t>
  </si>
  <si>
    <t>360781199305022104</t>
  </si>
  <si>
    <t>360781199203115844</t>
  </si>
  <si>
    <t>360781199603052029</t>
  </si>
  <si>
    <t>360730199009282649</t>
  </si>
  <si>
    <t>360781199211065541</t>
  </si>
  <si>
    <t>360781199510010049</t>
  </si>
  <si>
    <t>360781199211280049</t>
  </si>
  <si>
    <t>360781199412250129</t>
  </si>
  <si>
    <t>360781198805102069</t>
  </si>
  <si>
    <t>360781199606151065</t>
  </si>
  <si>
    <t>360781199404060069</t>
  </si>
  <si>
    <t>360781199306195824</t>
  </si>
  <si>
    <t>360781199304264267</t>
  </si>
  <si>
    <t>360781198801120024</t>
  </si>
  <si>
    <t>360781199210010629</t>
  </si>
  <si>
    <t>360781198809064725</t>
  </si>
  <si>
    <t>360781199302132949</t>
  </si>
  <si>
    <t>360781199407150043</t>
  </si>
  <si>
    <t>360781199505222047</t>
  </si>
  <si>
    <t>360781199208102620</t>
  </si>
  <si>
    <t>360781199204113429</t>
  </si>
  <si>
    <t>360781199505064245</t>
  </si>
  <si>
    <t>360781199609240047</t>
  </si>
  <si>
    <t>360781199305171011</t>
  </si>
  <si>
    <t>360781199410123652</t>
  </si>
  <si>
    <t>360781199109170062</t>
  </si>
  <si>
    <t>360781199410261721</t>
  </si>
  <si>
    <t>360781199103102042</t>
  </si>
  <si>
    <t>362324199004115123</t>
  </si>
  <si>
    <t>360781199410222941</t>
  </si>
  <si>
    <t>360781199405303616</t>
  </si>
  <si>
    <t>360781199404152043</t>
  </si>
  <si>
    <t>360781199110082027</t>
  </si>
  <si>
    <t>360781199304053662</t>
  </si>
  <si>
    <t>360781199208020043</t>
  </si>
  <si>
    <t>360721198810204821</t>
  </si>
  <si>
    <t>360781199412043621</t>
  </si>
  <si>
    <t>360781198906290046</t>
  </si>
  <si>
    <t>350821199108274721</t>
  </si>
  <si>
    <t>360781199108281721</t>
  </si>
  <si>
    <t>360781199501200043</t>
  </si>
  <si>
    <t>360781198910042969</t>
  </si>
  <si>
    <t>360781199108025541</t>
  </si>
  <si>
    <t>360734198911070027</t>
  </si>
  <si>
    <t>360781199104104728</t>
  </si>
  <si>
    <t>360781199704105820</t>
  </si>
  <si>
    <t>360781198707270624</t>
  </si>
  <si>
    <t>360781199407260023</t>
  </si>
  <si>
    <t>360781199510180021</t>
  </si>
  <si>
    <t>360781198901191857</t>
  </si>
  <si>
    <t>360781199405016625</t>
  </si>
  <si>
    <t>360781198910290081</t>
  </si>
  <si>
    <t>360781199205205827</t>
  </si>
  <si>
    <t>360781198710052644</t>
  </si>
  <si>
    <t>360781198911204261</t>
  </si>
  <si>
    <t>360781199111176121</t>
  </si>
  <si>
    <t>360781199406135829</t>
  </si>
  <si>
    <t>360781199008310046</t>
  </si>
  <si>
    <t>360781199206185821</t>
  </si>
  <si>
    <t>360781199101260022</t>
  </si>
  <si>
    <t>360781199501103702</t>
  </si>
  <si>
    <t>360781199310100023</t>
  </si>
  <si>
    <t>360702199003242827</t>
  </si>
  <si>
    <t>360781199612270028</t>
  </si>
  <si>
    <t>360781199309265022</t>
  </si>
  <si>
    <t>360781198703291022</t>
  </si>
  <si>
    <t>360781199506180061</t>
  </si>
  <si>
    <t>特岗小学语文</t>
  </si>
  <si>
    <t>特岗小学英语</t>
  </si>
  <si>
    <t>姓名</t>
  </si>
  <si>
    <t>性别</t>
  </si>
  <si>
    <t>身份证号</t>
  </si>
  <si>
    <t>准考证号</t>
  </si>
  <si>
    <t>综合知识成绩</t>
  </si>
  <si>
    <t>学科专业成绩</t>
  </si>
  <si>
    <t>职位排名</t>
  </si>
  <si>
    <t>手机</t>
  </si>
  <si>
    <t>男</t>
  </si>
  <si>
    <t>女</t>
  </si>
  <si>
    <t>刘娟娟</t>
  </si>
  <si>
    <t>刘水清</t>
  </si>
  <si>
    <t>小学语文</t>
  </si>
  <si>
    <t>刘金珍</t>
  </si>
  <si>
    <t>谢肖琴</t>
  </si>
  <si>
    <t>张凯</t>
  </si>
  <si>
    <t>邹素荣</t>
  </si>
  <si>
    <t>杨丹</t>
  </si>
  <si>
    <t>谢艳萍</t>
  </si>
  <si>
    <t>36078119960603474X</t>
  </si>
  <si>
    <t>林欢欢</t>
  </si>
  <si>
    <t>362322198711110041</t>
  </si>
  <si>
    <t>毛丽梅</t>
  </si>
  <si>
    <t>苏丽雯</t>
  </si>
  <si>
    <t>谢琴</t>
  </si>
  <si>
    <t>刘家云</t>
  </si>
  <si>
    <t>杨玲玲</t>
  </si>
  <si>
    <t>刘亚其</t>
  </si>
  <si>
    <t>胡美平</t>
  </si>
  <si>
    <t>刘淑涵</t>
  </si>
  <si>
    <t>钟媛</t>
  </si>
  <si>
    <t>严锐</t>
  </si>
  <si>
    <t>刘文超</t>
  </si>
  <si>
    <t>杨娟华</t>
  </si>
  <si>
    <t>华子君</t>
  </si>
  <si>
    <t>360781199602281030</t>
  </si>
  <si>
    <t>张杨红</t>
  </si>
  <si>
    <t>谢琦</t>
  </si>
  <si>
    <t>陈若男</t>
  </si>
  <si>
    <t>钟微微</t>
  </si>
  <si>
    <t>邹丽平</t>
  </si>
  <si>
    <t>36078119920626516X</t>
  </si>
  <si>
    <t>杨海燕</t>
  </si>
  <si>
    <t>曾璐</t>
  </si>
  <si>
    <t>36078119960204422X</t>
  </si>
  <si>
    <t>刘驰宇</t>
  </si>
  <si>
    <t>邱冲冲</t>
  </si>
  <si>
    <t>刘敏鑫</t>
  </si>
  <si>
    <t>兰顺</t>
  </si>
  <si>
    <t>翁华</t>
  </si>
  <si>
    <t>曾瑶</t>
  </si>
  <si>
    <t>许雅婷</t>
  </si>
  <si>
    <t>廖雅蓉</t>
  </si>
  <si>
    <t>唐志华</t>
  </si>
  <si>
    <t>张俊</t>
  </si>
  <si>
    <t>杨静怡</t>
  </si>
  <si>
    <t>江露萍</t>
  </si>
  <si>
    <t>杨菊华</t>
  </si>
  <si>
    <t>梁水仙</t>
  </si>
  <si>
    <t>许雯</t>
  </si>
  <si>
    <t>36253219860701044X</t>
  </si>
  <si>
    <t>钟慧</t>
  </si>
  <si>
    <t>廖远超</t>
  </si>
  <si>
    <t>黄小草</t>
  </si>
  <si>
    <t>陈建英</t>
  </si>
  <si>
    <t>张发香</t>
  </si>
  <si>
    <t>周华勇</t>
  </si>
  <si>
    <t>温彩微</t>
  </si>
  <si>
    <t>文丽珍</t>
  </si>
  <si>
    <t>汤莉楠</t>
  </si>
  <si>
    <t>钟莉群</t>
  </si>
  <si>
    <t>赖文</t>
  </si>
  <si>
    <t>梁婷</t>
  </si>
  <si>
    <t>谭慧敏</t>
  </si>
  <si>
    <t>36078119940518002X</t>
  </si>
  <si>
    <t>黄露</t>
  </si>
  <si>
    <t>杨荣</t>
  </si>
  <si>
    <t>赖远青</t>
  </si>
  <si>
    <t>欧阳燕青</t>
  </si>
  <si>
    <t>刘迁</t>
  </si>
  <si>
    <t>王带发</t>
  </si>
  <si>
    <t>丁婷</t>
  </si>
  <si>
    <t>刘宇君</t>
  </si>
  <si>
    <t>杨雅晴</t>
  </si>
  <si>
    <t>毛阿美</t>
  </si>
  <si>
    <t>36078119950216008X</t>
  </si>
  <si>
    <t>杨钱青</t>
  </si>
  <si>
    <t>周冰清</t>
  </si>
  <si>
    <t>刘燕婷</t>
  </si>
  <si>
    <t>钟佳真</t>
  </si>
  <si>
    <t>曾永富</t>
  </si>
  <si>
    <t>刘国鑫</t>
  </si>
  <si>
    <t>刘丽</t>
  </si>
  <si>
    <t>刘丽梅</t>
  </si>
  <si>
    <t>朱小朵</t>
  </si>
  <si>
    <t>林抛</t>
  </si>
  <si>
    <t>杨慧平</t>
  </si>
  <si>
    <t>黄仁峰</t>
  </si>
  <si>
    <t>谢芳</t>
  </si>
  <si>
    <t>陈珍</t>
  </si>
  <si>
    <t>钟雅琳</t>
  </si>
  <si>
    <t>杨美平</t>
  </si>
  <si>
    <t>杨洁</t>
  </si>
  <si>
    <t>黄蓉</t>
  </si>
  <si>
    <t>36078119940107262X</t>
  </si>
  <si>
    <t>王美荣</t>
  </si>
  <si>
    <t>李琼</t>
  </si>
  <si>
    <t>吴林娣</t>
  </si>
  <si>
    <t>黄芳</t>
  </si>
  <si>
    <t>钟丽璇</t>
  </si>
  <si>
    <t>刘薇</t>
  </si>
  <si>
    <t>36078119940205292X</t>
  </si>
  <si>
    <t>周婷婷</t>
  </si>
  <si>
    <t>温馨</t>
  </si>
  <si>
    <t>刘莉</t>
  </si>
  <si>
    <t>杨宝香</t>
  </si>
  <si>
    <t>谢慧群</t>
  </si>
  <si>
    <t>曾明慧</t>
  </si>
  <si>
    <t>王煜婷</t>
  </si>
  <si>
    <t>何静雯</t>
  </si>
  <si>
    <t>刘莉敏</t>
  </si>
  <si>
    <t>360781199404254728</t>
  </si>
  <si>
    <t>程俊平</t>
  </si>
  <si>
    <t>袁凤秀</t>
  </si>
  <si>
    <t>钟丽梅</t>
  </si>
  <si>
    <t>陈丽梅</t>
  </si>
  <si>
    <t>汪艳华</t>
  </si>
  <si>
    <t>36073319890910544X</t>
  </si>
  <si>
    <t>杨俊青</t>
  </si>
  <si>
    <t>曾会会</t>
  </si>
  <si>
    <t>梁婷婷</t>
  </si>
  <si>
    <t>36078119860828422X</t>
  </si>
  <si>
    <t>陈燕青</t>
  </si>
  <si>
    <t>罗燕琴</t>
  </si>
  <si>
    <t>赖泽鹏</t>
  </si>
  <si>
    <t>360781199505240050</t>
  </si>
  <si>
    <t>李琳</t>
  </si>
  <si>
    <t>钟燕燕</t>
  </si>
  <si>
    <t>36078119930906204X</t>
  </si>
  <si>
    <t>江红红</t>
  </si>
  <si>
    <t>360781199308065521</t>
  </si>
  <si>
    <t>温婷</t>
  </si>
  <si>
    <t>360781198907031046</t>
  </si>
  <si>
    <t>杨婷</t>
  </si>
  <si>
    <t>360781199411060622</t>
  </si>
  <si>
    <t>刘璐</t>
  </si>
  <si>
    <t>360781199602152925</t>
  </si>
  <si>
    <t>郭瑞琴</t>
  </si>
  <si>
    <t>36078119931110582X</t>
  </si>
  <si>
    <t>钟亦晨</t>
  </si>
  <si>
    <t>360781199301070029</t>
  </si>
  <si>
    <t>钟明</t>
  </si>
  <si>
    <t>360781199301310045</t>
  </si>
  <si>
    <t>陈妃萍</t>
  </si>
  <si>
    <t>胡禧</t>
  </si>
  <si>
    <t>钟文琪</t>
  </si>
  <si>
    <t>李丽君</t>
  </si>
  <si>
    <t>肖如捷</t>
  </si>
  <si>
    <t>杨书雅</t>
  </si>
  <si>
    <t>钟福英</t>
  </si>
  <si>
    <t>曾栎荣</t>
  </si>
  <si>
    <t>360781199404070021</t>
  </si>
  <si>
    <t>曾慧</t>
  </si>
  <si>
    <t>李雅娜</t>
  </si>
  <si>
    <t>谢晓云</t>
  </si>
  <si>
    <t>朱娜</t>
  </si>
  <si>
    <t>郭逢芸</t>
  </si>
  <si>
    <t>陈瑛</t>
  </si>
  <si>
    <t>郭丽华</t>
  </si>
  <si>
    <t>36072519920921202X</t>
  </si>
  <si>
    <t>李会</t>
  </si>
  <si>
    <t>邹焯华</t>
  </si>
  <si>
    <t>钟柳霞</t>
  </si>
  <si>
    <t>范小芳</t>
  </si>
  <si>
    <t>郭丽丽</t>
  </si>
  <si>
    <t>36078119890812472X</t>
  </si>
  <si>
    <t>钟红红</t>
  </si>
  <si>
    <t>毛苏红</t>
  </si>
  <si>
    <t>钟宇</t>
  </si>
  <si>
    <t>刘发娇</t>
  </si>
  <si>
    <t>36078119940310682X</t>
  </si>
  <si>
    <t>汤路娟</t>
  </si>
  <si>
    <t>朱敏</t>
  </si>
  <si>
    <t>丁园秀</t>
  </si>
  <si>
    <t>朱丽丽</t>
  </si>
  <si>
    <t>钟云</t>
  </si>
  <si>
    <t>曾颖</t>
  </si>
  <si>
    <t>丁国祯</t>
  </si>
  <si>
    <t>邹良</t>
  </si>
  <si>
    <t>杜艳</t>
  </si>
  <si>
    <t>黄辉</t>
  </si>
  <si>
    <t>36078119951113203X</t>
  </si>
  <si>
    <t>邹美美</t>
  </si>
  <si>
    <t>谢丽梅</t>
  </si>
  <si>
    <t>刘婷</t>
  </si>
  <si>
    <t>刘帆</t>
  </si>
  <si>
    <t>丁凤凤</t>
  </si>
  <si>
    <t>邱洁榕</t>
  </si>
  <si>
    <t>36078119950602662X</t>
  </si>
  <si>
    <t>谢文燕</t>
  </si>
  <si>
    <t>李林聪</t>
  </si>
  <si>
    <t>赖远发</t>
  </si>
  <si>
    <t>36078119901129581X</t>
  </si>
  <si>
    <t>邱寒英</t>
  </si>
  <si>
    <t>杨姗</t>
  </si>
  <si>
    <t>谢婷</t>
  </si>
  <si>
    <t>杨胜楠</t>
  </si>
  <si>
    <t>36078119880102004X</t>
  </si>
  <si>
    <t>曾华英</t>
  </si>
  <si>
    <t>钟群</t>
  </si>
  <si>
    <t>钟小娟</t>
  </si>
  <si>
    <t>熊添彬</t>
  </si>
  <si>
    <t>许小凤</t>
  </si>
  <si>
    <t>杨玉婷</t>
  </si>
  <si>
    <t>刘艳</t>
  </si>
  <si>
    <t>陈瑞华</t>
  </si>
  <si>
    <t>管海军</t>
  </si>
  <si>
    <t>吴娜</t>
  </si>
  <si>
    <t>罗春花</t>
  </si>
  <si>
    <t>王建海</t>
  </si>
  <si>
    <t>刘玉</t>
  </si>
  <si>
    <t>曾会</t>
  </si>
  <si>
    <t>刘盛辉</t>
  </si>
  <si>
    <t>夏美英</t>
  </si>
  <si>
    <t>谢红</t>
  </si>
  <si>
    <t>徐瑞丰</t>
  </si>
  <si>
    <t>李小园</t>
  </si>
  <si>
    <t>朱瑞全</t>
  </si>
  <si>
    <t>张莉菁</t>
  </si>
  <si>
    <t>36078119930319552X</t>
  </si>
  <si>
    <t>朱建</t>
  </si>
  <si>
    <t>陈林</t>
  </si>
  <si>
    <t>邹雅珍</t>
  </si>
  <si>
    <t>江雅</t>
  </si>
  <si>
    <t>刘海清</t>
  </si>
  <si>
    <t>钟玉</t>
  </si>
  <si>
    <t>曾斐</t>
  </si>
  <si>
    <t>李婷婷</t>
  </si>
  <si>
    <t>陈亮</t>
  </si>
  <si>
    <t>宋俊</t>
  </si>
  <si>
    <t>黄春丽</t>
  </si>
  <si>
    <t>郭小梅</t>
  </si>
  <si>
    <t>36078119870919512X</t>
  </si>
  <si>
    <t>刘丹</t>
  </si>
  <si>
    <t>周玲霞</t>
  </si>
  <si>
    <t>张路遥</t>
  </si>
  <si>
    <t>张薇</t>
  </si>
  <si>
    <t>谢赟</t>
  </si>
  <si>
    <t>钟兴林</t>
  </si>
  <si>
    <t>陈燕平</t>
  </si>
  <si>
    <t>刘路</t>
  </si>
  <si>
    <t>钟文敏</t>
  </si>
  <si>
    <t>刘丽娟</t>
  </si>
  <si>
    <t>张贱秀</t>
  </si>
  <si>
    <t>邱雪美</t>
  </si>
  <si>
    <t>曾小燕</t>
  </si>
  <si>
    <t>刘昭君</t>
  </si>
  <si>
    <t>张家祥</t>
  </si>
  <si>
    <t>钟邱华</t>
  </si>
  <si>
    <t>朱良</t>
  </si>
  <si>
    <t>谢玉园</t>
  </si>
  <si>
    <t>杨志芸</t>
  </si>
  <si>
    <t>36078119911228006X</t>
  </si>
  <si>
    <t>宋贤鹏</t>
  </si>
  <si>
    <t>36078119900103101X</t>
  </si>
  <si>
    <t>谢小丽</t>
  </si>
  <si>
    <t>涂玉奇</t>
  </si>
  <si>
    <t>刘莉芳</t>
  </si>
  <si>
    <t>刘地长</t>
  </si>
  <si>
    <t>丁安</t>
  </si>
  <si>
    <t>杨慧</t>
  </si>
  <si>
    <t>刘登辉</t>
  </si>
  <si>
    <t>曾超</t>
  </si>
  <si>
    <t>江帆</t>
  </si>
  <si>
    <t>钟雪锋</t>
  </si>
  <si>
    <t>农丽菲</t>
  </si>
  <si>
    <t>曾嘉欣</t>
  </si>
  <si>
    <t>36078119941117008X</t>
  </si>
  <si>
    <t>刘丽云</t>
  </si>
  <si>
    <t>李鹰</t>
  </si>
  <si>
    <t>杨威</t>
  </si>
  <si>
    <t>邓书琴</t>
  </si>
  <si>
    <t>钟奕</t>
  </si>
  <si>
    <t>36078119940304362X</t>
  </si>
  <si>
    <t>宋蜀鄂</t>
  </si>
  <si>
    <t>钟丹平</t>
  </si>
  <si>
    <t>梁云霞</t>
  </si>
  <si>
    <t>杨丽娟</t>
  </si>
  <si>
    <t>钟瑞莹</t>
  </si>
  <si>
    <t>36078119930306364X</t>
  </si>
  <si>
    <t>钟锋</t>
  </si>
  <si>
    <t>罗芳涛</t>
  </si>
  <si>
    <t>谢检秀</t>
  </si>
  <si>
    <t>36078119900802682X</t>
  </si>
  <si>
    <t>谢金亮</t>
  </si>
  <si>
    <t>杨娟梅</t>
  </si>
  <si>
    <t>王晨蔚</t>
  </si>
  <si>
    <t>杨程</t>
  </si>
  <si>
    <t>潘红杏</t>
  </si>
  <si>
    <t>黄凯芹</t>
  </si>
  <si>
    <t>范瑞芳</t>
  </si>
  <si>
    <t>杨琪</t>
  </si>
  <si>
    <t>刘欢</t>
  </si>
  <si>
    <t>范杨慧</t>
  </si>
  <si>
    <t>张月圆</t>
  </si>
  <si>
    <t>36078119940215204X</t>
  </si>
  <si>
    <t>谢玲</t>
  </si>
  <si>
    <t>谢薇</t>
  </si>
  <si>
    <t>36078119930926002X</t>
  </si>
  <si>
    <t>陈书琴</t>
  </si>
  <si>
    <t>张丽</t>
  </si>
  <si>
    <t>刘沛</t>
  </si>
  <si>
    <t>杨婧</t>
  </si>
  <si>
    <t>胡慧</t>
  </si>
  <si>
    <t>陈甜甜</t>
  </si>
  <si>
    <t>廖俊婷</t>
  </si>
  <si>
    <t>钟甜</t>
  </si>
  <si>
    <t>杨艺</t>
  </si>
  <si>
    <t>刘玉山</t>
  </si>
  <si>
    <t>刘芳</t>
  </si>
  <si>
    <t>范赣花</t>
  </si>
  <si>
    <t>赖燕敏</t>
  </si>
  <si>
    <t>罗春香</t>
  </si>
  <si>
    <t>36078119920102632X</t>
  </si>
  <si>
    <t>胡珍珍</t>
  </si>
  <si>
    <t>危洁</t>
  </si>
  <si>
    <t>吴丹</t>
  </si>
  <si>
    <t>赖媛</t>
  </si>
  <si>
    <t>刘金兰</t>
  </si>
  <si>
    <t>潘蓓华</t>
  </si>
  <si>
    <t>王利梅</t>
  </si>
  <si>
    <t>杨露</t>
  </si>
  <si>
    <t>钟保春</t>
  </si>
  <si>
    <t>肖丽丽</t>
  </si>
  <si>
    <t>钟娜</t>
  </si>
  <si>
    <t>36078119960121002X</t>
  </si>
  <si>
    <t>杨梦帆</t>
  </si>
  <si>
    <t>曾小婷</t>
  </si>
  <si>
    <t>张舒娜</t>
  </si>
  <si>
    <t>胡佳欣</t>
  </si>
  <si>
    <t>曾海燕</t>
  </si>
  <si>
    <t>36078119950316682X</t>
  </si>
  <si>
    <t>邱璇</t>
  </si>
  <si>
    <t>谢葳</t>
  </si>
  <si>
    <t>朱静文</t>
  </si>
  <si>
    <t>杨丽</t>
  </si>
  <si>
    <t>36078119940721262X</t>
  </si>
  <si>
    <t>钟珍滢</t>
  </si>
  <si>
    <t>刘畅</t>
  </si>
  <si>
    <t>陈连福</t>
  </si>
  <si>
    <t>赖璐璐</t>
  </si>
  <si>
    <t>朱文平</t>
  </si>
  <si>
    <t>廖海琳</t>
  </si>
  <si>
    <t>赖红玲</t>
  </si>
  <si>
    <t>曾文</t>
  </si>
  <si>
    <t>36073019900326452X</t>
  </si>
  <si>
    <t>杨凯悦</t>
  </si>
  <si>
    <t>赖永芳</t>
  </si>
  <si>
    <t>36078119901110004X</t>
  </si>
  <si>
    <t>胡琪</t>
  </si>
  <si>
    <t>钟利平</t>
  </si>
  <si>
    <t>谢文娟</t>
  </si>
  <si>
    <t>陈婷婷</t>
  </si>
  <si>
    <t>吴煜婷</t>
  </si>
  <si>
    <t>360733199611093620</t>
  </si>
  <si>
    <t>13879746407</t>
  </si>
  <si>
    <t>1</t>
  </si>
  <si>
    <t>邹平平</t>
  </si>
  <si>
    <t>360781199208066113</t>
  </si>
  <si>
    <t>15779753679</t>
  </si>
  <si>
    <t>2</t>
  </si>
  <si>
    <t>杨淑</t>
  </si>
  <si>
    <t>36078119921006204X</t>
  </si>
  <si>
    <t>15270631687</t>
  </si>
  <si>
    <t>张露露</t>
  </si>
  <si>
    <t>360781199503032047</t>
  </si>
  <si>
    <t>15779753512</t>
  </si>
  <si>
    <t>张伟方</t>
  </si>
  <si>
    <t>360733199611160061</t>
  </si>
  <si>
    <t>18720796232</t>
  </si>
  <si>
    <t>3</t>
  </si>
  <si>
    <t>36078119940726004X</t>
  </si>
  <si>
    <t>13979014458</t>
  </si>
  <si>
    <t>4</t>
  </si>
  <si>
    <t>李雅雯</t>
  </si>
  <si>
    <t>360781199601010028</t>
  </si>
  <si>
    <t>15779752650</t>
  </si>
  <si>
    <t>5</t>
  </si>
  <si>
    <t>曾鑫艳</t>
  </si>
  <si>
    <t>360733199512300022</t>
  </si>
  <si>
    <t>18296738672</t>
  </si>
  <si>
    <t>6</t>
  </si>
  <si>
    <t>谢玉清</t>
  </si>
  <si>
    <t>360781199405085823</t>
  </si>
  <si>
    <t>18270755306</t>
  </si>
  <si>
    <t>7</t>
  </si>
  <si>
    <t>曾怡玲</t>
  </si>
  <si>
    <t>360781199501034225</t>
  </si>
  <si>
    <t>18270565879</t>
  </si>
  <si>
    <t>8</t>
  </si>
  <si>
    <t>曾琳</t>
  </si>
  <si>
    <t>360781199409211022</t>
  </si>
  <si>
    <t>15779752085</t>
  </si>
  <si>
    <t>9</t>
  </si>
  <si>
    <t>陈平霞</t>
  </si>
  <si>
    <t>360429198911191227</t>
  </si>
  <si>
    <t>15297858540</t>
  </si>
  <si>
    <t>许佩文</t>
  </si>
  <si>
    <t>360781199502092021</t>
  </si>
  <si>
    <t>18679976398</t>
  </si>
  <si>
    <t>10</t>
  </si>
  <si>
    <t>谢秋霞</t>
  </si>
  <si>
    <t>360731199405107320</t>
  </si>
  <si>
    <t>15770707048</t>
  </si>
  <si>
    <t>11</t>
  </si>
  <si>
    <t>许丽红</t>
  </si>
  <si>
    <t>360781199403052040</t>
  </si>
  <si>
    <t>13125365781</t>
  </si>
  <si>
    <t>刘梦云</t>
  </si>
  <si>
    <t>360781199208113645</t>
  </si>
  <si>
    <t>18170493719</t>
  </si>
  <si>
    <t>刘玉平</t>
  </si>
  <si>
    <t>36072119931215124X</t>
  </si>
  <si>
    <t>13576764529</t>
  </si>
  <si>
    <t>12</t>
  </si>
  <si>
    <t>李梦云</t>
  </si>
  <si>
    <t>360781199511071740</t>
  </si>
  <si>
    <t>18970752832</t>
  </si>
  <si>
    <t>13</t>
  </si>
  <si>
    <t>李晓婉</t>
  </si>
  <si>
    <t>360781199503161746</t>
  </si>
  <si>
    <t>15779752638</t>
  </si>
  <si>
    <t>14</t>
  </si>
  <si>
    <t>刘小雅</t>
  </si>
  <si>
    <t>360781199507262026</t>
  </si>
  <si>
    <t>15270652052</t>
  </si>
  <si>
    <t>叶远丽</t>
  </si>
  <si>
    <t>360781199506110063</t>
  </si>
  <si>
    <t>15079779467</t>
  </si>
  <si>
    <t>15</t>
  </si>
  <si>
    <t>胡书婷</t>
  </si>
  <si>
    <t>360781199310140068</t>
  </si>
  <si>
    <t>15179070752</t>
  </si>
  <si>
    <t>刘丹丹</t>
  </si>
  <si>
    <t>360733199408012741</t>
  </si>
  <si>
    <t>18270755318</t>
  </si>
  <si>
    <t>刘星星</t>
  </si>
  <si>
    <t>360781199403093627</t>
  </si>
  <si>
    <t>18270056996</t>
  </si>
  <si>
    <t>刘鹏</t>
  </si>
  <si>
    <t>360733199007021911</t>
  </si>
  <si>
    <t>13576769197</t>
  </si>
  <si>
    <t>16</t>
  </si>
  <si>
    <t>邹培</t>
  </si>
  <si>
    <t>360733199212138326</t>
  </si>
  <si>
    <t>14796761422</t>
  </si>
  <si>
    <t>17</t>
  </si>
  <si>
    <t>谢丽明</t>
  </si>
  <si>
    <t>360781199405104748</t>
  </si>
  <si>
    <t>18270755315</t>
  </si>
  <si>
    <t>18</t>
  </si>
  <si>
    <t>钟琪</t>
  </si>
  <si>
    <t>360781199511100089</t>
  </si>
  <si>
    <t>18214954029</t>
  </si>
  <si>
    <t>陈丽娜</t>
  </si>
  <si>
    <t>360781199509064728</t>
  </si>
  <si>
    <t>15350453618</t>
  </si>
  <si>
    <t>刘惠青</t>
  </si>
  <si>
    <t>360781199409275827</t>
  </si>
  <si>
    <t>18070471831</t>
  </si>
  <si>
    <t>19</t>
  </si>
  <si>
    <t>刘云辉</t>
  </si>
  <si>
    <t>360781199309073611</t>
  </si>
  <si>
    <t>18296892591</t>
  </si>
  <si>
    <t>赖永政</t>
  </si>
  <si>
    <t>360733199706191258</t>
  </si>
  <si>
    <t>18270710685</t>
  </si>
  <si>
    <t>李强</t>
  </si>
  <si>
    <t>360781199207296312</t>
  </si>
  <si>
    <t>15070701159</t>
  </si>
  <si>
    <t>360702199605181929</t>
  </si>
  <si>
    <t>15970926895</t>
  </si>
  <si>
    <t>罗路锋</t>
  </si>
  <si>
    <t>360733199208041214</t>
  </si>
  <si>
    <t>15970123487</t>
  </si>
  <si>
    <t>宋永鹏</t>
  </si>
  <si>
    <t>360733199001272752</t>
  </si>
  <si>
    <t>18611403301</t>
  </si>
  <si>
    <t>刘伟</t>
  </si>
  <si>
    <t>36078119950819343X</t>
  </si>
  <si>
    <t>18270715290</t>
  </si>
  <si>
    <t>肖燕</t>
  </si>
  <si>
    <t>360731199508013909</t>
  </si>
  <si>
    <t>15170190320</t>
  </si>
  <si>
    <t>丁海古</t>
  </si>
  <si>
    <t>360733199310292837</t>
  </si>
  <si>
    <t>18270710082</t>
  </si>
  <si>
    <t>尹峰林</t>
  </si>
  <si>
    <t>360733199502281235</t>
  </si>
  <si>
    <t>18270715279</t>
  </si>
  <si>
    <t>许健文</t>
  </si>
  <si>
    <t>360733199308182751</t>
  </si>
  <si>
    <t>18146696110</t>
  </si>
  <si>
    <t>李宇琪</t>
  </si>
  <si>
    <t>360731199508022223</t>
  </si>
  <si>
    <t>18270755836</t>
  </si>
  <si>
    <t>温俊芳</t>
  </si>
  <si>
    <t>360722199509124225</t>
  </si>
  <si>
    <t>18779702070</t>
  </si>
  <si>
    <t>陈奕成</t>
  </si>
  <si>
    <t>360781199408154732</t>
  </si>
  <si>
    <t>15870709554</t>
  </si>
  <si>
    <t>钟娟</t>
  </si>
  <si>
    <t>360781199510273623</t>
  </si>
  <si>
    <t>15707952697</t>
  </si>
  <si>
    <t>刘雄</t>
  </si>
  <si>
    <t>360781199511063417</t>
  </si>
  <si>
    <t>18270715286</t>
  </si>
  <si>
    <t>刘宇强</t>
  </si>
  <si>
    <t>36073319951110007X</t>
  </si>
  <si>
    <t>18270715271</t>
  </si>
  <si>
    <t>杨聪</t>
  </si>
  <si>
    <t>360781199412063630</t>
  </si>
  <si>
    <t>15707952004</t>
  </si>
  <si>
    <t>刘清方</t>
  </si>
  <si>
    <t>360723199506174135</t>
  </si>
  <si>
    <t>15279796774</t>
  </si>
  <si>
    <t>刘金发</t>
  </si>
  <si>
    <t>360781199402015512</t>
  </si>
  <si>
    <t>15297766070</t>
  </si>
  <si>
    <t>曾建华</t>
  </si>
  <si>
    <t>36073119930927652x</t>
  </si>
  <si>
    <t>15979052440</t>
  </si>
  <si>
    <t>彭路萍</t>
  </si>
  <si>
    <t>360733199705062841</t>
  </si>
  <si>
    <t>15170190418</t>
  </si>
  <si>
    <t>朱炳英</t>
  </si>
  <si>
    <t>360726198910167820</t>
  </si>
  <si>
    <t>18270777535</t>
  </si>
  <si>
    <t>祝燕芝</t>
  </si>
  <si>
    <t>362324198903065428</t>
  </si>
  <si>
    <t>15985844674</t>
  </si>
  <si>
    <t>彭燕平</t>
  </si>
  <si>
    <t>360734199207135944</t>
  </si>
  <si>
    <t>18379787792</t>
  </si>
  <si>
    <t>张丽萍</t>
  </si>
  <si>
    <t>360781199103081720</t>
  </si>
  <si>
    <t>18270826420</t>
  </si>
  <si>
    <t>360781199201073441</t>
  </si>
  <si>
    <t>15759220289</t>
  </si>
  <si>
    <t>邝玲丽</t>
  </si>
  <si>
    <t>360734199402196822</t>
  </si>
  <si>
    <t>18146691945</t>
  </si>
  <si>
    <t>钟姝敏</t>
  </si>
  <si>
    <t>360781199309030064</t>
  </si>
  <si>
    <t>15727786000</t>
  </si>
  <si>
    <t>吴琳</t>
  </si>
  <si>
    <t>360281199205252626</t>
  </si>
  <si>
    <t>18613936145</t>
  </si>
  <si>
    <t>廖远红</t>
  </si>
  <si>
    <t>360725199508160629</t>
  </si>
  <si>
    <t>18270755844</t>
  </si>
  <si>
    <t>朱垚</t>
  </si>
  <si>
    <t>360781199609210067</t>
  </si>
  <si>
    <t>学科</t>
  </si>
  <si>
    <t>360781199301111724</t>
  </si>
  <si>
    <t>360781199311122929</t>
  </si>
  <si>
    <t>360781199302052949</t>
  </si>
  <si>
    <t>360781199202054242</t>
  </si>
  <si>
    <t>360781199411172026</t>
  </si>
  <si>
    <t>360781199510100087</t>
  </si>
  <si>
    <t>360781199112041042</t>
  </si>
  <si>
    <t>360781199511123024</t>
  </si>
  <si>
    <t>360781199308260028</t>
  </si>
  <si>
    <t>360781199505013683</t>
  </si>
  <si>
    <t>360781198903142945</t>
  </si>
  <si>
    <t>360781199307233626</t>
  </si>
  <si>
    <t>360781198806151727</t>
  </si>
  <si>
    <t>360781199611272945</t>
  </si>
  <si>
    <t>360781199411232025</t>
  </si>
  <si>
    <t>360781199410280105</t>
  </si>
  <si>
    <t>360781199505210070</t>
  </si>
  <si>
    <t>360781198901092024</t>
  </si>
  <si>
    <t>360781199312145540</t>
  </si>
  <si>
    <t>360781199602151025</t>
  </si>
  <si>
    <t>360781199606150089</t>
  </si>
  <si>
    <t>360781198812142923</t>
  </si>
  <si>
    <t>360781199207220027</t>
  </si>
  <si>
    <t>360781199402200013</t>
  </si>
  <si>
    <t>360781199308202610</t>
  </si>
  <si>
    <t>360781199511090087</t>
  </si>
  <si>
    <t>360781199508100037</t>
  </si>
  <si>
    <t>360781199510190123</t>
  </si>
  <si>
    <t>360781199211121021</t>
  </si>
  <si>
    <t>360781199410162168</t>
  </si>
  <si>
    <t>360781199311202048</t>
  </si>
  <si>
    <t>360781199307010625</t>
  </si>
  <si>
    <t>360781199007140014</t>
  </si>
  <si>
    <t>360781199602062620</t>
  </si>
  <si>
    <t>360781199409235526</t>
  </si>
  <si>
    <t>360781198809080020</t>
  </si>
  <si>
    <t>360781199406164224</t>
  </si>
  <si>
    <t>360781198911242022</t>
  </si>
  <si>
    <t>360781199102164241</t>
  </si>
  <si>
    <t>360781198702122032</t>
  </si>
  <si>
    <t>360781199311230022</t>
  </si>
  <si>
    <t>360781199506206161</t>
  </si>
  <si>
    <t>360735199202242624</t>
  </si>
  <si>
    <t>360781199408202933</t>
  </si>
  <si>
    <t>360781199404232625</t>
  </si>
  <si>
    <t>360733199506180060</t>
  </si>
  <si>
    <t>360781199310170021</t>
  </si>
  <si>
    <t>360781198804022040</t>
  </si>
  <si>
    <t>360781199401300020</t>
  </si>
  <si>
    <t>360733199509252744</t>
  </si>
  <si>
    <t>360781199510010225</t>
  </si>
  <si>
    <t>360781199510063423</t>
  </si>
  <si>
    <t>360781199307025843</t>
  </si>
  <si>
    <t>360781198505280621</t>
  </si>
  <si>
    <t>360781199309165524</t>
  </si>
  <si>
    <t>360781198707063641</t>
  </si>
  <si>
    <t>360781199402224226</t>
  </si>
  <si>
    <t>360781198905102963</t>
  </si>
  <si>
    <t>360781199503240065</t>
  </si>
  <si>
    <t>360781198611020647</t>
  </si>
  <si>
    <t>360781199508240048</t>
  </si>
  <si>
    <t>签名</t>
  </si>
  <si>
    <t>小学数学</t>
  </si>
  <si>
    <t>女</t>
  </si>
  <si>
    <t>360781199412090102</t>
  </si>
  <si>
    <t>360781198707180020</t>
  </si>
  <si>
    <t>360781199301135128</t>
  </si>
  <si>
    <t>360781199311105846</t>
  </si>
  <si>
    <t>360781199002155145</t>
  </si>
  <si>
    <t>360781199606185142</t>
  </si>
  <si>
    <t>360781199207263625</t>
  </si>
  <si>
    <t>360781198706023621</t>
  </si>
  <si>
    <t>360781199411062046</t>
  </si>
  <si>
    <t>360781199512064294</t>
  </si>
  <si>
    <t>360781199510281025</t>
  </si>
  <si>
    <t>男</t>
  </si>
  <si>
    <t>360781199308213619</t>
  </si>
  <si>
    <t>360781199101180020</t>
  </si>
  <si>
    <t>360781198807270023</t>
  </si>
  <si>
    <t>360731199010013426</t>
  </si>
  <si>
    <t>360781199309271028</t>
  </si>
  <si>
    <t>360781199306135522</t>
  </si>
  <si>
    <t>360781199502054228</t>
  </si>
  <si>
    <t>360781199503190088</t>
  </si>
  <si>
    <t>360781198909292039</t>
  </si>
  <si>
    <t>360781198707171722</t>
  </si>
  <si>
    <t>360781199302105123</t>
  </si>
  <si>
    <t>360781199311014725</t>
  </si>
  <si>
    <t>360781199007173641</t>
  </si>
  <si>
    <t>360781199004130021</t>
  </si>
  <si>
    <t>360781199012194228</t>
  </si>
  <si>
    <t>360781199403212921</t>
  </si>
  <si>
    <t>360781198602020098</t>
  </si>
  <si>
    <t>360730199202162323</t>
  </si>
  <si>
    <t>360781199402085023</t>
  </si>
  <si>
    <t>360781199411152922</t>
  </si>
  <si>
    <t>360781199203282044</t>
  </si>
  <si>
    <t>360781199106243625</t>
  </si>
  <si>
    <t>360781199002183664</t>
  </si>
  <si>
    <t>360781198808111024</t>
  </si>
  <si>
    <t>360781199002242046</t>
  </si>
  <si>
    <t>360781199312260047</t>
  </si>
  <si>
    <t>360781199305095127</t>
  </si>
  <si>
    <t>360730199404122063</t>
  </si>
  <si>
    <t>3607811984111655518</t>
  </si>
  <si>
    <t>360781199604272920</t>
  </si>
  <si>
    <t>360781199205066329</t>
  </si>
  <si>
    <t>362401199002094438</t>
  </si>
  <si>
    <t>360781199002272923</t>
  </si>
  <si>
    <t>360781199505126821</t>
  </si>
  <si>
    <t>360781199008222038</t>
  </si>
  <si>
    <t>360732199012124126</t>
  </si>
  <si>
    <t>360781199412075826</t>
  </si>
  <si>
    <t>360781198707310032</t>
  </si>
  <si>
    <t>360781199208105522</t>
  </si>
  <si>
    <t>360781198504151035</t>
  </si>
  <si>
    <t>360781199204101022</t>
  </si>
  <si>
    <t>360781198811160097</t>
  </si>
  <si>
    <t>360781199308016113</t>
  </si>
  <si>
    <t>360781199502143685</t>
  </si>
  <si>
    <t>360781199910030049</t>
  </si>
  <si>
    <t>360781199009190082</t>
  </si>
  <si>
    <t>360781199304141021</t>
  </si>
  <si>
    <t>360781199307251015</t>
  </si>
  <si>
    <t>360781199012195845</t>
  </si>
  <si>
    <t>360781198809177017</t>
  </si>
  <si>
    <t>360781199110064216</t>
  </si>
  <si>
    <t>360781199204182926</t>
  </si>
  <si>
    <t>360781199112065124</t>
  </si>
  <si>
    <t>360429198204210329</t>
  </si>
  <si>
    <t>360781199109295818</t>
  </si>
  <si>
    <t>360781199205102035</t>
  </si>
  <si>
    <t>360781199403090047</t>
  </si>
  <si>
    <t>360781199010103636</t>
  </si>
  <si>
    <t>360781199111246142</t>
  </si>
  <si>
    <t>360781199510090640</t>
  </si>
  <si>
    <t>360781199209014227</t>
  </si>
  <si>
    <t>360781198408083826</t>
  </si>
  <si>
    <t>360781199112285565</t>
  </si>
  <si>
    <t>360781199312123640</t>
  </si>
  <si>
    <t>360781199005271029</t>
  </si>
  <si>
    <t>360781199305100045</t>
  </si>
  <si>
    <t>360781199507262018</t>
  </si>
  <si>
    <t>36078119960302364X</t>
  </si>
  <si>
    <t>360781199509081093</t>
  </si>
  <si>
    <t>360781198702091029</t>
  </si>
  <si>
    <t>362102198311022943</t>
  </si>
  <si>
    <t>360733199511100045</t>
  </si>
  <si>
    <t>360781198408130023</t>
  </si>
  <si>
    <t>360781199301286313</t>
  </si>
  <si>
    <t>360781199512122060</t>
  </si>
  <si>
    <t>360781199106160029</t>
  </si>
  <si>
    <t>360781199401126333</t>
  </si>
  <si>
    <t>360781199402091013</t>
  </si>
  <si>
    <t>360781198409140020</t>
  </si>
  <si>
    <t>360781198410193010</t>
  </si>
  <si>
    <t>532628198905120027</t>
  </si>
  <si>
    <t>360781199001192024</t>
  </si>
  <si>
    <t>360781199202120027</t>
  </si>
  <si>
    <t>360781199306193626</t>
  </si>
  <si>
    <t>360781198905182924</t>
  </si>
  <si>
    <t>500101199504029020</t>
  </si>
  <si>
    <t>360781199008242047</t>
  </si>
  <si>
    <t>360781198404104282</t>
  </si>
  <si>
    <t>360781199601310629</t>
  </si>
  <si>
    <t>360781199512293636</t>
  </si>
  <si>
    <t>360781199409143699</t>
  </si>
  <si>
    <t>360781199108301016</t>
  </si>
  <si>
    <t>360781198703272622</t>
  </si>
  <si>
    <t>360781198703190045</t>
  </si>
  <si>
    <t>特岗小学数学</t>
  </si>
  <si>
    <t>下午</t>
  </si>
  <si>
    <t>上午</t>
  </si>
  <si>
    <t>面试弃权</t>
  </si>
  <si>
    <t>面试弃权</t>
  </si>
  <si>
    <t>抽签号</t>
  </si>
  <si>
    <t>顺序号</t>
  </si>
  <si>
    <t>全体平均分</t>
  </si>
  <si>
    <t>1组平均分</t>
  </si>
  <si>
    <t>2组平均分</t>
  </si>
  <si>
    <t>1组修正系数</t>
  </si>
  <si>
    <t>2组修正系数</t>
  </si>
  <si>
    <t>有效计算成绩</t>
  </si>
  <si>
    <t>3组平均分</t>
  </si>
  <si>
    <t>3组修正系数</t>
  </si>
  <si>
    <t>笔试递补</t>
  </si>
  <si>
    <t>笔试递补，面试弃权</t>
  </si>
  <si>
    <t>总成绩相同者，面试成绩高者优先</t>
  </si>
  <si>
    <t>面试折算分50%</t>
  </si>
  <si>
    <t>2016年瑞金市招聘教师第二批面试人员成绩表（瑞金中专）</t>
  </si>
  <si>
    <t>学科</t>
  </si>
  <si>
    <t>性别</t>
  </si>
  <si>
    <t>笔试成绩</t>
  </si>
  <si>
    <t>笔试折算百分制</t>
  </si>
  <si>
    <t>笔试折算分（40%）</t>
  </si>
  <si>
    <t>面试原始成绩</t>
  </si>
  <si>
    <t>面试折算分60%</t>
  </si>
  <si>
    <t>总成绩</t>
  </si>
  <si>
    <t>排名</t>
  </si>
  <si>
    <t>备注</t>
  </si>
  <si>
    <t>签名</t>
  </si>
  <si>
    <t>职校电子商务</t>
  </si>
  <si>
    <t>李振</t>
  </si>
  <si>
    <t>男</t>
  </si>
  <si>
    <t>36073319870909001X</t>
  </si>
  <si>
    <t>杨佛兰</t>
  </si>
  <si>
    <t>女</t>
  </si>
  <si>
    <t>360781198703130069</t>
  </si>
  <si>
    <t>范琪瑶</t>
  </si>
  <si>
    <t>360725199310143428</t>
  </si>
  <si>
    <t>递补</t>
  </si>
  <si>
    <t>职校网络技术</t>
  </si>
  <si>
    <t>邓品</t>
  </si>
  <si>
    <t>36078119930927005X</t>
  </si>
  <si>
    <t>职校平面设计</t>
  </si>
  <si>
    <t>朱蒙</t>
  </si>
  <si>
    <t>360781198811110022</t>
  </si>
  <si>
    <t>钟铠磾</t>
  </si>
  <si>
    <t>360781199209230034</t>
  </si>
  <si>
    <t>刘亮</t>
  </si>
  <si>
    <t>360781199010050132</t>
  </si>
  <si>
    <t>职校酒店管理</t>
  </si>
  <si>
    <t>钟玉琴</t>
  </si>
  <si>
    <t>360781198805091064</t>
  </si>
  <si>
    <t>汤璐</t>
  </si>
  <si>
    <t>360781198910010123</t>
  </si>
  <si>
    <t>周敏超</t>
  </si>
  <si>
    <t>362424199202065943</t>
  </si>
  <si>
    <t>职校汽修</t>
  </si>
  <si>
    <t>朱晋民</t>
  </si>
  <si>
    <t>360781198711252031</t>
  </si>
  <si>
    <t>罗健</t>
  </si>
  <si>
    <t>360733199408188317</t>
  </si>
  <si>
    <t>杨倩</t>
  </si>
  <si>
    <t>3607811992030600662</t>
  </si>
  <si>
    <t>卢何春</t>
  </si>
  <si>
    <t>36073319940219701X</t>
  </si>
  <si>
    <t>刘壹</t>
  </si>
  <si>
    <t>360733199406235917</t>
  </si>
  <si>
    <t>曾海源</t>
  </si>
  <si>
    <t>360732199408040914</t>
  </si>
  <si>
    <t>朱阳春</t>
  </si>
  <si>
    <t>360781199103160074</t>
  </si>
  <si>
    <t>罗剑锋</t>
  </si>
  <si>
    <t>360781198709176332</t>
  </si>
  <si>
    <t>潘斌</t>
  </si>
  <si>
    <t>360734199305071315</t>
  </si>
  <si>
    <t>刘杏</t>
  </si>
  <si>
    <t>3607821992020922210</t>
  </si>
  <si>
    <t>职校数控</t>
  </si>
  <si>
    <t>钟勇飞</t>
  </si>
  <si>
    <t>360781198801252035</t>
  </si>
  <si>
    <t>周晓</t>
  </si>
  <si>
    <t>360429199209080812</t>
  </si>
  <si>
    <t>刘威</t>
  </si>
  <si>
    <t>360781199011143656</t>
  </si>
  <si>
    <t>钟友</t>
  </si>
  <si>
    <t>360781199104250039</t>
  </si>
  <si>
    <t>杨旺</t>
  </si>
  <si>
    <t>360781198611070038</t>
  </si>
  <si>
    <t>朱文雄</t>
  </si>
  <si>
    <t>360781199002102078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</si>
</sst>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_ "/>
    <numFmt numFmtId="178" formatCode="0.00_ "/>
    <numFmt numFmtId="179" formatCode="0.000_);[Red]\(0.000\)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00000_ "/>
    <numFmt numFmtId="186" formatCode="0.000000000000_ "/>
    <numFmt numFmtId="187" formatCode="0.00000000000_ "/>
    <numFmt numFmtId="188" formatCode="0.0000000000_ "/>
    <numFmt numFmtId="189" formatCode="0.000000000_ "/>
    <numFmt numFmtId="190" formatCode="0.00000000_ "/>
    <numFmt numFmtId="191" formatCode="0.0000000_ "/>
    <numFmt numFmtId="192" formatCode="0.000000_ "/>
    <numFmt numFmtId="193" formatCode="0.00000_ "/>
    <numFmt numFmtId="194" formatCode="0.0000_ "/>
  </numFmts>
  <fonts count="39">
    <font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4"/>
      <name val="方正小标宋简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4"/>
      <name val="宋体"/>
      <family val="0"/>
    </font>
    <font>
      <sz val="14"/>
      <color indexed="8"/>
      <name val="方正小标宋简体"/>
      <family val="0"/>
    </font>
    <font>
      <sz val="12"/>
      <color indexed="8"/>
      <name val="方正小标宋简体"/>
      <family val="0"/>
    </font>
    <font>
      <b/>
      <sz val="10"/>
      <color indexed="8"/>
      <name val="宋体"/>
      <family val="0"/>
    </font>
    <font>
      <b/>
      <sz val="9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2"/>
      <name val="方正小标宋简体"/>
      <family val="0"/>
    </font>
    <font>
      <sz val="12"/>
      <color indexed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6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17" borderId="6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16" borderId="8" applyNumberFormat="0" applyAlignment="0" applyProtection="0"/>
    <xf numFmtId="0" fontId="32" fillId="7" borderId="5" applyNumberFormat="0" applyAlignment="0" applyProtection="0"/>
    <xf numFmtId="0" fontId="3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5" fillId="0" borderId="0" xfId="0" applyFont="1" applyBorder="1" applyAlignment="1">
      <alignment vertical="center"/>
    </xf>
    <xf numFmtId="176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77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176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177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16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wrapText="1"/>
    </xf>
    <xf numFmtId="178" fontId="6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192" fontId="0" fillId="0" borderId="10" xfId="0" applyNumberFormat="1" applyBorder="1" applyAlignment="1">
      <alignment horizontal="center" vertical="center" shrinkToFit="1"/>
    </xf>
    <xf numFmtId="192" fontId="0" fillId="0" borderId="10" xfId="0" applyNumberFormat="1" applyFont="1" applyBorder="1" applyAlignment="1">
      <alignment horizontal="center" vertical="center" shrinkToFit="1"/>
    </xf>
    <xf numFmtId="192" fontId="0" fillId="0" borderId="10" xfId="0" applyNumberFormat="1" applyBorder="1" applyAlignment="1">
      <alignment vertical="center" shrinkToFit="1"/>
    </xf>
    <xf numFmtId="192" fontId="0" fillId="0" borderId="0" xfId="0" applyNumberFormat="1" applyBorder="1" applyAlignment="1">
      <alignment vertical="center" shrinkToFit="1"/>
    </xf>
    <xf numFmtId="182" fontId="6" fillId="0" borderId="10" xfId="0" applyNumberFormat="1" applyFont="1" applyBorder="1" applyAlignment="1">
      <alignment horizontal="center" vertical="center" wrapText="1"/>
    </xf>
    <xf numFmtId="193" fontId="4" fillId="0" borderId="10" xfId="0" applyNumberFormat="1" applyFont="1" applyBorder="1" applyAlignment="1">
      <alignment horizontal="center" vertical="center" shrinkToFit="1"/>
    </xf>
    <xf numFmtId="193" fontId="5" fillId="0" borderId="10" xfId="0" applyNumberFormat="1" applyFont="1" applyBorder="1" applyAlignment="1">
      <alignment horizontal="center" vertical="center" shrinkToFit="1"/>
    </xf>
    <xf numFmtId="0" fontId="6" fillId="0" borderId="10" xfId="0" applyNumberFormat="1" applyFont="1" applyBorder="1" applyAlignment="1">
      <alignment horizontal="center" vertical="center" shrinkToFit="1"/>
    </xf>
    <xf numFmtId="0" fontId="37" fillId="0" borderId="11" xfId="0" applyFont="1" applyBorder="1" applyAlignment="1">
      <alignment vertical="center"/>
    </xf>
    <xf numFmtId="179" fontId="9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6" fillId="0" borderId="10" xfId="0" applyNumberFormat="1" applyFont="1" applyBorder="1" applyAlignment="1">
      <alignment horizontal="left" vertical="center" wrapText="1"/>
    </xf>
    <xf numFmtId="179" fontId="0" fillId="0" borderId="0" xfId="0" applyNumberForma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92" fontId="0" fillId="0" borderId="12" xfId="0" applyNumberFormat="1" applyBorder="1" applyAlignment="1">
      <alignment horizontal="center" vertical="center" shrinkToFit="1"/>
    </xf>
    <xf numFmtId="192" fontId="0" fillId="0" borderId="13" xfId="0" applyNumberForma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_2016年瑞金中专招聘教师成绩表" xfId="39"/>
    <cellStyle name="差" xfId="40"/>
    <cellStyle name="差_2016年瑞金中专招聘教师成绩表" xfId="41"/>
    <cellStyle name="Hyperlink" xfId="42"/>
    <cellStyle name="好" xfId="43"/>
    <cellStyle name="好_2016年瑞金中专招聘教师成绩表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0"/>
  <sheetViews>
    <sheetView zoomScalePageLayoutView="0" workbookViewId="0" topLeftCell="A1">
      <pane xSplit="2" ySplit="2" topLeftCell="C124" activePane="bottomRight" state="frozen"/>
      <selection pane="topLeft" activeCell="R11" sqref="R11"/>
      <selection pane="topRight" activeCell="R11" sqref="R11"/>
      <selection pane="bottomLeft" activeCell="R11" sqref="R11"/>
      <selection pane="bottomRight" activeCell="C95" sqref="C95"/>
    </sheetView>
  </sheetViews>
  <sheetFormatPr defaultColWidth="9.00390625" defaultRowHeight="14.25"/>
  <cols>
    <col min="1" max="1" width="3.75390625" style="8" customWidth="1"/>
    <col min="2" max="2" width="8.125" style="11" customWidth="1"/>
    <col min="3" max="3" width="7.875" style="9" customWidth="1"/>
    <col min="4" max="4" width="8.00390625" style="9" customWidth="1"/>
    <col min="5" max="5" width="16.375" style="10" hidden="1" customWidth="1"/>
    <col min="6" max="6" width="12.125" style="11" customWidth="1"/>
    <col min="7" max="7" width="9.00390625" style="9" hidden="1" customWidth="1"/>
    <col min="8" max="8" width="6.75390625" style="9" hidden="1" customWidth="1"/>
    <col min="9" max="10" width="7.75390625" style="9" customWidth="1"/>
    <col min="11" max="11" width="8.125" style="9" customWidth="1"/>
    <col min="12" max="12" width="5.00390625" style="9" customWidth="1"/>
    <col min="13" max="13" width="5.50390625" style="9" hidden="1" customWidth="1"/>
    <col min="14" max="14" width="7.00390625" style="9" customWidth="1"/>
    <col min="15" max="15" width="7.75390625" style="9" customWidth="1"/>
    <col min="16" max="16" width="8.125" style="9" customWidth="1"/>
    <col min="17" max="17" width="7.75390625" style="9" customWidth="1"/>
    <col min="18" max="18" width="5.25390625" style="9" customWidth="1"/>
    <col min="19" max="19" width="17.25390625" style="4" customWidth="1"/>
  </cols>
  <sheetData>
    <row r="1" spans="1:19" ht="21" customHeight="1">
      <c r="A1" s="99" t="s">
        <v>11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s="22" customFormat="1" ht="33.75" customHeight="1">
      <c r="A2" s="18" t="s">
        <v>8</v>
      </c>
      <c r="B2" s="19" t="s">
        <v>683</v>
      </c>
      <c r="C2" s="20" t="s">
        <v>119</v>
      </c>
      <c r="D2" s="20" t="s">
        <v>120</v>
      </c>
      <c r="E2" s="21" t="s">
        <v>121</v>
      </c>
      <c r="F2" s="19" t="s">
        <v>122</v>
      </c>
      <c r="G2" s="20" t="s">
        <v>123</v>
      </c>
      <c r="H2" s="20" t="s">
        <v>124</v>
      </c>
      <c r="I2" s="20" t="s">
        <v>0</v>
      </c>
      <c r="J2" s="20" t="s">
        <v>10</v>
      </c>
      <c r="K2" s="20" t="s">
        <v>1</v>
      </c>
      <c r="L2" s="20" t="s">
        <v>2</v>
      </c>
      <c r="M2" s="20" t="s">
        <v>860</v>
      </c>
      <c r="N2" s="20" t="s">
        <v>3</v>
      </c>
      <c r="O2" s="20" t="s">
        <v>4</v>
      </c>
      <c r="P2" s="20" t="s">
        <v>872</v>
      </c>
      <c r="Q2" s="20" t="s">
        <v>5</v>
      </c>
      <c r="R2" s="20" t="s">
        <v>6</v>
      </c>
      <c r="S2" s="64" t="s">
        <v>7</v>
      </c>
    </row>
    <row r="3" spans="1:19" ht="18.75" customHeight="1">
      <c r="A3" s="24">
        <v>1</v>
      </c>
      <c r="B3" s="26" t="s">
        <v>131</v>
      </c>
      <c r="C3" s="23" t="s">
        <v>130</v>
      </c>
      <c r="D3" s="23" t="s">
        <v>128</v>
      </c>
      <c r="E3" s="27" t="s">
        <v>684</v>
      </c>
      <c r="F3" s="26">
        <v>136211000102</v>
      </c>
      <c r="G3" s="23">
        <v>69.5</v>
      </c>
      <c r="H3" s="23">
        <v>75.5</v>
      </c>
      <c r="I3" s="23">
        <v>145</v>
      </c>
      <c r="J3" s="23">
        <f aca="true" t="shared" si="0" ref="J3:K22">I3/2</f>
        <v>72.5</v>
      </c>
      <c r="K3" s="68">
        <f t="shared" si="0"/>
        <v>36.25</v>
      </c>
      <c r="L3" s="68">
        <v>2</v>
      </c>
      <c r="M3" s="68">
        <v>2</v>
      </c>
      <c r="N3" s="69">
        <v>88.6</v>
      </c>
      <c r="O3" s="91">
        <v>87.57721578397494</v>
      </c>
      <c r="P3" s="77">
        <f aca="true" t="shared" si="1" ref="P3:P34">O3/2</f>
        <v>43.78860789198747</v>
      </c>
      <c r="Q3" s="77">
        <f aca="true" t="shared" si="2" ref="Q3:Q34">P3+K3</f>
        <v>80.03860789198747</v>
      </c>
      <c r="R3" s="69">
        <f aca="true" t="shared" si="3" ref="R3:R34">RANK(Q3,$Q$3:$Q$129)</f>
        <v>1</v>
      </c>
      <c r="S3" s="70"/>
    </row>
    <row r="4" spans="1:19" ht="18.75" customHeight="1">
      <c r="A4" s="24">
        <v>4</v>
      </c>
      <c r="B4" s="26" t="s">
        <v>131</v>
      </c>
      <c r="C4" s="23" t="s">
        <v>134</v>
      </c>
      <c r="D4" s="23" t="s">
        <v>128</v>
      </c>
      <c r="E4" s="27" t="s">
        <v>687</v>
      </c>
      <c r="F4" s="26">
        <v>136211805030</v>
      </c>
      <c r="G4" s="23">
        <v>75.5</v>
      </c>
      <c r="H4" s="23">
        <v>68</v>
      </c>
      <c r="I4" s="23">
        <v>143.5</v>
      </c>
      <c r="J4" s="23">
        <f t="shared" si="0"/>
        <v>71.75</v>
      </c>
      <c r="K4" s="68">
        <f t="shared" si="0"/>
        <v>35.875</v>
      </c>
      <c r="L4" s="68">
        <v>1</v>
      </c>
      <c r="M4" s="68">
        <v>1</v>
      </c>
      <c r="N4" s="69">
        <v>87.7</v>
      </c>
      <c r="O4" s="91">
        <v>87.17929069670517</v>
      </c>
      <c r="P4" s="77">
        <f t="shared" si="1"/>
        <v>43.58964534835258</v>
      </c>
      <c r="Q4" s="77">
        <f t="shared" si="2"/>
        <v>79.46464534835258</v>
      </c>
      <c r="R4" s="69">
        <f t="shared" si="3"/>
        <v>2</v>
      </c>
      <c r="S4" s="70"/>
    </row>
    <row r="5" spans="1:19" ht="18.75" customHeight="1">
      <c r="A5" s="24">
        <v>11</v>
      </c>
      <c r="B5" s="26" t="s">
        <v>131</v>
      </c>
      <c r="C5" s="23" t="s">
        <v>143</v>
      </c>
      <c r="D5" s="23" t="s">
        <v>128</v>
      </c>
      <c r="E5" s="27" t="s">
        <v>692</v>
      </c>
      <c r="F5" s="26">
        <v>136211803427</v>
      </c>
      <c r="G5" s="23">
        <v>68</v>
      </c>
      <c r="H5" s="23">
        <v>70.5</v>
      </c>
      <c r="I5" s="23">
        <v>138.5</v>
      </c>
      <c r="J5" s="23">
        <f t="shared" si="0"/>
        <v>69.25</v>
      </c>
      <c r="K5" s="68">
        <f t="shared" si="0"/>
        <v>34.625</v>
      </c>
      <c r="L5" s="68">
        <v>1</v>
      </c>
      <c r="M5" s="68">
        <v>23</v>
      </c>
      <c r="N5" s="69">
        <v>90.2</v>
      </c>
      <c r="O5" s="91">
        <v>89.66444721599551</v>
      </c>
      <c r="P5" s="77">
        <f t="shared" si="1"/>
        <v>44.832223607997754</v>
      </c>
      <c r="Q5" s="77">
        <f t="shared" si="2"/>
        <v>79.45722360799775</v>
      </c>
      <c r="R5" s="69">
        <f t="shared" si="3"/>
        <v>3</v>
      </c>
      <c r="S5" s="70"/>
    </row>
    <row r="6" spans="1:19" ht="18.75" customHeight="1">
      <c r="A6" s="24">
        <v>5</v>
      </c>
      <c r="B6" s="26" t="s">
        <v>131</v>
      </c>
      <c r="C6" s="23" t="s">
        <v>135</v>
      </c>
      <c r="D6" s="23" t="s">
        <v>128</v>
      </c>
      <c r="E6" s="27" t="s">
        <v>688</v>
      </c>
      <c r="F6" s="26">
        <v>136211003325</v>
      </c>
      <c r="G6" s="23">
        <v>73.5</v>
      </c>
      <c r="H6" s="23">
        <v>69.5</v>
      </c>
      <c r="I6" s="23">
        <v>143</v>
      </c>
      <c r="J6" s="23">
        <f t="shared" si="0"/>
        <v>71.5</v>
      </c>
      <c r="K6" s="68">
        <f t="shared" si="0"/>
        <v>35.75</v>
      </c>
      <c r="L6" s="68">
        <v>3</v>
      </c>
      <c r="M6" s="68">
        <v>11</v>
      </c>
      <c r="N6" s="69">
        <v>85.8</v>
      </c>
      <c r="O6" s="91">
        <v>87.1467659529287</v>
      </c>
      <c r="P6" s="77">
        <f t="shared" si="1"/>
        <v>43.57338297646435</v>
      </c>
      <c r="Q6" s="77">
        <f t="shared" si="2"/>
        <v>79.32338297646436</v>
      </c>
      <c r="R6" s="69">
        <f t="shared" si="3"/>
        <v>4</v>
      </c>
      <c r="S6" s="70"/>
    </row>
    <row r="7" spans="1:19" ht="18.75" customHeight="1">
      <c r="A7" s="24">
        <v>6</v>
      </c>
      <c r="B7" s="26" t="s">
        <v>131</v>
      </c>
      <c r="C7" s="23" t="s">
        <v>136</v>
      </c>
      <c r="D7" s="23" t="s">
        <v>128</v>
      </c>
      <c r="E7" s="27" t="s">
        <v>689</v>
      </c>
      <c r="F7" s="26">
        <v>136211802917</v>
      </c>
      <c r="G7" s="23">
        <v>74.5</v>
      </c>
      <c r="H7" s="23">
        <v>67.5</v>
      </c>
      <c r="I7" s="23">
        <v>142</v>
      </c>
      <c r="J7" s="23">
        <f t="shared" si="0"/>
        <v>71</v>
      </c>
      <c r="K7" s="68">
        <f t="shared" si="0"/>
        <v>35.5</v>
      </c>
      <c r="L7" s="68">
        <v>1</v>
      </c>
      <c r="M7" s="68">
        <v>9</v>
      </c>
      <c r="N7" s="69">
        <v>87.6</v>
      </c>
      <c r="O7" s="91">
        <v>87.07988443593355</v>
      </c>
      <c r="P7" s="77">
        <f t="shared" si="1"/>
        <v>43.539942217966775</v>
      </c>
      <c r="Q7" s="77">
        <f t="shared" si="2"/>
        <v>79.03994221796677</v>
      </c>
      <c r="R7" s="69">
        <f t="shared" si="3"/>
        <v>5</v>
      </c>
      <c r="S7" s="70"/>
    </row>
    <row r="8" spans="1:19" ht="18.75" customHeight="1">
      <c r="A8" s="24">
        <v>7</v>
      </c>
      <c r="B8" s="26" t="s">
        <v>131</v>
      </c>
      <c r="C8" s="23" t="s">
        <v>137</v>
      </c>
      <c r="D8" s="23" t="s">
        <v>128</v>
      </c>
      <c r="E8" s="27" t="s">
        <v>138</v>
      </c>
      <c r="F8" s="26">
        <v>136211000227</v>
      </c>
      <c r="G8" s="23">
        <v>68.5</v>
      </c>
      <c r="H8" s="23">
        <v>73</v>
      </c>
      <c r="I8" s="23">
        <v>141.5</v>
      </c>
      <c r="J8" s="23">
        <f t="shared" si="0"/>
        <v>70.75</v>
      </c>
      <c r="K8" s="68">
        <f t="shared" si="0"/>
        <v>35.375</v>
      </c>
      <c r="L8" s="68">
        <v>2</v>
      </c>
      <c r="M8" s="68">
        <v>22</v>
      </c>
      <c r="N8" s="69">
        <v>87.72</v>
      </c>
      <c r="O8" s="91">
        <v>86.70737436309572</v>
      </c>
      <c r="P8" s="77">
        <f t="shared" si="1"/>
        <v>43.35368718154786</v>
      </c>
      <c r="Q8" s="77">
        <f t="shared" si="2"/>
        <v>78.72868718154785</v>
      </c>
      <c r="R8" s="69">
        <f t="shared" si="3"/>
        <v>6</v>
      </c>
      <c r="S8" s="70"/>
    </row>
    <row r="9" spans="1:19" ht="18.75" customHeight="1">
      <c r="A9" s="24">
        <v>26</v>
      </c>
      <c r="B9" s="26" t="s">
        <v>131</v>
      </c>
      <c r="C9" s="23" t="s">
        <v>159</v>
      </c>
      <c r="D9" s="23" t="s">
        <v>128</v>
      </c>
      <c r="E9" s="27" t="s">
        <v>160</v>
      </c>
      <c r="F9" s="26">
        <v>136211000623</v>
      </c>
      <c r="G9" s="23">
        <v>64</v>
      </c>
      <c r="H9" s="23">
        <v>69.5</v>
      </c>
      <c r="I9" s="23">
        <v>133.5</v>
      </c>
      <c r="J9" s="23">
        <f t="shared" si="0"/>
        <v>66.75</v>
      </c>
      <c r="K9" s="68">
        <f t="shared" si="0"/>
        <v>33.375</v>
      </c>
      <c r="L9" s="68">
        <v>2</v>
      </c>
      <c r="M9" s="68">
        <v>12</v>
      </c>
      <c r="N9" s="69">
        <v>91.5</v>
      </c>
      <c r="O9" s="91">
        <v>90.44373864823596</v>
      </c>
      <c r="P9" s="77">
        <f t="shared" si="1"/>
        <v>45.22186932411798</v>
      </c>
      <c r="Q9" s="77">
        <f t="shared" si="2"/>
        <v>78.59686932411799</v>
      </c>
      <c r="R9" s="69">
        <f t="shared" si="3"/>
        <v>7</v>
      </c>
      <c r="S9" s="70"/>
    </row>
    <row r="10" spans="1:19" ht="18.75" customHeight="1">
      <c r="A10" s="24">
        <v>2</v>
      </c>
      <c r="B10" s="26" t="s">
        <v>131</v>
      </c>
      <c r="C10" s="23" t="s">
        <v>132</v>
      </c>
      <c r="D10" s="23" t="s">
        <v>128</v>
      </c>
      <c r="E10" s="27" t="s">
        <v>685</v>
      </c>
      <c r="F10" s="26">
        <v>136211804428</v>
      </c>
      <c r="G10" s="23">
        <v>76</v>
      </c>
      <c r="H10" s="23">
        <v>68.5</v>
      </c>
      <c r="I10" s="23">
        <v>144.5</v>
      </c>
      <c r="J10" s="23">
        <f t="shared" si="0"/>
        <v>72.25</v>
      </c>
      <c r="K10" s="68">
        <f t="shared" si="0"/>
        <v>36.125</v>
      </c>
      <c r="L10" s="68">
        <v>3</v>
      </c>
      <c r="M10" s="68">
        <v>18</v>
      </c>
      <c r="N10" s="69">
        <v>83.6</v>
      </c>
      <c r="O10" s="91">
        <v>84.9122334925972</v>
      </c>
      <c r="P10" s="77">
        <f t="shared" si="1"/>
        <v>42.4561167462986</v>
      </c>
      <c r="Q10" s="77">
        <f t="shared" si="2"/>
        <v>78.58111674629859</v>
      </c>
      <c r="R10" s="69">
        <f t="shared" si="3"/>
        <v>8</v>
      </c>
      <c r="S10" s="70"/>
    </row>
    <row r="11" spans="1:19" ht="18.75" customHeight="1">
      <c r="A11" s="24">
        <v>8</v>
      </c>
      <c r="B11" s="26" t="s">
        <v>131</v>
      </c>
      <c r="C11" s="23" t="s">
        <v>139</v>
      </c>
      <c r="D11" s="23" t="s">
        <v>128</v>
      </c>
      <c r="E11" s="27" t="s">
        <v>140</v>
      </c>
      <c r="F11" s="26">
        <v>136230602312</v>
      </c>
      <c r="G11" s="23">
        <v>68.5</v>
      </c>
      <c r="H11" s="23">
        <v>71</v>
      </c>
      <c r="I11" s="23">
        <v>139.5</v>
      </c>
      <c r="J11" s="23">
        <f t="shared" si="0"/>
        <v>69.75</v>
      </c>
      <c r="K11" s="68">
        <f t="shared" si="0"/>
        <v>34.875</v>
      </c>
      <c r="L11" s="68">
        <v>3</v>
      </c>
      <c r="M11" s="68">
        <v>20</v>
      </c>
      <c r="N11" s="69">
        <v>85.6</v>
      </c>
      <c r="O11" s="91">
        <v>86.94362663835311</v>
      </c>
      <c r="P11" s="77">
        <f t="shared" si="1"/>
        <v>43.471813319176555</v>
      </c>
      <c r="Q11" s="77">
        <f t="shared" si="2"/>
        <v>78.34681331917656</v>
      </c>
      <c r="R11" s="69">
        <f t="shared" si="3"/>
        <v>9</v>
      </c>
      <c r="S11" s="70"/>
    </row>
    <row r="12" spans="1:19" ht="18.75" customHeight="1">
      <c r="A12" s="24">
        <v>28</v>
      </c>
      <c r="B12" s="26" t="s">
        <v>131</v>
      </c>
      <c r="C12" s="23" t="s">
        <v>162</v>
      </c>
      <c r="D12" s="23" t="s">
        <v>128</v>
      </c>
      <c r="E12" s="27" t="s">
        <v>163</v>
      </c>
      <c r="F12" s="26">
        <v>136211801910</v>
      </c>
      <c r="G12" s="23">
        <v>69</v>
      </c>
      <c r="H12" s="23">
        <v>63.5</v>
      </c>
      <c r="I12" s="23">
        <v>132.5</v>
      </c>
      <c r="J12" s="23">
        <f t="shared" si="0"/>
        <v>66.25</v>
      </c>
      <c r="K12" s="68">
        <f t="shared" si="0"/>
        <v>33.125</v>
      </c>
      <c r="L12" s="68">
        <v>2</v>
      </c>
      <c r="M12" s="68">
        <v>14</v>
      </c>
      <c r="N12" s="69">
        <v>90.6</v>
      </c>
      <c r="O12" s="91">
        <v>89.55412810415496</v>
      </c>
      <c r="P12" s="77">
        <f t="shared" si="1"/>
        <v>44.77706405207748</v>
      </c>
      <c r="Q12" s="77">
        <f t="shared" si="2"/>
        <v>77.90206405207748</v>
      </c>
      <c r="R12" s="69">
        <f t="shared" si="3"/>
        <v>10</v>
      </c>
      <c r="S12" s="70"/>
    </row>
    <row r="13" spans="1:19" ht="18.75" customHeight="1">
      <c r="A13" s="24">
        <v>24</v>
      </c>
      <c r="B13" s="26" t="s">
        <v>131</v>
      </c>
      <c r="C13" s="23" t="s">
        <v>157</v>
      </c>
      <c r="D13" s="23" t="s">
        <v>128</v>
      </c>
      <c r="E13" s="27" t="s">
        <v>704</v>
      </c>
      <c r="F13" s="26">
        <v>136211803402</v>
      </c>
      <c r="G13" s="23">
        <v>70</v>
      </c>
      <c r="H13" s="23">
        <v>64</v>
      </c>
      <c r="I13" s="23">
        <v>134</v>
      </c>
      <c r="J13" s="23">
        <f t="shared" si="0"/>
        <v>67</v>
      </c>
      <c r="K13" s="68">
        <f t="shared" si="0"/>
        <v>33.5</v>
      </c>
      <c r="L13" s="68">
        <v>2</v>
      </c>
      <c r="M13" s="68">
        <v>1</v>
      </c>
      <c r="N13" s="69">
        <v>89.58</v>
      </c>
      <c r="O13" s="91">
        <v>88.54590282086315</v>
      </c>
      <c r="P13" s="77">
        <f t="shared" si="1"/>
        <v>44.272951410431574</v>
      </c>
      <c r="Q13" s="77">
        <f t="shared" si="2"/>
        <v>77.77295141043157</v>
      </c>
      <c r="R13" s="69">
        <f t="shared" si="3"/>
        <v>11</v>
      </c>
      <c r="S13" s="70"/>
    </row>
    <row r="14" spans="1:19" ht="18.75" customHeight="1">
      <c r="A14" s="24">
        <v>9</v>
      </c>
      <c r="B14" s="26" t="s">
        <v>131</v>
      </c>
      <c r="C14" s="23" t="s">
        <v>141</v>
      </c>
      <c r="D14" s="23" t="s">
        <v>128</v>
      </c>
      <c r="E14" s="27" t="s">
        <v>690</v>
      </c>
      <c r="F14" s="26">
        <v>136211001707</v>
      </c>
      <c r="G14" s="23">
        <v>72</v>
      </c>
      <c r="H14" s="23">
        <v>67</v>
      </c>
      <c r="I14" s="23">
        <v>139</v>
      </c>
      <c r="J14" s="23">
        <f t="shared" si="0"/>
        <v>69.5</v>
      </c>
      <c r="K14" s="68">
        <f t="shared" si="0"/>
        <v>34.75</v>
      </c>
      <c r="L14" s="68">
        <v>2</v>
      </c>
      <c r="M14" s="68">
        <v>13</v>
      </c>
      <c r="N14" s="69">
        <v>86.66</v>
      </c>
      <c r="O14" s="91">
        <v>85.65961083340031</v>
      </c>
      <c r="P14" s="77">
        <f t="shared" si="1"/>
        <v>42.829805416700154</v>
      </c>
      <c r="Q14" s="77">
        <f t="shared" si="2"/>
        <v>77.57980541670015</v>
      </c>
      <c r="R14" s="69">
        <f t="shared" si="3"/>
        <v>12</v>
      </c>
      <c r="S14" s="70"/>
    </row>
    <row r="15" spans="1:19" ht="18.75" customHeight="1">
      <c r="A15" s="24">
        <v>32</v>
      </c>
      <c r="B15" s="26" t="s">
        <v>131</v>
      </c>
      <c r="C15" s="23" t="s">
        <v>167</v>
      </c>
      <c r="D15" s="23" t="s">
        <v>127</v>
      </c>
      <c r="E15" s="27" t="s">
        <v>710</v>
      </c>
      <c r="F15" s="26">
        <v>136211800311</v>
      </c>
      <c r="G15" s="23">
        <v>60</v>
      </c>
      <c r="H15" s="23">
        <v>71.5</v>
      </c>
      <c r="I15" s="23">
        <v>131.5</v>
      </c>
      <c r="J15" s="23">
        <f t="shared" si="0"/>
        <v>65.75</v>
      </c>
      <c r="K15" s="68">
        <f t="shared" si="0"/>
        <v>32.875</v>
      </c>
      <c r="L15" s="68">
        <v>3</v>
      </c>
      <c r="M15" s="68">
        <v>2</v>
      </c>
      <c r="N15" s="69">
        <v>88</v>
      </c>
      <c r="O15" s="91">
        <v>89.38129841326021</v>
      </c>
      <c r="P15" s="77">
        <f t="shared" si="1"/>
        <v>44.690649206630106</v>
      </c>
      <c r="Q15" s="77">
        <f t="shared" si="2"/>
        <v>77.5656492066301</v>
      </c>
      <c r="R15" s="69">
        <f t="shared" si="3"/>
        <v>13</v>
      </c>
      <c r="S15" s="70"/>
    </row>
    <row r="16" spans="1:19" ht="18.75" customHeight="1">
      <c r="A16" s="24">
        <v>23</v>
      </c>
      <c r="B16" s="26" t="s">
        <v>131</v>
      </c>
      <c r="C16" s="23" t="s">
        <v>156</v>
      </c>
      <c r="D16" s="23" t="s">
        <v>128</v>
      </c>
      <c r="E16" s="27" t="s">
        <v>703</v>
      </c>
      <c r="F16" s="26">
        <v>136230602017</v>
      </c>
      <c r="G16" s="23">
        <v>65</v>
      </c>
      <c r="H16" s="23">
        <v>69.5</v>
      </c>
      <c r="I16" s="23">
        <v>134.5</v>
      </c>
      <c r="J16" s="23">
        <f t="shared" si="0"/>
        <v>67.25</v>
      </c>
      <c r="K16" s="68">
        <f t="shared" si="0"/>
        <v>33.625</v>
      </c>
      <c r="L16" s="68">
        <v>2</v>
      </c>
      <c r="M16" s="68">
        <v>6</v>
      </c>
      <c r="N16" s="69">
        <v>88.7</v>
      </c>
      <c r="O16" s="91">
        <v>87.67606139998394</v>
      </c>
      <c r="P16" s="77">
        <f t="shared" si="1"/>
        <v>43.83803069999197</v>
      </c>
      <c r="Q16" s="77">
        <f t="shared" si="2"/>
        <v>77.46303069999198</v>
      </c>
      <c r="R16" s="69">
        <f t="shared" si="3"/>
        <v>14</v>
      </c>
      <c r="S16" s="70"/>
    </row>
    <row r="17" spans="1:19" ht="18.75" customHeight="1">
      <c r="A17" s="24">
        <v>18</v>
      </c>
      <c r="B17" s="26" t="s">
        <v>131</v>
      </c>
      <c r="C17" s="23" t="s">
        <v>150</v>
      </c>
      <c r="D17" s="23" t="s">
        <v>128</v>
      </c>
      <c r="E17" s="27" t="s">
        <v>699</v>
      </c>
      <c r="F17" s="26">
        <v>136211000419</v>
      </c>
      <c r="G17" s="23">
        <v>67.5</v>
      </c>
      <c r="H17" s="23">
        <v>67.5</v>
      </c>
      <c r="I17" s="23">
        <v>135</v>
      </c>
      <c r="J17" s="23">
        <f t="shared" si="0"/>
        <v>67.5</v>
      </c>
      <c r="K17" s="68">
        <f t="shared" si="0"/>
        <v>33.75</v>
      </c>
      <c r="L17" s="68">
        <v>2</v>
      </c>
      <c r="M17" s="68">
        <v>8</v>
      </c>
      <c r="N17" s="69">
        <v>88.06</v>
      </c>
      <c r="O17" s="91">
        <v>87.04344945752634</v>
      </c>
      <c r="P17" s="77">
        <f t="shared" si="1"/>
        <v>43.52172472876317</v>
      </c>
      <c r="Q17" s="77">
        <f t="shared" si="2"/>
        <v>77.27172472876316</v>
      </c>
      <c r="R17" s="69">
        <f t="shared" si="3"/>
        <v>15</v>
      </c>
      <c r="S17" s="70"/>
    </row>
    <row r="18" spans="1:19" ht="18.75" customHeight="1">
      <c r="A18" s="24">
        <v>17</v>
      </c>
      <c r="B18" s="26" t="s">
        <v>131</v>
      </c>
      <c r="C18" s="23" t="s">
        <v>149</v>
      </c>
      <c r="D18" s="23" t="s">
        <v>128</v>
      </c>
      <c r="E18" s="27" t="s">
        <v>698</v>
      </c>
      <c r="F18" s="26">
        <v>136211803606</v>
      </c>
      <c r="G18" s="23">
        <v>68.5</v>
      </c>
      <c r="H18" s="23">
        <v>66.5</v>
      </c>
      <c r="I18" s="23">
        <v>135</v>
      </c>
      <c r="J18" s="23">
        <f t="shared" si="0"/>
        <v>67.5</v>
      </c>
      <c r="K18" s="68">
        <f t="shared" si="0"/>
        <v>33.75</v>
      </c>
      <c r="L18" s="68">
        <v>1</v>
      </c>
      <c r="M18" s="68">
        <v>20</v>
      </c>
      <c r="N18" s="69">
        <v>87.5</v>
      </c>
      <c r="O18" s="91">
        <v>86.98047817516193</v>
      </c>
      <c r="P18" s="77">
        <f t="shared" si="1"/>
        <v>43.49023908758097</v>
      </c>
      <c r="Q18" s="77">
        <f t="shared" si="2"/>
        <v>77.24023908758096</v>
      </c>
      <c r="R18" s="69">
        <f t="shared" si="3"/>
        <v>16</v>
      </c>
      <c r="S18" s="70"/>
    </row>
    <row r="19" spans="1:19" ht="18.75" customHeight="1">
      <c r="A19" s="24">
        <v>21</v>
      </c>
      <c r="B19" s="26" t="s">
        <v>131</v>
      </c>
      <c r="C19" s="23" t="s">
        <v>153</v>
      </c>
      <c r="D19" s="23" t="s">
        <v>127</v>
      </c>
      <c r="E19" s="27" t="s">
        <v>154</v>
      </c>
      <c r="F19" s="26">
        <v>136211801616</v>
      </c>
      <c r="G19" s="23">
        <v>66</v>
      </c>
      <c r="H19" s="23">
        <v>68.5</v>
      </c>
      <c r="I19" s="23">
        <v>134.5</v>
      </c>
      <c r="J19" s="23">
        <f t="shared" si="0"/>
        <v>67.25</v>
      </c>
      <c r="K19" s="68">
        <f t="shared" si="0"/>
        <v>33.625</v>
      </c>
      <c r="L19" s="68">
        <v>1</v>
      </c>
      <c r="M19" s="68">
        <v>18</v>
      </c>
      <c r="N19" s="69">
        <v>87.6</v>
      </c>
      <c r="O19" s="91">
        <v>87.07988443593355</v>
      </c>
      <c r="P19" s="77">
        <f t="shared" si="1"/>
        <v>43.539942217966775</v>
      </c>
      <c r="Q19" s="77">
        <f t="shared" si="2"/>
        <v>77.16494221796677</v>
      </c>
      <c r="R19" s="69">
        <f t="shared" si="3"/>
        <v>17</v>
      </c>
      <c r="S19" s="70"/>
    </row>
    <row r="20" spans="1:19" ht="18.75" customHeight="1">
      <c r="A20" s="24">
        <v>20</v>
      </c>
      <c r="B20" s="26" t="s">
        <v>131</v>
      </c>
      <c r="C20" s="23" t="s">
        <v>152</v>
      </c>
      <c r="D20" s="23" t="s">
        <v>128</v>
      </c>
      <c r="E20" s="27" t="s">
        <v>701</v>
      </c>
      <c r="F20" s="26">
        <v>136211803919</v>
      </c>
      <c r="G20" s="23">
        <v>71</v>
      </c>
      <c r="H20" s="23">
        <v>63.5</v>
      </c>
      <c r="I20" s="23">
        <v>134.5</v>
      </c>
      <c r="J20" s="23">
        <f t="shared" si="0"/>
        <v>67.25</v>
      </c>
      <c r="K20" s="68">
        <f t="shared" si="0"/>
        <v>33.625</v>
      </c>
      <c r="L20" s="68">
        <v>1</v>
      </c>
      <c r="M20" s="68">
        <v>2</v>
      </c>
      <c r="N20" s="69">
        <v>87.4</v>
      </c>
      <c r="O20" s="91">
        <v>86.88107191439033</v>
      </c>
      <c r="P20" s="77">
        <f t="shared" si="1"/>
        <v>43.440535957195166</v>
      </c>
      <c r="Q20" s="77">
        <f t="shared" si="2"/>
        <v>77.06553595719517</v>
      </c>
      <c r="R20" s="69">
        <f t="shared" si="3"/>
        <v>18</v>
      </c>
      <c r="S20" s="70"/>
    </row>
    <row r="21" spans="1:19" ht="18.75" customHeight="1">
      <c r="A21" s="24">
        <v>13</v>
      </c>
      <c r="B21" s="26" t="s">
        <v>131</v>
      </c>
      <c r="C21" s="23" t="s">
        <v>145</v>
      </c>
      <c r="D21" s="23" t="s">
        <v>128</v>
      </c>
      <c r="E21" s="27" t="s">
        <v>694</v>
      </c>
      <c r="F21" s="26">
        <v>136211802717</v>
      </c>
      <c r="G21" s="23">
        <v>63</v>
      </c>
      <c r="H21" s="23">
        <v>72.5</v>
      </c>
      <c r="I21" s="23">
        <v>135.5</v>
      </c>
      <c r="J21" s="23">
        <f t="shared" si="0"/>
        <v>67.75</v>
      </c>
      <c r="K21" s="68">
        <f t="shared" si="0"/>
        <v>33.875</v>
      </c>
      <c r="L21" s="68">
        <v>3</v>
      </c>
      <c r="M21" s="68">
        <v>17</v>
      </c>
      <c r="N21" s="69">
        <v>85</v>
      </c>
      <c r="O21" s="91">
        <v>86.33420869462634</v>
      </c>
      <c r="P21" s="77">
        <f t="shared" si="1"/>
        <v>43.16710434731317</v>
      </c>
      <c r="Q21" s="77">
        <f t="shared" si="2"/>
        <v>77.04210434731317</v>
      </c>
      <c r="R21" s="69">
        <f t="shared" si="3"/>
        <v>19</v>
      </c>
      <c r="S21" s="70"/>
    </row>
    <row r="22" spans="1:19" ht="18.75" customHeight="1">
      <c r="A22" s="24">
        <v>15</v>
      </c>
      <c r="B22" s="26" t="s">
        <v>131</v>
      </c>
      <c r="C22" s="23" t="s">
        <v>147</v>
      </c>
      <c r="D22" s="23" t="s">
        <v>128</v>
      </c>
      <c r="E22" s="27" t="s">
        <v>696</v>
      </c>
      <c r="F22" s="26">
        <v>136211803706</v>
      </c>
      <c r="G22" s="23">
        <v>69.5</v>
      </c>
      <c r="H22" s="23">
        <v>66</v>
      </c>
      <c r="I22" s="23">
        <v>135.5</v>
      </c>
      <c r="J22" s="23">
        <f t="shared" si="0"/>
        <v>67.75</v>
      </c>
      <c r="K22" s="68">
        <f t="shared" si="0"/>
        <v>33.875</v>
      </c>
      <c r="L22" s="68">
        <v>3</v>
      </c>
      <c r="M22" s="68">
        <v>5</v>
      </c>
      <c r="N22" s="69">
        <v>85</v>
      </c>
      <c r="O22" s="91">
        <v>86.33420869462634</v>
      </c>
      <c r="P22" s="77">
        <f t="shared" si="1"/>
        <v>43.16710434731317</v>
      </c>
      <c r="Q22" s="77">
        <f t="shared" si="2"/>
        <v>77.04210434731317</v>
      </c>
      <c r="R22" s="69">
        <f t="shared" si="3"/>
        <v>19</v>
      </c>
      <c r="S22" s="70"/>
    </row>
    <row r="23" spans="1:19" ht="18.75" customHeight="1">
      <c r="A23" s="24">
        <v>38</v>
      </c>
      <c r="B23" s="26" t="s">
        <v>131</v>
      </c>
      <c r="C23" s="23" t="s">
        <v>173</v>
      </c>
      <c r="D23" s="23" t="s">
        <v>127</v>
      </c>
      <c r="E23" s="27" t="s">
        <v>716</v>
      </c>
      <c r="F23" s="26">
        <v>136211802110</v>
      </c>
      <c r="G23" s="23">
        <v>67.5</v>
      </c>
      <c r="H23" s="23">
        <v>62.5</v>
      </c>
      <c r="I23" s="23">
        <v>130</v>
      </c>
      <c r="J23" s="23">
        <f aca="true" t="shared" si="4" ref="J23:K42">I23/2</f>
        <v>65</v>
      </c>
      <c r="K23" s="68">
        <f t="shared" si="4"/>
        <v>32.5</v>
      </c>
      <c r="L23" s="68">
        <v>1</v>
      </c>
      <c r="M23" s="68">
        <v>8</v>
      </c>
      <c r="N23" s="69">
        <v>89.5</v>
      </c>
      <c r="O23" s="91">
        <v>88.96860339059421</v>
      </c>
      <c r="P23" s="77">
        <f t="shared" si="1"/>
        <v>44.484301695297106</v>
      </c>
      <c r="Q23" s="77">
        <f t="shared" si="2"/>
        <v>76.9843016952971</v>
      </c>
      <c r="R23" s="69">
        <f t="shared" si="3"/>
        <v>21</v>
      </c>
      <c r="S23" s="70"/>
    </row>
    <row r="24" spans="1:19" ht="18.75" customHeight="1">
      <c r="A24" s="24">
        <v>27</v>
      </c>
      <c r="B24" s="26" t="s">
        <v>131</v>
      </c>
      <c r="C24" s="23" t="s">
        <v>161</v>
      </c>
      <c r="D24" s="23" t="s">
        <v>128</v>
      </c>
      <c r="E24" s="27" t="s">
        <v>706</v>
      </c>
      <c r="F24" s="26">
        <v>136211800315</v>
      </c>
      <c r="G24" s="23">
        <v>62</v>
      </c>
      <c r="H24" s="23">
        <v>71</v>
      </c>
      <c r="I24" s="23">
        <v>133</v>
      </c>
      <c r="J24" s="23">
        <f t="shared" si="4"/>
        <v>66.5</v>
      </c>
      <c r="K24" s="68">
        <f t="shared" si="4"/>
        <v>33.25</v>
      </c>
      <c r="L24" s="68">
        <v>1</v>
      </c>
      <c r="M24" s="68">
        <v>19</v>
      </c>
      <c r="N24" s="69">
        <v>87.9</v>
      </c>
      <c r="O24" s="91">
        <v>87.3781032182484</v>
      </c>
      <c r="P24" s="77">
        <f t="shared" si="1"/>
        <v>43.6890516091242</v>
      </c>
      <c r="Q24" s="77">
        <f t="shared" si="2"/>
        <v>76.93905160912419</v>
      </c>
      <c r="R24" s="69">
        <f t="shared" si="3"/>
        <v>22</v>
      </c>
      <c r="S24" s="70"/>
    </row>
    <row r="25" spans="1:19" ht="18.75" customHeight="1">
      <c r="A25" s="24">
        <v>33</v>
      </c>
      <c r="B25" s="26" t="s">
        <v>131</v>
      </c>
      <c r="C25" s="23" t="s">
        <v>168</v>
      </c>
      <c r="D25" s="23" t="s">
        <v>128</v>
      </c>
      <c r="E25" s="27" t="s">
        <v>711</v>
      </c>
      <c r="F25" s="26">
        <v>136211803922</v>
      </c>
      <c r="G25" s="23">
        <v>63.5</v>
      </c>
      <c r="H25" s="23">
        <v>67.5</v>
      </c>
      <c r="I25" s="23">
        <v>131</v>
      </c>
      <c r="J25" s="23">
        <f t="shared" si="4"/>
        <v>65.5</v>
      </c>
      <c r="K25" s="68">
        <f t="shared" si="4"/>
        <v>32.75</v>
      </c>
      <c r="L25" s="68">
        <v>1</v>
      </c>
      <c r="M25" s="68">
        <v>3</v>
      </c>
      <c r="N25" s="69">
        <v>88.9</v>
      </c>
      <c r="O25" s="91">
        <v>88.37216582596453</v>
      </c>
      <c r="P25" s="77">
        <f t="shared" si="1"/>
        <v>44.186082912982265</v>
      </c>
      <c r="Q25" s="77">
        <f t="shared" si="2"/>
        <v>76.93608291298227</v>
      </c>
      <c r="R25" s="69">
        <f t="shared" si="3"/>
        <v>23</v>
      </c>
      <c r="S25" s="70"/>
    </row>
    <row r="26" spans="1:19" ht="18.75" customHeight="1">
      <c r="A26" s="24">
        <v>25</v>
      </c>
      <c r="B26" s="26" t="s">
        <v>131</v>
      </c>
      <c r="C26" s="23" t="s">
        <v>158</v>
      </c>
      <c r="D26" s="23" t="s">
        <v>128</v>
      </c>
      <c r="E26" s="27" t="s">
        <v>705</v>
      </c>
      <c r="F26" s="26">
        <v>136211803923</v>
      </c>
      <c r="G26" s="23">
        <v>66.5</v>
      </c>
      <c r="H26" s="23">
        <v>67</v>
      </c>
      <c r="I26" s="23">
        <v>133.5</v>
      </c>
      <c r="J26" s="23">
        <f t="shared" si="4"/>
        <v>66.75</v>
      </c>
      <c r="K26" s="68">
        <f t="shared" si="4"/>
        <v>33.375</v>
      </c>
      <c r="L26" s="68">
        <v>1</v>
      </c>
      <c r="M26" s="68">
        <v>13</v>
      </c>
      <c r="N26" s="69">
        <v>87.5</v>
      </c>
      <c r="O26" s="91">
        <v>86.98047817516193</v>
      </c>
      <c r="P26" s="77">
        <f t="shared" si="1"/>
        <v>43.49023908758097</v>
      </c>
      <c r="Q26" s="77">
        <f t="shared" si="2"/>
        <v>76.86523908758096</v>
      </c>
      <c r="R26" s="69">
        <f t="shared" si="3"/>
        <v>24</v>
      </c>
      <c r="S26" s="70"/>
    </row>
    <row r="27" spans="1:19" ht="18.75" customHeight="1">
      <c r="A27" s="24">
        <v>14</v>
      </c>
      <c r="B27" s="26" t="s">
        <v>131</v>
      </c>
      <c r="C27" s="23" t="s">
        <v>146</v>
      </c>
      <c r="D27" s="23" t="s">
        <v>128</v>
      </c>
      <c r="E27" s="27" t="s">
        <v>695</v>
      </c>
      <c r="F27" s="26">
        <v>136211802327</v>
      </c>
      <c r="G27" s="23">
        <v>68</v>
      </c>
      <c r="H27" s="23">
        <v>67.5</v>
      </c>
      <c r="I27" s="23">
        <v>135.5</v>
      </c>
      <c r="J27" s="23">
        <f t="shared" si="4"/>
        <v>67.75</v>
      </c>
      <c r="K27" s="68">
        <f t="shared" si="4"/>
        <v>33.875</v>
      </c>
      <c r="L27" s="68">
        <v>3</v>
      </c>
      <c r="M27" s="68">
        <v>4</v>
      </c>
      <c r="N27" s="69">
        <v>84.6</v>
      </c>
      <c r="O27" s="91">
        <v>85.92793006547515</v>
      </c>
      <c r="P27" s="77">
        <f t="shared" si="1"/>
        <v>42.963965032737576</v>
      </c>
      <c r="Q27" s="77">
        <f t="shared" si="2"/>
        <v>76.83896503273758</v>
      </c>
      <c r="R27" s="69">
        <f t="shared" si="3"/>
        <v>25</v>
      </c>
      <c r="S27" s="70"/>
    </row>
    <row r="28" spans="1:19" ht="18.75" customHeight="1">
      <c r="A28" s="24">
        <v>31</v>
      </c>
      <c r="B28" s="26" t="s">
        <v>131</v>
      </c>
      <c r="C28" s="23" t="s">
        <v>166</v>
      </c>
      <c r="D28" s="23" t="s">
        <v>128</v>
      </c>
      <c r="E28" s="27" t="s">
        <v>709</v>
      </c>
      <c r="F28" s="26">
        <v>136211003427</v>
      </c>
      <c r="G28" s="23">
        <v>66</v>
      </c>
      <c r="H28" s="23">
        <v>66</v>
      </c>
      <c r="I28" s="23">
        <v>132</v>
      </c>
      <c r="J28" s="23">
        <f t="shared" si="4"/>
        <v>66</v>
      </c>
      <c r="K28" s="68">
        <f t="shared" si="4"/>
        <v>33</v>
      </c>
      <c r="L28" s="68">
        <v>1</v>
      </c>
      <c r="M28" s="68">
        <v>5</v>
      </c>
      <c r="N28" s="69">
        <v>88.2</v>
      </c>
      <c r="O28" s="91">
        <v>87.67632200056323</v>
      </c>
      <c r="P28" s="77">
        <f t="shared" si="1"/>
        <v>43.838161000281616</v>
      </c>
      <c r="Q28" s="77">
        <f t="shared" si="2"/>
        <v>76.83816100028162</v>
      </c>
      <c r="R28" s="69">
        <f t="shared" si="3"/>
        <v>26</v>
      </c>
      <c r="S28" s="70"/>
    </row>
    <row r="29" spans="1:19" ht="18.75" customHeight="1">
      <c r="A29" s="24">
        <v>12</v>
      </c>
      <c r="B29" s="26" t="s">
        <v>131</v>
      </c>
      <c r="C29" s="23" t="s">
        <v>144</v>
      </c>
      <c r="D29" s="23" t="s">
        <v>128</v>
      </c>
      <c r="E29" s="27" t="s">
        <v>693</v>
      </c>
      <c r="F29" s="26">
        <v>136211803014</v>
      </c>
      <c r="G29" s="23">
        <v>67</v>
      </c>
      <c r="H29" s="23">
        <v>70</v>
      </c>
      <c r="I29" s="23">
        <v>137</v>
      </c>
      <c r="J29" s="23">
        <f t="shared" si="4"/>
        <v>68.5</v>
      </c>
      <c r="K29" s="68">
        <f t="shared" si="4"/>
        <v>34.25</v>
      </c>
      <c r="L29" s="68">
        <v>3</v>
      </c>
      <c r="M29" s="68">
        <v>7</v>
      </c>
      <c r="N29" s="69">
        <v>83.6</v>
      </c>
      <c r="O29" s="91">
        <v>84.9122334925972</v>
      </c>
      <c r="P29" s="77">
        <f t="shared" si="1"/>
        <v>42.4561167462986</v>
      </c>
      <c r="Q29" s="77">
        <f t="shared" si="2"/>
        <v>76.70611674629859</v>
      </c>
      <c r="R29" s="69">
        <f t="shared" si="3"/>
        <v>27</v>
      </c>
      <c r="S29" s="70"/>
    </row>
    <row r="30" spans="1:19" ht="18.75" customHeight="1">
      <c r="A30" s="24">
        <v>30</v>
      </c>
      <c r="B30" s="26" t="s">
        <v>131</v>
      </c>
      <c r="C30" s="23" t="s">
        <v>165</v>
      </c>
      <c r="D30" s="23" t="s">
        <v>127</v>
      </c>
      <c r="E30" s="27" t="s">
        <v>708</v>
      </c>
      <c r="F30" s="26">
        <v>136211802701</v>
      </c>
      <c r="G30" s="23">
        <v>59</v>
      </c>
      <c r="H30" s="23">
        <v>73</v>
      </c>
      <c r="I30" s="23">
        <v>132</v>
      </c>
      <c r="J30" s="23">
        <f t="shared" si="4"/>
        <v>66</v>
      </c>
      <c r="K30" s="68">
        <f t="shared" si="4"/>
        <v>33</v>
      </c>
      <c r="L30" s="68">
        <v>1</v>
      </c>
      <c r="M30" s="68">
        <v>14</v>
      </c>
      <c r="N30" s="69">
        <v>87.9</v>
      </c>
      <c r="O30" s="91">
        <v>87.3781032182484</v>
      </c>
      <c r="P30" s="77">
        <f t="shared" si="1"/>
        <v>43.6890516091242</v>
      </c>
      <c r="Q30" s="77">
        <f t="shared" si="2"/>
        <v>76.68905160912419</v>
      </c>
      <c r="R30" s="69">
        <f t="shared" si="3"/>
        <v>28</v>
      </c>
      <c r="S30" s="70"/>
    </row>
    <row r="31" spans="1:19" ht="18.75" customHeight="1">
      <c r="A31" s="24">
        <v>47</v>
      </c>
      <c r="B31" s="26" t="s">
        <v>131</v>
      </c>
      <c r="C31" s="23" t="s">
        <v>182</v>
      </c>
      <c r="D31" s="23" t="s">
        <v>128</v>
      </c>
      <c r="E31" s="27" t="s">
        <v>724</v>
      </c>
      <c r="F31" s="26">
        <v>136211001323</v>
      </c>
      <c r="G31" s="23">
        <v>64.5</v>
      </c>
      <c r="H31" s="23">
        <v>63.5</v>
      </c>
      <c r="I31" s="23">
        <v>128</v>
      </c>
      <c r="J31" s="23">
        <f t="shared" si="4"/>
        <v>64</v>
      </c>
      <c r="K31" s="68">
        <f t="shared" si="4"/>
        <v>32</v>
      </c>
      <c r="L31" s="68">
        <v>3</v>
      </c>
      <c r="M31" s="68">
        <v>20</v>
      </c>
      <c r="N31" s="69">
        <v>87.8</v>
      </c>
      <c r="O31" s="91">
        <v>89.17815909868462</v>
      </c>
      <c r="P31" s="77">
        <f t="shared" si="1"/>
        <v>44.58907954934231</v>
      </c>
      <c r="Q31" s="77">
        <f t="shared" si="2"/>
        <v>76.5890795493423</v>
      </c>
      <c r="R31" s="69">
        <f t="shared" si="3"/>
        <v>29</v>
      </c>
      <c r="S31" s="70"/>
    </row>
    <row r="32" spans="1:19" ht="18.75" customHeight="1">
      <c r="A32" s="24">
        <v>29</v>
      </c>
      <c r="B32" s="26" t="s">
        <v>131</v>
      </c>
      <c r="C32" s="23" t="s">
        <v>164</v>
      </c>
      <c r="D32" s="23" t="s">
        <v>127</v>
      </c>
      <c r="E32" s="27" t="s">
        <v>707</v>
      </c>
      <c r="F32" s="26">
        <v>136211002314</v>
      </c>
      <c r="G32" s="23">
        <v>68</v>
      </c>
      <c r="H32" s="23">
        <v>64</v>
      </c>
      <c r="I32" s="23">
        <v>132</v>
      </c>
      <c r="J32" s="23">
        <f t="shared" si="4"/>
        <v>66</v>
      </c>
      <c r="K32" s="68">
        <f t="shared" si="4"/>
        <v>33</v>
      </c>
      <c r="L32" s="68">
        <v>3</v>
      </c>
      <c r="M32" s="68">
        <v>13</v>
      </c>
      <c r="N32" s="69">
        <v>85.8</v>
      </c>
      <c r="O32" s="91">
        <v>87.1467659529287</v>
      </c>
      <c r="P32" s="77">
        <f t="shared" si="1"/>
        <v>43.57338297646435</v>
      </c>
      <c r="Q32" s="77">
        <f t="shared" si="2"/>
        <v>76.57338297646436</v>
      </c>
      <c r="R32" s="69">
        <f t="shared" si="3"/>
        <v>30</v>
      </c>
      <c r="S32" s="70"/>
    </row>
    <row r="33" spans="1:19" ht="18.75" customHeight="1">
      <c r="A33" s="24">
        <v>41</v>
      </c>
      <c r="B33" s="26" t="s">
        <v>131</v>
      </c>
      <c r="C33" s="23" t="s">
        <v>176</v>
      </c>
      <c r="D33" s="23" t="s">
        <v>128</v>
      </c>
      <c r="E33" s="27" t="s">
        <v>719</v>
      </c>
      <c r="F33" s="26">
        <v>136211002004</v>
      </c>
      <c r="G33" s="23">
        <v>67</v>
      </c>
      <c r="H33" s="23">
        <v>62.5</v>
      </c>
      <c r="I33" s="23">
        <v>129.5</v>
      </c>
      <c r="J33" s="23">
        <f t="shared" si="4"/>
        <v>64.75</v>
      </c>
      <c r="K33" s="68">
        <f t="shared" si="4"/>
        <v>32.375</v>
      </c>
      <c r="L33" s="68">
        <v>1</v>
      </c>
      <c r="M33" s="68">
        <v>5</v>
      </c>
      <c r="N33" s="69">
        <v>88.9</v>
      </c>
      <c r="O33" s="91">
        <v>88.37216582596453</v>
      </c>
      <c r="P33" s="77">
        <f t="shared" si="1"/>
        <v>44.186082912982265</v>
      </c>
      <c r="Q33" s="77">
        <f t="shared" si="2"/>
        <v>76.56108291298227</v>
      </c>
      <c r="R33" s="69">
        <f t="shared" si="3"/>
        <v>31</v>
      </c>
      <c r="S33" s="70"/>
    </row>
    <row r="34" spans="1:19" ht="18.75" customHeight="1">
      <c r="A34" s="24">
        <v>35</v>
      </c>
      <c r="B34" s="26" t="s">
        <v>131</v>
      </c>
      <c r="C34" s="23" t="s">
        <v>170</v>
      </c>
      <c r="D34" s="23" t="s">
        <v>128</v>
      </c>
      <c r="E34" s="27" t="s">
        <v>713</v>
      </c>
      <c r="F34" s="26">
        <v>136211800821</v>
      </c>
      <c r="G34" s="23">
        <v>66</v>
      </c>
      <c r="H34" s="23">
        <v>64.5</v>
      </c>
      <c r="I34" s="23">
        <v>130.5</v>
      </c>
      <c r="J34" s="23">
        <f t="shared" si="4"/>
        <v>65.25</v>
      </c>
      <c r="K34" s="68">
        <f t="shared" si="4"/>
        <v>32.625</v>
      </c>
      <c r="L34" s="68">
        <v>2</v>
      </c>
      <c r="M34" s="68">
        <v>16</v>
      </c>
      <c r="N34" s="69">
        <v>88.88</v>
      </c>
      <c r="O34" s="91">
        <v>87.85398350880014</v>
      </c>
      <c r="P34" s="77">
        <f t="shared" si="1"/>
        <v>43.92699175440007</v>
      </c>
      <c r="Q34" s="77">
        <f t="shared" si="2"/>
        <v>76.55199175440006</v>
      </c>
      <c r="R34" s="69">
        <f t="shared" si="3"/>
        <v>32</v>
      </c>
      <c r="S34" s="70"/>
    </row>
    <row r="35" spans="1:19" ht="18.75" customHeight="1">
      <c r="A35" s="24">
        <v>39</v>
      </c>
      <c r="B35" s="26" t="s">
        <v>131</v>
      </c>
      <c r="C35" s="23" t="s">
        <v>174</v>
      </c>
      <c r="D35" s="23" t="s">
        <v>128</v>
      </c>
      <c r="E35" s="27" t="s">
        <v>717</v>
      </c>
      <c r="F35" s="26">
        <v>136211002717</v>
      </c>
      <c r="G35" s="23">
        <v>63</v>
      </c>
      <c r="H35" s="23">
        <v>66.5</v>
      </c>
      <c r="I35" s="23">
        <v>129.5</v>
      </c>
      <c r="J35" s="23">
        <f t="shared" si="4"/>
        <v>64.75</v>
      </c>
      <c r="K35" s="68">
        <f t="shared" si="4"/>
        <v>32.375</v>
      </c>
      <c r="L35" s="68">
        <v>2</v>
      </c>
      <c r="M35" s="68">
        <v>20</v>
      </c>
      <c r="N35" s="69">
        <v>89.32</v>
      </c>
      <c r="O35" s="91">
        <v>88.28890421923974</v>
      </c>
      <c r="P35" s="77">
        <f aca="true" t="shared" si="5" ref="P35:P66">O35/2</f>
        <v>44.14445210961987</v>
      </c>
      <c r="Q35" s="77">
        <f aca="true" t="shared" si="6" ref="Q35:Q66">P35+K35</f>
        <v>76.51945210961986</v>
      </c>
      <c r="R35" s="69">
        <f aca="true" t="shared" si="7" ref="R35:R66">RANK(Q35,$Q$3:$Q$129)</f>
        <v>33</v>
      </c>
      <c r="S35" s="70"/>
    </row>
    <row r="36" spans="1:19" ht="18.75" customHeight="1">
      <c r="A36" s="24">
        <v>16</v>
      </c>
      <c r="B36" s="26" t="s">
        <v>131</v>
      </c>
      <c r="C36" s="23" t="s">
        <v>148</v>
      </c>
      <c r="D36" s="23" t="s">
        <v>128</v>
      </c>
      <c r="E36" s="27" t="s">
        <v>697</v>
      </c>
      <c r="F36" s="26">
        <v>136211002208</v>
      </c>
      <c r="G36" s="23">
        <v>68</v>
      </c>
      <c r="H36" s="23">
        <v>67.5</v>
      </c>
      <c r="I36" s="23">
        <v>135.5</v>
      </c>
      <c r="J36" s="23">
        <f t="shared" si="4"/>
        <v>67.75</v>
      </c>
      <c r="K36" s="68">
        <f t="shared" si="4"/>
        <v>33.875</v>
      </c>
      <c r="L36" s="68">
        <v>2</v>
      </c>
      <c r="M36" s="68">
        <v>15</v>
      </c>
      <c r="N36" s="69">
        <v>86.28</v>
      </c>
      <c r="O36" s="91">
        <v>85.28399749256612</v>
      </c>
      <c r="P36" s="77">
        <f t="shared" si="5"/>
        <v>42.64199874628306</v>
      </c>
      <c r="Q36" s="77">
        <f t="shared" si="6"/>
        <v>76.51699874628306</v>
      </c>
      <c r="R36" s="69">
        <f t="shared" si="7"/>
        <v>34</v>
      </c>
      <c r="S36" s="70"/>
    </row>
    <row r="37" spans="1:19" ht="18.75" customHeight="1">
      <c r="A37" s="24">
        <v>34</v>
      </c>
      <c r="B37" s="26" t="s">
        <v>131</v>
      </c>
      <c r="C37" s="23" t="s">
        <v>169</v>
      </c>
      <c r="D37" s="23" t="s">
        <v>128</v>
      </c>
      <c r="E37" s="27" t="s">
        <v>712</v>
      </c>
      <c r="F37" s="26">
        <v>136211801205</v>
      </c>
      <c r="G37" s="23">
        <v>65</v>
      </c>
      <c r="H37" s="23">
        <v>66</v>
      </c>
      <c r="I37" s="23">
        <v>131</v>
      </c>
      <c r="J37" s="23">
        <f t="shared" si="4"/>
        <v>65.5</v>
      </c>
      <c r="K37" s="68">
        <f t="shared" si="4"/>
        <v>32.75</v>
      </c>
      <c r="L37" s="68">
        <v>2</v>
      </c>
      <c r="M37" s="68">
        <v>13</v>
      </c>
      <c r="N37" s="69">
        <v>88.5</v>
      </c>
      <c r="O37" s="91">
        <v>87.47837016796593</v>
      </c>
      <c r="P37" s="77">
        <f t="shared" si="5"/>
        <v>43.73918508398297</v>
      </c>
      <c r="Q37" s="77">
        <f t="shared" si="6"/>
        <v>76.48918508398296</v>
      </c>
      <c r="R37" s="69">
        <f t="shared" si="7"/>
        <v>35</v>
      </c>
      <c r="S37" s="70"/>
    </row>
    <row r="38" spans="1:19" ht="18.75" customHeight="1">
      <c r="A38" s="24">
        <v>3</v>
      </c>
      <c r="B38" s="26" t="s">
        <v>131</v>
      </c>
      <c r="C38" s="23" t="s">
        <v>133</v>
      </c>
      <c r="D38" s="23" t="s">
        <v>128</v>
      </c>
      <c r="E38" s="27" t="s">
        <v>686</v>
      </c>
      <c r="F38" s="26">
        <v>136220108614</v>
      </c>
      <c r="G38" s="23">
        <v>72.5</v>
      </c>
      <c r="H38" s="23">
        <v>71.5</v>
      </c>
      <c r="I38" s="23">
        <v>144</v>
      </c>
      <c r="J38" s="23">
        <f t="shared" si="4"/>
        <v>72</v>
      </c>
      <c r="K38" s="68">
        <f t="shared" si="4"/>
        <v>36</v>
      </c>
      <c r="L38" s="68">
        <v>1</v>
      </c>
      <c r="M38" s="68">
        <v>3</v>
      </c>
      <c r="N38" s="69">
        <v>81</v>
      </c>
      <c r="O38" s="91">
        <v>80.51907122500705</v>
      </c>
      <c r="P38" s="77">
        <f t="shared" si="5"/>
        <v>40.25953561250353</v>
      </c>
      <c r="Q38" s="77">
        <f t="shared" si="6"/>
        <v>76.25953561250353</v>
      </c>
      <c r="R38" s="69">
        <f t="shared" si="7"/>
        <v>36</v>
      </c>
      <c r="S38" s="70"/>
    </row>
    <row r="39" spans="1:19" ht="18.75" customHeight="1">
      <c r="A39" s="24">
        <v>36</v>
      </c>
      <c r="B39" s="26" t="s">
        <v>131</v>
      </c>
      <c r="C39" s="23" t="s">
        <v>171</v>
      </c>
      <c r="D39" s="23" t="s">
        <v>128</v>
      </c>
      <c r="E39" s="27" t="s">
        <v>714</v>
      </c>
      <c r="F39" s="26">
        <v>136211803410</v>
      </c>
      <c r="G39" s="23">
        <v>62.5</v>
      </c>
      <c r="H39" s="23">
        <v>68</v>
      </c>
      <c r="I39" s="23">
        <v>130.5</v>
      </c>
      <c r="J39" s="23">
        <f t="shared" si="4"/>
        <v>65.25</v>
      </c>
      <c r="K39" s="68">
        <f t="shared" si="4"/>
        <v>32.625</v>
      </c>
      <c r="L39" s="68">
        <v>2</v>
      </c>
      <c r="M39" s="68">
        <v>5</v>
      </c>
      <c r="N39" s="69">
        <v>87.74</v>
      </c>
      <c r="O39" s="91">
        <v>86.72714348629752</v>
      </c>
      <c r="P39" s="77">
        <f t="shared" si="5"/>
        <v>43.36357174314876</v>
      </c>
      <c r="Q39" s="77">
        <f t="shared" si="6"/>
        <v>75.98857174314875</v>
      </c>
      <c r="R39" s="69">
        <f t="shared" si="7"/>
        <v>37</v>
      </c>
      <c r="S39" s="70"/>
    </row>
    <row r="40" spans="1:19" ht="18.75" customHeight="1">
      <c r="A40" s="24">
        <v>22</v>
      </c>
      <c r="B40" s="26" t="s">
        <v>131</v>
      </c>
      <c r="C40" s="23" t="s">
        <v>155</v>
      </c>
      <c r="D40" s="23" t="s">
        <v>128</v>
      </c>
      <c r="E40" s="27" t="s">
        <v>702</v>
      </c>
      <c r="F40" s="26">
        <v>136211804327</v>
      </c>
      <c r="G40" s="23">
        <v>64.5</v>
      </c>
      <c r="H40" s="23">
        <v>70</v>
      </c>
      <c r="I40" s="23">
        <v>134.5</v>
      </c>
      <c r="J40" s="23">
        <f t="shared" si="4"/>
        <v>67.25</v>
      </c>
      <c r="K40" s="68">
        <f t="shared" si="4"/>
        <v>33.625</v>
      </c>
      <c r="L40" s="68">
        <v>2</v>
      </c>
      <c r="M40" s="68">
        <v>11</v>
      </c>
      <c r="N40" s="69">
        <v>85.64</v>
      </c>
      <c r="O40" s="91">
        <v>84.6513855501085</v>
      </c>
      <c r="P40" s="77">
        <f t="shared" si="5"/>
        <v>42.32569277505425</v>
      </c>
      <c r="Q40" s="77">
        <f t="shared" si="6"/>
        <v>75.95069277505425</v>
      </c>
      <c r="R40" s="69">
        <f t="shared" si="7"/>
        <v>38</v>
      </c>
      <c r="S40" s="70"/>
    </row>
    <row r="41" spans="1:19" ht="18.75" customHeight="1">
      <c r="A41" s="24">
        <v>57</v>
      </c>
      <c r="B41" s="26" t="s">
        <v>131</v>
      </c>
      <c r="C41" s="23" t="s">
        <v>192</v>
      </c>
      <c r="D41" s="23" t="s">
        <v>128</v>
      </c>
      <c r="E41" s="27" t="s">
        <v>193</v>
      </c>
      <c r="F41" s="26">
        <v>136211001402</v>
      </c>
      <c r="G41" s="23">
        <v>59</v>
      </c>
      <c r="H41" s="23">
        <v>67</v>
      </c>
      <c r="I41" s="23">
        <v>126</v>
      </c>
      <c r="J41" s="23">
        <f t="shared" si="4"/>
        <v>63</v>
      </c>
      <c r="K41" s="68">
        <f t="shared" si="4"/>
        <v>31.5</v>
      </c>
      <c r="L41" s="68">
        <v>3</v>
      </c>
      <c r="M41" s="68">
        <v>19</v>
      </c>
      <c r="N41" s="69">
        <v>87.4</v>
      </c>
      <c r="O41" s="91">
        <v>88.77188046953344</v>
      </c>
      <c r="P41" s="77">
        <f t="shared" si="5"/>
        <v>44.38594023476672</v>
      </c>
      <c r="Q41" s="77">
        <f t="shared" si="6"/>
        <v>75.88594023476672</v>
      </c>
      <c r="R41" s="69">
        <f t="shared" si="7"/>
        <v>39</v>
      </c>
      <c r="S41" s="70"/>
    </row>
    <row r="42" spans="1:19" ht="18.75" customHeight="1">
      <c r="A42" s="24">
        <v>43</v>
      </c>
      <c r="B42" s="26" t="s">
        <v>131</v>
      </c>
      <c r="C42" s="23" t="s">
        <v>178</v>
      </c>
      <c r="D42" s="23" t="s">
        <v>128</v>
      </c>
      <c r="E42" s="27" t="s">
        <v>179</v>
      </c>
      <c r="F42" s="26">
        <v>136250301629</v>
      </c>
      <c r="G42" s="23">
        <v>65.5</v>
      </c>
      <c r="H42" s="23">
        <v>63</v>
      </c>
      <c r="I42" s="23">
        <v>128.5</v>
      </c>
      <c r="J42" s="23">
        <f t="shared" si="4"/>
        <v>64.25</v>
      </c>
      <c r="K42" s="68">
        <f t="shared" si="4"/>
        <v>32.125</v>
      </c>
      <c r="L42" s="68">
        <v>1</v>
      </c>
      <c r="M42" s="68">
        <v>11</v>
      </c>
      <c r="N42" s="69">
        <v>88</v>
      </c>
      <c r="O42" s="91">
        <v>87.47750947902</v>
      </c>
      <c r="P42" s="77">
        <f t="shared" si="5"/>
        <v>43.73875473951</v>
      </c>
      <c r="Q42" s="77">
        <f t="shared" si="6"/>
        <v>75.86375473951</v>
      </c>
      <c r="R42" s="69">
        <f t="shared" si="7"/>
        <v>40</v>
      </c>
      <c r="S42" s="70"/>
    </row>
    <row r="43" spans="1:19" ht="18.75" customHeight="1">
      <c r="A43" s="24">
        <v>76</v>
      </c>
      <c r="B43" s="26" t="s">
        <v>131</v>
      </c>
      <c r="C43" s="23" t="s">
        <v>213</v>
      </c>
      <c r="D43" s="23" t="s">
        <v>128</v>
      </c>
      <c r="E43" s="27" t="s">
        <v>77</v>
      </c>
      <c r="F43" s="26">
        <v>136211000407</v>
      </c>
      <c r="G43" s="23">
        <v>60.5</v>
      </c>
      <c r="H43" s="23">
        <v>61.5</v>
      </c>
      <c r="I43" s="23">
        <v>122</v>
      </c>
      <c r="J43" s="23">
        <f aca="true" t="shared" si="8" ref="J43:K62">I43/2</f>
        <v>61</v>
      </c>
      <c r="K43" s="68">
        <f t="shared" si="8"/>
        <v>30.5</v>
      </c>
      <c r="L43" s="68">
        <v>3</v>
      </c>
      <c r="M43" s="68">
        <v>9</v>
      </c>
      <c r="N43" s="69">
        <v>89.2</v>
      </c>
      <c r="O43" s="91">
        <v>90.60013430071376</v>
      </c>
      <c r="P43" s="77">
        <f t="shared" si="5"/>
        <v>45.30006715035688</v>
      </c>
      <c r="Q43" s="77">
        <f t="shared" si="6"/>
        <v>75.80006715035688</v>
      </c>
      <c r="R43" s="69">
        <f t="shared" si="7"/>
        <v>41</v>
      </c>
      <c r="S43" s="70"/>
    </row>
    <row r="44" spans="1:19" ht="18.75" customHeight="1">
      <c r="A44" s="24">
        <v>19</v>
      </c>
      <c r="B44" s="26" t="s">
        <v>131</v>
      </c>
      <c r="C44" s="23" t="s">
        <v>151</v>
      </c>
      <c r="D44" s="23" t="s">
        <v>127</v>
      </c>
      <c r="E44" s="27" t="s">
        <v>700</v>
      </c>
      <c r="F44" s="26">
        <v>136211802922</v>
      </c>
      <c r="G44" s="23">
        <v>69.5</v>
      </c>
      <c r="H44" s="23">
        <v>65.5</v>
      </c>
      <c r="I44" s="23">
        <v>135</v>
      </c>
      <c r="J44" s="23">
        <f t="shared" si="8"/>
        <v>67.5</v>
      </c>
      <c r="K44" s="68">
        <f t="shared" si="8"/>
        <v>33.75</v>
      </c>
      <c r="L44" s="68">
        <v>2</v>
      </c>
      <c r="M44" s="68">
        <v>1</v>
      </c>
      <c r="N44" s="69">
        <v>84.9</v>
      </c>
      <c r="O44" s="91">
        <v>83.9199279916419</v>
      </c>
      <c r="P44" s="77">
        <f t="shared" si="5"/>
        <v>41.95996399582095</v>
      </c>
      <c r="Q44" s="77">
        <f t="shared" si="6"/>
        <v>75.70996399582094</v>
      </c>
      <c r="R44" s="69">
        <f t="shared" si="7"/>
        <v>42</v>
      </c>
      <c r="S44" s="70"/>
    </row>
    <row r="45" spans="1:19" ht="18.75" customHeight="1">
      <c r="A45" s="24">
        <v>75</v>
      </c>
      <c r="B45" s="26" t="s">
        <v>131</v>
      </c>
      <c r="C45" s="23" t="s">
        <v>212</v>
      </c>
      <c r="D45" s="23" t="s">
        <v>128</v>
      </c>
      <c r="E45" s="27" t="s">
        <v>76</v>
      </c>
      <c r="F45" s="26">
        <v>136060200511</v>
      </c>
      <c r="G45" s="23">
        <v>55</v>
      </c>
      <c r="H45" s="23">
        <v>67.5</v>
      </c>
      <c r="I45" s="23">
        <v>122.5</v>
      </c>
      <c r="J45" s="23">
        <f t="shared" si="8"/>
        <v>61.25</v>
      </c>
      <c r="K45" s="68">
        <f t="shared" si="8"/>
        <v>30.625</v>
      </c>
      <c r="L45" s="68">
        <v>1</v>
      </c>
      <c r="M45" s="68">
        <v>7</v>
      </c>
      <c r="N45" s="69">
        <v>90.5</v>
      </c>
      <c r="O45" s="91">
        <v>89.96266599831034</v>
      </c>
      <c r="P45" s="77">
        <f t="shared" si="5"/>
        <v>44.98133299915517</v>
      </c>
      <c r="Q45" s="77">
        <f t="shared" si="6"/>
        <v>75.60633299915517</v>
      </c>
      <c r="R45" s="69">
        <f t="shared" si="7"/>
        <v>43</v>
      </c>
      <c r="S45" s="70"/>
    </row>
    <row r="46" spans="1:19" ht="18.75" customHeight="1">
      <c r="A46" s="24">
        <v>96</v>
      </c>
      <c r="B46" s="26" t="s">
        <v>131</v>
      </c>
      <c r="C46" s="23" t="s">
        <v>235</v>
      </c>
      <c r="D46" s="23" t="s">
        <v>128</v>
      </c>
      <c r="E46" s="27" t="s">
        <v>95</v>
      </c>
      <c r="F46" s="26">
        <v>136211804916</v>
      </c>
      <c r="G46" s="23">
        <v>59.5</v>
      </c>
      <c r="H46" s="23">
        <v>61</v>
      </c>
      <c r="I46" s="23">
        <v>120.5</v>
      </c>
      <c r="J46" s="23">
        <f t="shared" si="8"/>
        <v>60.25</v>
      </c>
      <c r="K46" s="68">
        <f t="shared" si="8"/>
        <v>30.125</v>
      </c>
      <c r="L46" s="68">
        <v>2</v>
      </c>
      <c r="M46" s="68">
        <v>18</v>
      </c>
      <c r="N46" s="69">
        <v>91.9</v>
      </c>
      <c r="O46" s="91">
        <v>90.83912111227198</v>
      </c>
      <c r="P46" s="77">
        <f t="shared" si="5"/>
        <v>45.41956055613599</v>
      </c>
      <c r="Q46" s="77">
        <f t="shared" si="6"/>
        <v>75.54456055613599</v>
      </c>
      <c r="R46" s="69">
        <f t="shared" si="7"/>
        <v>44</v>
      </c>
      <c r="S46" s="70"/>
    </row>
    <row r="47" spans="1:19" ht="18.75" customHeight="1">
      <c r="A47" s="24">
        <v>51</v>
      </c>
      <c r="B47" s="26" t="s">
        <v>131</v>
      </c>
      <c r="C47" s="23" t="s">
        <v>186</v>
      </c>
      <c r="D47" s="23" t="s">
        <v>128</v>
      </c>
      <c r="E47" s="27" t="s">
        <v>728</v>
      </c>
      <c r="F47" s="26">
        <v>136211804727</v>
      </c>
      <c r="G47" s="23">
        <v>61.5</v>
      </c>
      <c r="H47" s="23">
        <v>65.5</v>
      </c>
      <c r="I47" s="23">
        <v>127</v>
      </c>
      <c r="J47" s="23">
        <f t="shared" si="8"/>
        <v>63.5</v>
      </c>
      <c r="K47" s="68">
        <f t="shared" si="8"/>
        <v>31.75</v>
      </c>
      <c r="L47" s="68">
        <v>1</v>
      </c>
      <c r="M47" s="68">
        <v>12</v>
      </c>
      <c r="N47" s="69">
        <v>88.1</v>
      </c>
      <c r="O47" s="91">
        <v>87.57691573979162</v>
      </c>
      <c r="P47" s="77">
        <f t="shared" si="5"/>
        <v>43.78845786989581</v>
      </c>
      <c r="Q47" s="77">
        <f t="shared" si="6"/>
        <v>75.53845786989581</v>
      </c>
      <c r="R47" s="69">
        <f t="shared" si="7"/>
        <v>45</v>
      </c>
      <c r="S47" s="70"/>
    </row>
    <row r="48" spans="1:19" ht="18.75" customHeight="1">
      <c r="A48" s="24">
        <v>42</v>
      </c>
      <c r="B48" s="26" t="s">
        <v>131</v>
      </c>
      <c r="C48" s="23" t="s">
        <v>177</v>
      </c>
      <c r="D48" s="23" t="s">
        <v>128</v>
      </c>
      <c r="E48" s="27" t="s">
        <v>720</v>
      </c>
      <c r="F48" s="26">
        <v>136211002230</v>
      </c>
      <c r="G48" s="23">
        <v>59.5</v>
      </c>
      <c r="H48" s="23">
        <v>70</v>
      </c>
      <c r="I48" s="23">
        <v>129.5</v>
      </c>
      <c r="J48" s="23">
        <f t="shared" si="8"/>
        <v>64.75</v>
      </c>
      <c r="K48" s="68">
        <f t="shared" si="8"/>
        <v>32.375</v>
      </c>
      <c r="L48" s="68">
        <v>1</v>
      </c>
      <c r="M48" s="68">
        <v>17</v>
      </c>
      <c r="N48" s="69">
        <v>86.8</v>
      </c>
      <c r="O48" s="91">
        <v>86.28463434976064</v>
      </c>
      <c r="P48" s="77">
        <f t="shared" si="5"/>
        <v>43.14231717488032</v>
      </c>
      <c r="Q48" s="77">
        <f t="shared" si="6"/>
        <v>75.51731717488032</v>
      </c>
      <c r="R48" s="69">
        <f t="shared" si="7"/>
        <v>46</v>
      </c>
      <c r="S48" s="70"/>
    </row>
    <row r="49" spans="1:19" ht="18.75" customHeight="1">
      <c r="A49" s="24">
        <v>61</v>
      </c>
      <c r="B49" s="26" t="s">
        <v>131</v>
      </c>
      <c r="C49" s="23" t="s">
        <v>197</v>
      </c>
      <c r="D49" s="23" t="s">
        <v>128</v>
      </c>
      <c r="E49" s="27" t="s">
        <v>737</v>
      </c>
      <c r="F49" s="26">
        <v>136211800508</v>
      </c>
      <c r="G49" s="23">
        <v>59.5</v>
      </c>
      <c r="H49" s="23">
        <v>65.5</v>
      </c>
      <c r="I49" s="23">
        <v>125</v>
      </c>
      <c r="J49" s="23">
        <f t="shared" si="8"/>
        <v>62.5</v>
      </c>
      <c r="K49" s="68">
        <f t="shared" si="8"/>
        <v>31.25</v>
      </c>
      <c r="L49" s="68">
        <v>3</v>
      </c>
      <c r="M49" s="68">
        <v>12</v>
      </c>
      <c r="N49" s="69">
        <v>87</v>
      </c>
      <c r="O49" s="91">
        <v>88.36560184038225</v>
      </c>
      <c r="P49" s="77">
        <f t="shared" si="5"/>
        <v>44.18280092019113</v>
      </c>
      <c r="Q49" s="77">
        <f t="shared" si="6"/>
        <v>75.43280092019113</v>
      </c>
      <c r="R49" s="69">
        <f t="shared" si="7"/>
        <v>47</v>
      </c>
      <c r="S49" s="70"/>
    </row>
    <row r="50" spans="1:19" ht="18.75" customHeight="1">
      <c r="A50" s="24">
        <v>82</v>
      </c>
      <c r="B50" s="26" t="s">
        <v>131</v>
      </c>
      <c r="C50" s="23" t="s">
        <v>219</v>
      </c>
      <c r="D50" s="23" t="s">
        <v>128</v>
      </c>
      <c r="E50" s="27" t="s">
        <v>83</v>
      </c>
      <c r="F50" s="26">
        <v>136211000511</v>
      </c>
      <c r="G50" s="23">
        <v>61.5</v>
      </c>
      <c r="H50" s="23">
        <v>60</v>
      </c>
      <c r="I50" s="23">
        <v>121.5</v>
      </c>
      <c r="J50" s="23">
        <f t="shared" si="8"/>
        <v>60.75</v>
      </c>
      <c r="K50" s="68">
        <f t="shared" si="8"/>
        <v>30.375</v>
      </c>
      <c r="L50" s="68">
        <v>3</v>
      </c>
      <c r="M50" s="68">
        <v>16</v>
      </c>
      <c r="N50" s="69">
        <v>88.6</v>
      </c>
      <c r="O50" s="91">
        <v>89.99071635698698</v>
      </c>
      <c r="P50" s="77">
        <f t="shared" si="5"/>
        <v>44.99535817849349</v>
      </c>
      <c r="Q50" s="77">
        <f t="shared" si="6"/>
        <v>75.37035817849349</v>
      </c>
      <c r="R50" s="69">
        <f t="shared" si="7"/>
        <v>48</v>
      </c>
      <c r="S50" s="70"/>
    </row>
    <row r="51" spans="1:19" ht="18.75" customHeight="1">
      <c r="A51" s="24">
        <v>120</v>
      </c>
      <c r="B51" s="26" t="s">
        <v>131</v>
      </c>
      <c r="C51" s="23" t="s">
        <v>270</v>
      </c>
      <c r="D51" s="23" t="s">
        <v>128</v>
      </c>
      <c r="E51" s="27" t="s">
        <v>271</v>
      </c>
      <c r="F51" s="26">
        <v>136211002113</v>
      </c>
      <c r="G51" s="23">
        <v>58</v>
      </c>
      <c r="H51" s="23">
        <v>58.5</v>
      </c>
      <c r="I51" s="23">
        <v>116.5</v>
      </c>
      <c r="J51" s="23">
        <f t="shared" si="8"/>
        <v>58.25</v>
      </c>
      <c r="K51" s="68">
        <f t="shared" si="8"/>
        <v>29.125</v>
      </c>
      <c r="L51" s="68">
        <v>3</v>
      </c>
      <c r="M51" s="68">
        <v>15</v>
      </c>
      <c r="N51" s="69">
        <v>91</v>
      </c>
      <c r="O51" s="91">
        <v>92.42838813189408</v>
      </c>
      <c r="P51" s="77">
        <f t="shared" si="5"/>
        <v>46.21419406594704</v>
      </c>
      <c r="Q51" s="77">
        <f t="shared" si="6"/>
        <v>75.33919406594704</v>
      </c>
      <c r="R51" s="69">
        <f t="shared" si="7"/>
        <v>49</v>
      </c>
      <c r="S51" s="70"/>
    </row>
    <row r="52" spans="1:19" ht="18.75" customHeight="1">
      <c r="A52" s="24">
        <v>37</v>
      </c>
      <c r="B52" s="26" t="s">
        <v>131</v>
      </c>
      <c r="C52" s="23" t="s">
        <v>172</v>
      </c>
      <c r="D52" s="23" t="s">
        <v>128</v>
      </c>
      <c r="E52" s="27" t="s">
        <v>715</v>
      </c>
      <c r="F52" s="26">
        <v>136211003815</v>
      </c>
      <c r="G52" s="23">
        <v>65.5</v>
      </c>
      <c r="H52" s="23">
        <v>65</v>
      </c>
      <c r="I52" s="23">
        <v>130.5</v>
      </c>
      <c r="J52" s="23">
        <f t="shared" si="8"/>
        <v>65.25</v>
      </c>
      <c r="K52" s="68">
        <f t="shared" si="8"/>
        <v>32.625</v>
      </c>
      <c r="L52" s="68">
        <v>2</v>
      </c>
      <c r="M52" s="68">
        <v>10</v>
      </c>
      <c r="N52" s="69">
        <v>86.36</v>
      </c>
      <c r="O52" s="91">
        <v>85.36307398537332</v>
      </c>
      <c r="P52" s="77">
        <f t="shared" si="5"/>
        <v>42.68153699268666</v>
      </c>
      <c r="Q52" s="77">
        <f t="shared" si="6"/>
        <v>75.30653699268666</v>
      </c>
      <c r="R52" s="69">
        <f t="shared" si="7"/>
        <v>50</v>
      </c>
      <c r="S52" s="70"/>
    </row>
    <row r="53" spans="1:19" ht="18.75" customHeight="1">
      <c r="A53" s="24">
        <v>52</v>
      </c>
      <c r="B53" s="26" t="s">
        <v>131</v>
      </c>
      <c r="C53" s="23" t="s">
        <v>187</v>
      </c>
      <c r="D53" s="23" t="s">
        <v>128</v>
      </c>
      <c r="E53" s="27" t="s">
        <v>729</v>
      </c>
      <c r="F53" s="26">
        <v>136014600423</v>
      </c>
      <c r="G53" s="23">
        <v>58</v>
      </c>
      <c r="H53" s="23">
        <v>69</v>
      </c>
      <c r="I53" s="23">
        <v>127</v>
      </c>
      <c r="J53" s="23">
        <f t="shared" si="8"/>
        <v>63.5</v>
      </c>
      <c r="K53" s="68">
        <f t="shared" si="8"/>
        <v>31.75</v>
      </c>
      <c r="L53" s="68">
        <v>2</v>
      </c>
      <c r="M53" s="68">
        <v>18</v>
      </c>
      <c r="N53" s="69">
        <v>88.08</v>
      </c>
      <c r="O53" s="91">
        <v>87.06321858072813</v>
      </c>
      <c r="P53" s="77">
        <f t="shared" si="5"/>
        <v>43.53160929036407</v>
      </c>
      <c r="Q53" s="77">
        <f t="shared" si="6"/>
        <v>75.28160929036406</v>
      </c>
      <c r="R53" s="69">
        <f t="shared" si="7"/>
        <v>51</v>
      </c>
      <c r="S53" s="70"/>
    </row>
    <row r="54" spans="1:19" ht="18.75" customHeight="1">
      <c r="A54" s="24">
        <v>46</v>
      </c>
      <c r="B54" s="26" t="s">
        <v>131</v>
      </c>
      <c r="C54" s="23" t="s">
        <v>181</v>
      </c>
      <c r="D54" s="23" t="s">
        <v>127</v>
      </c>
      <c r="E54" s="27" t="s">
        <v>723</v>
      </c>
      <c r="F54" s="26">
        <v>136211000730</v>
      </c>
      <c r="G54" s="23">
        <v>64</v>
      </c>
      <c r="H54" s="23">
        <v>64</v>
      </c>
      <c r="I54" s="23">
        <v>128</v>
      </c>
      <c r="J54" s="23">
        <f t="shared" si="8"/>
        <v>64</v>
      </c>
      <c r="K54" s="68">
        <f t="shared" si="8"/>
        <v>32</v>
      </c>
      <c r="L54" s="68">
        <v>3</v>
      </c>
      <c r="M54" s="68">
        <v>8</v>
      </c>
      <c r="N54" s="69">
        <v>85.2</v>
      </c>
      <c r="O54" s="91">
        <v>86.53734800920193</v>
      </c>
      <c r="P54" s="77">
        <f t="shared" si="5"/>
        <v>43.26867400460097</v>
      </c>
      <c r="Q54" s="77">
        <f t="shared" si="6"/>
        <v>75.26867400460097</v>
      </c>
      <c r="R54" s="69">
        <f t="shared" si="7"/>
        <v>52</v>
      </c>
      <c r="S54" s="70"/>
    </row>
    <row r="55" spans="1:19" ht="18.75" customHeight="1">
      <c r="A55" s="24">
        <v>49</v>
      </c>
      <c r="B55" s="26" t="s">
        <v>131</v>
      </c>
      <c r="C55" s="23" t="s">
        <v>184</v>
      </c>
      <c r="D55" s="23" t="s">
        <v>128</v>
      </c>
      <c r="E55" s="27" t="s">
        <v>726</v>
      </c>
      <c r="F55" s="26">
        <v>136211001822</v>
      </c>
      <c r="G55" s="23">
        <v>61</v>
      </c>
      <c r="H55" s="23">
        <v>66.5</v>
      </c>
      <c r="I55" s="23">
        <v>127.5</v>
      </c>
      <c r="J55" s="23">
        <f t="shared" si="8"/>
        <v>63.75</v>
      </c>
      <c r="K55" s="68">
        <f t="shared" si="8"/>
        <v>31.875</v>
      </c>
      <c r="L55" s="68">
        <v>3</v>
      </c>
      <c r="M55" s="68">
        <v>16</v>
      </c>
      <c r="N55" s="69">
        <v>85.4</v>
      </c>
      <c r="O55" s="91">
        <v>86.74048732377753</v>
      </c>
      <c r="P55" s="77">
        <f t="shared" si="5"/>
        <v>43.370243661888765</v>
      </c>
      <c r="Q55" s="77">
        <f t="shared" si="6"/>
        <v>75.24524366188876</v>
      </c>
      <c r="R55" s="69">
        <f t="shared" si="7"/>
        <v>53</v>
      </c>
      <c r="S55" s="70"/>
    </row>
    <row r="56" spans="1:19" ht="18.75" customHeight="1">
      <c r="A56" s="24">
        <v>95</v>
      </c>
      <c r="B56" s="26" t="s">
        <v>131</v>
      </c>
      <c r="C56" s="23" t="s">
        <v>234</v>
      </c>
      <c r="D56" s="23" t="s">
        <v>128</v>
      </c>
      <c r="E56" s="27" t="s">
        <v>94</v>
      </c>
      <c r="F56" s="26">
        <v>136211003426</v>
      </c>
      <c r="G56" s="23">
        <v>61.5</v>
      </c>
      <c r="H56" s="23">
        <v>59</v>
      </c>
      <c r="I56" s="23">
        <v>120.5</v>
      </c>
      <c r="J56" s="23">
        <f t="shared" si="8"/>
        <v>60.25</v>
      </c>
      <c r="K56" s="68">
        <f t="shared" si="8"/>
        <v>30.125</v>
      </c>
      <c r="L56" s="68">
        <v>3</v>
      </c>
      <c r="M56" s="68">
        <v>3</v>
      </c>
      <c r="N56" s="69">
        <v>88.8</v>
      </c>
      <c r="O56" s="91">
        <v>90.19385567156257</v>
      </c>
      <c r="P56" s="77">
        <f t="shared" si="5"/>
        <v>45.09692783578129</v>
      </c>
      <c r="Q56" s="77">
        <f t="shared" si="6"/>
        <v>75.22192783578129</v>
      </c>
      <c r="R56" s="69">
        <f t="shared" si="7"/>
        <v>54</v>
      </c>
      <c r="S56" s="70"/>
    </row>
    <row r="57" spans="1:19" ht="18.75" customHeight="1">
      <c r="A57" s="24">
        <v>66</v>
      </c>
      <c r="B57" s="26" t="s">
        <v>131</v>
      </c>
      <c r="C57" s="23" t="s">
        <v>202</v>
      </c>
      <c r="D57" s="23" t="s">
        <v>128</v>
      </c>
      <c r="E57" s="27" t="s">
        <v>742</v>
      </c>
      <c r="F57" s="26">
        <v>136211802122</v>
      </c>
      <c r="G57" s="23">
        <v>59</v>
      </c>
      <c r="H57" s="23">
        <v>65</v>
      </c>
      <c r="I57" s="23">
        <v>124</v>
      </c>
      <c r="J57" s="23">
        <f t="shared" si="8"/>
        <v>62</v>
      </c>
      <c r="K57" s="68">
        <f t="shared" si="8"/>
        <v>31</v>
      </c>
      <c r="L57" s="68">
        <v>3</v>
      </c>
      <c r="M57" s="68">
        <v>1</v>
      </c>
      <c r="N57" s="69">
        <v>87</v>
      </c>
      <c r="O57" s="91">
        <v>88.36560184038225</v>
      </c>
      <c r="P57" s="77">
        <f t="shared" si="5"/>
        <v>44.18280092019113</v>
      </c>
      <c r="Q57" s="77">
        <f t="shared" si="6"/>
        <v>75.18280092019113</v>
      </c>
      <c r="R57" s="69">
        <f t="shared" si="7"/>
        <v>55</v>
      </c>
      <c r="S57" s="70"/>
    </row>
    <row r="58" spans="1:19" ht="18.75" customHeight="1">
      <c r="A58" s="24">
        <v>10</v>
      </c>
      <c r="B58" s="26" t="s">
        <v>131</v>
      </c>
      <c r="C58" s="23" t="s">
        <v>142</v>
      </c>
      <c r="D58" s="23" t="s">
        <v>128</v>
      </c>
      <c r="E58" s="27" t="s">
        <v>691</v>
      </c>
      <c r="F58" s="26">
        <v>136211804024</v>
      </c>
      <c r="G58" s="23">
        <v>65</v>
      </c>
      <c r="H58" s="23">
        <v>74</v>
      </c>
      <c r="I58" s="23">
        <v>139</v>
      </c>
      <c r="J58" s="23">
        <f t="shared" si="8"/>
        <v>69.5</v>
      </c>
      <c r="K58" s="68">
        <f t="shared" si="8"/>
        <v>34.75</v>
      </c>
      <c r="L58" s="68">
        <v>3</v>
      </c>
      <c r="M58" s="68">
        <v>1</v>
      </c>
      <c r="N58" s="69">
        <v>79.4</v>
      </c>
      <c r="O58" s="91">
        <v>80.64630788650979</v>
      </c>
      <c r="P58" s="77">
        <f t="shared" si="5"/>
        <v>40.323153943254894</v>
      </c>
      <c r="Q58" s="77">
        <f t="shared" si="6"/>
        <v>75.0731539432549</v>
      </c>
      <c r="R58" s="69">
        <f t="shared" si="7"/>
        <v>56</v>
      </c>
      <c r="S58" s="70"/>
    </row>
    <row r="59" spans="1:19" ht="18.75" customHeight="1">
      <c r="A59" s="24">
        <v>71</v>
      </c>
      <c r="B59" s="26" t="s">
        <v>131</v>
      </c>
      <c r="C59" s="23" t="s">
        <v>208</v>
      </c>
      <c r="D59" s="23" t="s">
        <v>128</v>
      </c>
      <c r="E59" s="27" t="s">
        <v>72</v>
      </c>
      <c r="F59" s="26">
        <v>136211803601</v>
      </c>
      <c r="G59" s="23">
        <v>59</v>
      </c>
      <c r="H59" s="23">
        <v>64</v>
      </c>
      <c r="I59" s="23">
        <v>123</v>
      </c>
      <c r="J59" s="23">
        <f t="shared" si="8"/>
        <v>61.5</v>
      </c>
      <c r="K59" s="68">
        <f t="shared" si="8"/>
        <v>30.75</v>
      </c>
      <c r="L59" s="68">
        <v>2</v>
      </c>
      <c r="M59" s="68">
        <v>3</v>
      </c>
      <c r="N59" s="69">
        <v>89.68</v>
      </c>
      <c r="O59" s="91">
        <v>88.64474843687215</v>
      </c>
      <c r="P59" s="77">
        <f t="shared" si="5"/>
        <v>44.322374218436075</v>
      </c>
      <c r="Q59" s="77">
        <f t="shared" si="6"/>
        <v>75.07237421843607</v>
      </c>
      <c r="R59" s="69">
        <f t="shared" si="7"/>
        <v>57</v>
      </c>
      <c r="S59" s="70"/>
    </row>
    <row r="60" spans="1:19" ht="18.75" customHeight="1">
      <c r="A60" s="24">
        <v>69</v>
      </c>
      <c r="B60" s="26" t="s">
        <v>131</v>
      </c>
      <c r="C60" s="23" t="s">
        <v>206</v>
      </c>
      <c r="D60" s="23" t="s">
        <v>128</v>
      </c>
      <c r="E60" s="27" t="s">
        <v>744</v>
      </c>
      <c r="F60" s="26">
        <v>136211002530</v>
      </c>
      <c r="G60" s="23">
        <v>63.5</v>
      </c>
      <c r="H60" s="23">
        <v>60</v>
      </c>
      <c r="I60" s="23">
        <v>123.5</v>
      </c>
      <c r="J60" s="23">
        <f t="shared" si="8"/>
        <v>61.75</v>
      </c>
      <c r="K60" s="68">
        <f t="shared" si="8"/>
        <v>30.875</v>
      </c>
      <c r="L60" s="68">
        <v>2</v>
      </c>
      <c r="M60" s="68">
        <v>16</v>
      </c>
      <c r="N60" s="69">
        <v>89.22</v>
      </c>
      <c r="O60" s="91">
        <v>88.19005860323074</v>
      </c>
      <c r="P60" s="77">
        <f t="shared" si="5"/>
        <v>44.09502930161537</v>
      </c>
      <c r="Q60" s="77">
        <f t="shared" si="6"/>
        <v>74.97002930161537</v>
      </c>
      <c r="R60" s="69">
        <f t="shared" si="7"/>
        <v>58</v>
      </c>
      <c r="S60" s="70"/>
    </row>
    <row r="61" spans="1:19" ht="18.75" customHeight="1">
      <c r="A61" s="24">
        <v>55</v>
      </c>
      <c r="B61" s="26" t="s">
        <v>131</v>
      </c>
      <c r="C61" s="23" t="s">
        <v>190</v>
      </c>
      <c r="D61" s="23" t="s">
        <v>128</v>
      </c>
      <c r="E61" s="27" t="s">
        <v>732</v>
      </c>
      <c r="F61" s="26">
        <v>136211000401</v>
      </c>
      <c r="G61" s="23">
        <v>66</v>
      </c>
      <c r="H61" s="23">
        <v>60.5</v>
      </c>
      <c r="I61" s="23">
        <v>126.5</v>
      </c>
      <c r="J61" s="23">
        <f t="shared" si="8"/>
        <v>63.25</v>
      </c>
      <c r="K61" s="68">
        <f t="shared" si="8"/>
        <v>31.625</v>
      </c>
      <c r="L61" s="68">
        <v>1</v>
      </c>
      <c r="M61" s="68">
        <v>11</v>
      </c>
      <c r="N61" s="69">
        <v>87</v>
      </c>
      <c r="O61" s="91">
        <v>86.48344687130387</v>
      </c>
      <c r="P61" s="77">
        <f t="shared" si="5"/>
        <v>43.241723435651934</v>
      </c>
      <c r="Q61" s="77">
        <f t="shared" si="6"/>
        <v>74.86672343565193</v>
      </c>
      <c r="R61" s="69">
        <f t="shared" si="7"/>
        <v>59</v>
      </c>
      <c r="S61" s="70"/>
    </row>
    <row r="62" spans="1:19" ht="18.75" customHeight="1">
      <c r="A62" s="24">
        <v>83</v>
      </c>
      <c r="B62" s="26" t="s">
        <v>131</v>
      </c>
      <c r="C62" s="23" t="s">
        <v>220</v>
      </c>
      <c r="D62" s="23" t="s">
        <v>128</v>
      </c>
      <c r="E62" s="27" t="s">
        <v>84</v>
      </c>
      <c r="F62" s="26">
        <v>136211002604</v>
      </c>
      <c r="G62" s="23">
        <v>52</v>
      </c>
      <c r="H62" s="23">
        <v>69.5</v>
      </c>
      <c r="I62" s="23">
        <v>121.5</v>
      </c>
      <c r="J62" s="23">
        <f t="shared" si="8"/>
        <v>60.75</v>
      </c>
      <c r="K62" s="68">
        <f t="shared" si="8"/>
        <v>30.375</v>
      </c>
      <c r="L62" s="68">
        <v>3</v>
      </c>
      <c r="M62" s="68">
        <v>10</v>
      </c>
      <c r="N62" s="69">
        <v>87.4</v>
      </c>
      <c r="O62" s="91">
        <v>88.77188046953344</v>
      </c>
      <c r="P62" s="77">
        <f t="shared" si="5"/>
        <v>44.38594023476672</v>
      </c>
      <c r="Q62" s="77">
        <f t="shared" si="6"/>
        <v>74.76094023476672</v>
      </c>
      <c r="R62" s="69">
        <f t="shared" si="7"/>
        <v>60</v>
      </c>
      <c r="S62" s="70"/>
    </row>
    <row r="63" spans="1:19" ht="18.75" customHeight="1">
      <c r="A63" s="24">
        <v>98</v>
      </c>
      <c r="B63" s="26" t="s">
        <v>131</v>
      </c>
      <c r="C63" s="23" t="s">
        <v>237</v>
      </c>
      <c r="D63" s="23" t="s">
        <v>128</v>
      </c>
      <c r="E63" s="27" t="s">
        <v>97</v>
      </c>
      <c r="F63" s="26">
        <v>136211000729</v>
      </c>
      <c r="G63" s="23">
        <v>54</v>
      </c>
      <c r="H63" s="23">
        <v>66</v>
      </c>
      <c r="I63" s="23">
        <v>120</v>
      </c>
      <c r="J63" s="23">
        <f aca="true" t="shared" si="9" ref="J63:K82">I63/2</f>
        <v>60</v>
      </c>
      <c r="K63" s="68">
        <f t="shared" si="9"/>
        <v>30</v>
      </c>
      <c r="L63" s="68">
        <v>1</v>
      </c>
      <c r="M63" s="68">
        <v>16</v>
      </c>
      <c r="N63" s="69">
        <v>90</v>
      </c>
      <c r="O63" s="91">
        <v>89.46563469445228</v>
      </c>
      <c r="P63" s="77">
        <f t="shared" si="5"/>
        <v>44.73281734722614</v>
      </c>
      <c r="Q63" s="77">
        <f t="shared" si="6"/>
        <v>74.73281734722613</v>
      </c>
      <c r="R63" s="69">
        <f t="shared" si="7"/>
        <v>61</v>
      </c>
      <c r="S63" s="70"/>
    </row>
    <row r="64" spans="1:19" ht="18.75" customHeight="1">
      <c r="A64" s="24">
        <v>73</v>
      </c>
      <c r="B64" s="26" t="s">
        <v>131</v>
      </c>
      <c r="C64" s="23" t="s">
        <v>210</v>
      </c>
      <c r="D64" s="23" t="s">
        <v>127</v>
      </c>
      <c r="E64" s="27" t="s">
        <v>74</v>
      </c>
      <c r="F64" s="26">
        <v>136211804906</v>
      </c>
      <c r="G64" s="23">
        <v>57.5</v>
      </c>
      <c r="H64" s="23">
        <v>65.5</v>
      </c>
      <c r="I64" s="23">
        <v>123</v>
      </c>
      <c r="J64" s="23">
        <f t="shared" si="9"/>
        <v>61.5</v>
      </c>
      <c r="K64" s="68">
        <f t="shared" si="9"/>
        <v>30.75</v>
      </c>
      <c r="L64" s="68">
        <v>3</v>
      </c>
      <c r="M64" s="68">
        <v>8</v>
      </c>
      <c r="N64" s="69">
        <v>86.6</v>
      </c>
      <c r="O64" s="91">
        <v>87.95932321123107</v>
      </c>
      <c r="P64" s="77">
        <f t="shared" si="5"/>
        <v>43.97966160561553</v>
      </c>
      <c r="Q64" s="77">
        <f t="shared" si="6"/>
        <v>74.72966160561553</v>
      </c>
      <c r="R64" s="69">
        <f t="shared" si="7"/>
        <v>62</v>
      </c>
      <c r="S64" s="70"/>
    </row>
    <row r="65" spans="1:19" ht="18.75" customHeight="1">
      <c r="A65" s="24">
        <v>72</v>
      </c>
      <c r="B65" s="26" t="s">
        <v>131</v>
      </c>
      <c r="C65" s="23" t="s">
        <v>209</v>
      </c>
      <c r="D65" s="23" t="s">
        <v>127</v>
      </c>
      <c r="E65" s="27" t="s">
        <v>73</v>
      </c>
      <c r="F65" s="26">
        <v>136211802812</v>
      </c>
      <c r="G65" s="23">
        <v>63</v>
      </c>
      <c r="H65" s="23">
        <v>60</v>
      </c>
      <c r="I65" s="23">
        <v>123</v>
      </c>
      <c r="J65" s="23">
        <f t="shared" si="9"/>
        <v>61.5</v>
      </c>
      <c r="K65" s="68">
        <f t="shared" si="9"/>
        <v>30.75</v>
      </c>
      <c r="L65" s="68">
        <v>2</v>
      </c>
      <c r="M65" s="68">
        <v>3</v>
      </c>
      <c r="N65" s="69">
        <v>88.88</v>
      </c>
      <c r="O65" s="91">
        <v>87.85398350880014</v>
      </c>
      <c r="P65" s="77">
        <f t="shared" si="5"/>
        <v>43.92699175440007</v>
      </c>
      <c r="Q65" s="77">
        <f t="shared" si="6"/>
        <v>74.67699175440006</v>
      </c>
      <c r="R65" s="69">
        <f t="shared" si="7"/>
        <v>63</v>
      </c>
      <c r="S65" s="70"/>
    </row>
    <row r="66" spans="1:19" ht="18.75" customHeight="1">
      <c r="A66" s="24">
        <v>56</v>
      </c>
      <c r="B66" s="26" t="s">
        <v>131</v>
      </c>
      <c r="C66" s="23" t="s">
        <v>191</v>
      </c>
      <c r="D66" s="23" t="s">
        <v>128</v>
      </c>
      <c r="E66" s="27" t="s">
        <v>733</v>
      </c>
      <c r="F66" s="26">
        <v>136211805020</v>
      </c>
      <c r="G66" s="23">
        <v>62</v>
      </c>
      <c r="H66" s="23">
        <v>64.5</v>
      </c>
      <c r="I66" s="23">
        <v>126.5</v>
      </c>
      <c r="J66" s="23">
        <f t="shared" si="9"/>
        <v>63.25</v>
      </c>
      <c r="K66" s="68">
        <f t="shared" si="9"/>
        <v>31.625</v>
      </c>
      <c r="L66" s="68">
        <v>1</v>
      </c>
      <c r="M66" s="68">
        <v>15</v>
      </c>
      <c r="N66" s="69">
        <v>86.6</v>
      </c>
      <c r="O66" s="91">
        <v>86.0858218282174</v>
      </c>
      <c r="P66" s="77">
        <f t="shared" si="5"/>
        <v>43.0429109141087</v>
      </c>
      <c r="Q66" s="77">
        <f t="shared" si="6"/>
        <v>74.6679109141087</v>
      </c>
      <c r="R66" s="69">
        <f t="shared" si="7"/>
        <v>64</v>
      </c>
      <c r="S66" s="70"/>
    </row>
    <row r="67" spans="1:19" ht="18.75" customHeight="1">
      <c r="A67" s="24">
        <v>77</v>
      </c>
      <c r="B67" s="26" t="s">
        <v>131</v>
      </c>
      <c r="C67" s="23" t="s">
        <v>214</v>
      </c>
      <c r="D67" s="23" t="s">
        <v>128</v>
      </c>
      <c r="E67" s="27" t="s">
        <v>78</v>
      </c>
      <c r="F67" s="26">
        <v>136211801112</v>
      </c>
      <c r="G67" s="23">
        <v>65</v>
      </c>
      <c r="H67" s="23">
        <v>57</v>
      </c>
      <c r="I67" s="23">
        <v>122</v>
      </c>
      <c r="J67" s="23">
        <f t="shared" si="9"/>
        <v>61</v>
      </c>
      <c r="K67" s="68">
        <f t="shared" si="9"/>
        <v>30.5</v>
      </c>
      <c r="L67" s="68">
        <v>1</v>
      </c>
      <c r="M67" s="68">
        <v>12</v>
      </c>
      <c r="N67" s="69">
        <v>88.8</v>
      </c>
      <c r="O67" s="91">
        <v>88.27275956519291</v>
      </c>
      <c r="P67" s="77">
        <f aca="true" t="shared" si="10" ref="P67:P98">O67/2</f>
        <v>44.13637978259646</v>
      </c>
      <c r="Q67" s="77">
        <f aca="true" t="shared" si="11" ref="Q67:Q98">P67+K67</f>
        <v>74.63637978259646</v>
      </c>
      <c r="R67" s="69">
        <f aca="true" t="shared" si="12" ref="R67:R98">RANK(Q67,$Q$3:$Q$129)</f>
        <v>65</v>
      </c>
      <c r="S67" s="70"/>
    </row>
    <row r="68" spans="1:19" ht="18.75" customHeight="1">
      <c r="A68" s="24">
        <v>85</v>
      </c>
      <c r="B68" s="26" t="s">
        <v>131</v>
      </c>
      <c r="C68" s="23" t="s">
        <v>222</v>
      </c>
      <c r="D68" s="23" t="s">
        <v>128</v>
      </c>
      <c r="E68" s="27" t="s">
        <v>223</v>
      </c>
      <c r="F68" s="26">
        <v>136211803028</v>
      </c>
      <c r="G68" s="23">
        <v>59</v>
      </c>
      <c r="H68" s="23">
        <v>62</v>
      </c>
      <c r="I68" s="23">
        <v>121</v>
      </c>
      <c r="J68" s="23">
        <f t="shared" si="9"/>
        <v>60.5</v>
      </c>
      <c r="K68" s="68">
        <f t="shared" si="9"/>
        <v>30.25</v>
      </c>
      <c r="L68" s="68">
        <v>1</v>
      </c>
      <c r="M68" s="68">
        <v>22</v>
      </c>
      <c r="N68" s="69">
        <v>89.3</v>
      </c>
      <c r="O68" s="91">
        <v>88.76979086905098</v>
      </c>
      <c r="P68" s="77">
        <f t="shared" si="10"/>
        <v>44.38489543452549</v>
      </c>
      <c r="Q68" s="77">
        <f t="shared" si="11"/>
        <v>74.63489543452549</v>
      </c>
      <c r="R68" s="69">
        <f t="shared" si="12"/>
        <v>66</v>
      </c>
      <c r="S68" s="70"/>
    </row>
    <row r="69" spans="1:19" ht="18.75" customHeight="1">
      <c r="A69" s="24">
        <v>53</v>
      </c>
      <c r="B69" s="26" t="s">
        <v>131</v>
      </c>
      <c r="C69" s="23" t="s">
        <v>188</v>
      </c>
      <c r="D69" s="23" t="s">
        <v>128</v>
      </c>
      <c r="E69" s="27" t="s">
        <v>730</v>
      </c>
      <c r="F69" s="26">
        <v>136211001214</v>
      </c>
      <c r="G69" s="23">
        <v>66</v>
      </c>
      <c r="H69" s="23">
        <v>61</v>
      </c>
      <c r="I69" s="23">
        <v>127</v>
      </c>
      <c r="J69" s="23">
        <f t="shared" si="9"/>
        <v>63.5</v>
      </c>
      <c r="K69" s="68">
        <f t="shared" si="9"/>
        <v>31.75</v>
      </c>
      <c r="L69" s="68">
        <v>3</v>
      </c>
      <c r="M69" s="68">
        <v>14</v>
      </c>
      <c r="N69" s="69">
        <v>84.4</v>
      </c>
      <c r="O69" s="91">
        <v>85.72479075089957</v>
      </c>
      <c r="P69" s="77">
        <f t="shared" si="10"/>
        <v>42.862395375449786</v>
      </c>
      <c r="Q69" s="77">
        <f t="shared" si="11"/>
        <v>74.61239537544978</v>
      </c>
      <c r="R69" s="69">
        <f t="shared" si="12"/>
        <v>67</v>
      </c>
      <c r="S69" s="70"/>
    </row>
    <row r="70" spans="1:19" ht="18.75" customHeight="1">
      <c r="A70" s="24">
        <v>40</v>
      </c>
      <c r="B70" s="26" t="s">
        <v>131</v>
      </c>
      <c r="C70" s="23" t="s">
        <v>175</v>
      </c>
      <c r="D70" s="23" t="s">
        <v>128</v>
      </c>
      <c r="E70" s="27" t="s">
        <v>718</v>
      </c>
      <c r="F70" s="26">
        <v>136211001429</v>
      </c>
      <c r="G70" s="23">
        <v>64</v>
      </c>
      <c r="H70" s="23">
        <v>65.5</v>
      </c>
      <c r="I70" s="23">
        <v>129.5</v>
      </c>
      <c r="J70" s="23">
        <f t="shared" si="9"/>
        <v>64.75</v>
      </c>
      <c r="K70" s="68">
        <f t="shared" si="9"/>
        <v>32.375</v>
      </c>
      <c r="L70" s="68">
        <v>1</v>
      </c>
      <c r="M70" s="68">
        <v>4</v>
      </c>
      <c r="N70" s="69">
        <v>84.8</v>
      </c>
      <c r="O70" s="91">
        <v>84.29650913432836</v>
      </c>
      <c r="P70" s="77">
        <f t="shared" si="10"/>
        <v>42.14825456716418</v>
      </c>
      <c r="Q70" s="77">
        <f t="shared" si="11"/>
        <v>74.52325456716417</v>
      </c>
      <c r="R70" s="69">
        <f t="shared" si="12"/>
        <v>68</v>
      </c>
      <c r="S70" s="70"/>
    </row>
    <row r="71" spans="1:19" ht="18.75" customHeight="1">
      <c r="A71" s="24">
        <v>89</v>
      </c>
      <c r="B71" s="26" t="s">
        <v>131</v>
      </c>
      <c r="C71" s="23" t="s">
        <v>227</v>
      </c>
      <c r="D71" s="23" t="s">
        <v>128</v>
      </c>
      <c r="E71" s="27" t="s">
        <v>89</v>
      </c>
      <c r="F71" s="26">
        <v>136211804810</v>
      </c>
      <c r="G71" s="23">
        <v>57.5</v>
      </c>
      <c r="H71" s="23">
        <v>63.5</v>
      </c>
      <c r="I71" s="23">
        <v>121</v>
      </c>
      <c r="J71" s="23">
        <f t="shared" si="9"/>
        <v>60.5</v>
      </c>
      <c r="K71" s="68">
        <f t="shared" si="9"/>
        <v>30.25</v>
      </c>
      <c r="L71" s="68">
        <v>1</v>
      </c>
      <c r="M71" s="68">
        <v>4</v>
      </c>
      <c r="N71" s="69">
        <v>89</v>
      </c>
      <c r="O71" s="91">
        <v>88.47157208673615</v>
      </c>
      <c r="P71" s="77">
        <f t="shared" si="10"/>
        <v>44.23578604336807</v>
      </c>
      <c r="Q71" s="77">
        <f t="shared" si="11"/>
        <v>74.48578604336808</v>
      </c>
      <c r="R71" s="69">
        <f t="shared" si="12"/>
        <v>69</v>
      </c>
      <c r="S71" s="70"/>
    </row>
    <row r="72" spans="1:19" ht="18.75" customHeight="1">
      <c r="A72" s="24">
        <v>81</v>
      </c>
      <c r="B72" s="26" t="s">
        <v>131</v>
      </c>
      <c r="C72" s="23" t="s">
        <v>218</v>
      </c>
      <c r="D72" s="23" t="s">
        <v>128</v>
      </c>
      <c r="E72" s="27" t="s">
        <v>82</v>
      </c>
      <c r="F72" s="26">
        <v>136211800108</v>
      </c>
      <c r="G72" s="23">
        <v>61</v>
      </c>
      <c r="H72" s="23">
        <v>60.5</v>
      </c>
      <c r="I72" s="23">
        <v>121.5</v>
      </c>
      <c r="J72" s="23">
        <f t="shared" si="9"/>
        <v>60.75</v>
      </c>
      <c r="K72" s="68">
        <f t="shared" si="9"/>
        <v>30.375</v>
      </c>
      <c r="L72" s="68">
        <v>2</v>
      </c>
      <c r="M72" s="68">
        <v>10</v>
      </c>
      <c r="N72" s="69">
        <v>88.82</v>
      </c>
      <c r="O72" s="91">
        <v>87.79467613919473</v>
      </c>
      <c r="P72" s="77">
        <f t="shared" si="10"/>
        <v>43.89733806959737</v>
      </c>
      <c r="Q72" s="77">
        <f t="shared" si="11"/>
        <v>74.27233806959737</v>
      </c>
      <c r="R72" s="69">
        <f t="shared" si="12"/>
        <v>70</v>
      </c>
      <c r="S72" s="70"/>
    </row>
    <row r="73" spans="1:19" ht="18.75" customHeight="1">
      <c r="A73" s="24">
        <v>45</v>
      </c>
      <c r="B73" s="26" t="s">
        <v>131</v>
      </c>
      <c r="C73" s="23" t="s">
        <v>129</v>
      </c>
      <c r="D73" s="23" t="s">
        <v>128</v>
      </c>
      <c r="E73" s="27" t="s">
        <v>722</v>
      </c>
      <c r="F73" s="26">
        <v>136211804826</v>
      </c>
      <c r="G73" s="23">
        <v>66</v>
      </c>
      <c r="H73" s="23">
        <v>62</v>
      </c>
      <c r="I73" s="23">
        <v>128</v>
      </c>
      <c r="J73" s="23">
        <f t="shared" si="9"/>
        <v>64</v>
      </c>
      <c r="K73" s="68">
        <f t="shared" si="9"/>
        <v>32</v>
      </c>
      <c r="L73" s="68">
        <v>3</v>
      </c>
      <c r="M73" s="68">
        <v>13</v>
      </c>
      <c r="N73" s="69">
        <v>83.2</v>
      </c>
      <c r="O73" s="91">
        <v>84.50595486344602</v>
      </c>
      <c r="P73" s="77">
        <f t="shared" si="10"/>
        <v>42.25297743172301</v>
      </c>
      <c r="Q73" s="77">
        <f t="shared" si="11"/>
        <v>74.25297743172301</v>
      </c>
      <c r="R73" s="69">
        <f t="shared" si="12"/>
        <v>71</v>
      </c>
      <c r="S73" s="70"/>
    </row>
    <row r="74" spans="1:19" ht="18.75" customHeight="1">
      <c r="A74" s="24">
        <v>58</v>
      </c>
      <c r="B74" s="26" t="s">
        <v>131</v>
      </c>
      <c r="C74" s="23" t="s">
        <v>194</v>
      </c>
      <c r="D74" s="23" t="s">
        <v>128</v>
      </c>
      <c r="E74" s="27" t="s">
        <v>734</v>
      </c>
      <c r="F74" s="26">
        <v>136211000215</v>
      </c>
      <c r="G74" s="23">
        <v>61</v>
      </c>
      <c r="H74" s="23">
        <v>65</v>
      </c>
      <c r="I74" s="23">
        <v>126</v>
      </c>
      <c r="J74" s="23">
        <f t="shared" si="9"/>
        <v>63</v>
      </c>
      <c r="K74" s="68">
        <f t="shared" si="9"/>
        <v>31.5</v>
      </c>
      <c r="L74" s="68">
        <v>1</v>
      </c>
      <c r="M74" s="68">
        <v>10</v>
      </c>
      <c r="N74" s="69">
        <v>85.8</v>
      </c>
      <c r="O74" s="91">
        <v>85.2905717420445</v>
      </c>
      <c r="P74" s="77">
        <f t="shared" si="10"/>
        <v>42.64528587102225</v>
      </c>
      <c r="Q74" s="77">
        <f t="shared" si="11"/>
        <v>74.14528587102225</v>
      </c>
      <c r="R74" s="69">
        <f t="shared" si="12"/>
        <v>72</v>
      </c>
      <c r="S74" s="70"/>
    </row>
    <row r="75" spans="1:19" ht="18.75" customHeight="1">
      <c r="A75" s="24">
        <v>79</v>
      </c>
      <c r="B75" s="26" t="s">
        <v>131</v>
      </c>
      <c r="C75" s="23" t="s">
        <v>216</v>
      </c>
      <c r="D75" s="23" t="s">
        <v>127</v>
      </c>
      <c r="E75" s="27" t="s">
        <v>80</v>
      </c>
      <c r="F75" s="26">
        <v>136211803805</v>
      </c>
      <c r="G75" s="23">
        <v>59</v>
      </c>
      <c r="H75" s="23">
        <v>63</v>
      </c>
      <c r="I75" s="23">
        <v>122</v>
      </c>
      <c r="J75" s="23">
        <f t="shared" si="9"/>
        <v>61</v>
      </c>
      <c r="K75" s="68">
        <f t="shared" si="9"/>
        <v>30.5</v>
      </c>
      <c r="L75" s="68">
        <v>1</v>
      </c>
      <c r="M75" s="68">
        <v>15</v>
      </c>
      <c r="N75" s="69">
        <v>87.7</v>
      </c>
      <c r="O75" s="91">
        <v>87.17929069670517</v>
      </c>
      <c r="P75" s="77">
        <f t="shared" si="10"/>
        <v>43.58964534835258</v>
      </c>
      <c r="Q75" s="77">
        <f t="shared" si="11"/>
        <v>74.08964534835258</v>
      </c>
      <c r="R75" s="69">
        <f t="shared" si="12"/>
        <v>73</v>
      </c>
      <c r="S75" s="70"/>
    </row>
    <row r="76" spans="1:19" ht="18.75" customHeight="1">
      <c r="A76" s="24">
        <v>48</v>
      </c>
      <c r="B76" s="26" t="s">
        <v>131</v>
      </c>
      <c r="C76" s="23" t="s">
        <v>183</v>
      </c>
      <c r="D76" s="23" t="s">
        <v>128</v>
      </c>
      <c r="E76" s="27" t="s">
        <v>725</v>
      </c>
      <c r="F76" s="26">
        <v>136211803806</v>
      </c>
      <c r="G76" s="23">
        <v>63</v>
      </c>
      <c r="H76" s="23">
        <v>64.5</v>
      </c>
      <c r="I76" s="23">
        <v>127.5</v>
      </c>
      <c r="J76" s="23">
        <f t="shared" si="9"/>
        <v>63.75</v>
      </c>
      <c r="K76" s="68">
        <f t="shared" si="9"/>
        <v>31.875</v>
      </c>
      <c r="L76" s="68">
        <v>2</v>
      </c>
      <c r="M76" s="68">
        <v>14</v>
      </c>
      <c r="N76" s="69">
        <v>85.3</v>
      </c>
      <c r="O76" s="91">
        <v>84.3153104556779</v>
      </c>
      <c r="P76" s="77">
        <f t="shared" si="10"/>
        <v>42.15765522783895</v>
      </c>
      <c r="Q76" s="77">
        <f t="shared" si="11"/>
        <v>74.03265522783894</v>
      </c>
      <c r="R76" s="69">
        <f t="shared" si="12"/>
        <v>74</v>
      </c>
      <c r="S76" s="70"/>
    </row>
    <row r="77" spans="1:19" ht="18.75" customHeight="1">
      <c r="A77" s="24">
        <v>68</v>
      </c>
      <c r="B77" s="26" t="s">
        <v>131</v>
      </c>
      <c r="C77" s="23" t="s">
        <v>205</v>
      </c>
      <c r="D77" s="23" t="s">
        <v>128</v>
      </c>
      <c r="E77" s="27" t="s">
        <v>743</v>
      </c>
      <c r="F77" s="26">
        <v>136211803404</v>
      </c>
      <c r="G77" s="23">
        <v>69</v>
      </c>
      <c r="H77" s="23">
        <v>54.5</v>
      </c>
      <c r="I77" s="23">
        <v>123.5</v>
      </c>
      <c r="J77" s="23">
        <f t="shared" si="9"/>
        <v>61.75</v>
      </c>
      <c r="K77" s="68">
        <f t="shared" si="9"/>
        <v>30.875</v>
      </c>
      <c r="L77" s="68">
        <v>2</v>
      </c>
      <c r="M77" s="68">
        <v>9</v>
      </c>
      <c r="N77" s="69">
        <v>87.14</v>
      </c>
      <c r="O77" s="91">
        <v>86.13406979024353</v>
      </c>
      <c r="P77" s="77">
        <f t="shared" si="10"/>
        <v>43.067034895121765</v>
      </c>
      <c r="Q77" s="77">
        <f t="shared" si="11"/>
        <v>73.94203489512176</v>
      </c>
      <c r="R77" s="69">
        <f t="shared" si="12"/>
        <v>75</v>
      </c>
      <c r="S77" s="70"/>
    </row>
    <row r="78" spans="1:19" ht="18.75" customHeight="1">
      <c r="A78" s="24">
        <v>101</v>
      </c>
      <c r="B78" s="26" t="s">
        <v>131</v>
      </c>
      <c r="C78" s="23" t="s">
        <v>241</v>
      </c>
      <c r="D78" s="23" t="s">
        <v>127</v>
      </c>
      <c r="E78" s="27" t="s">
        <v>99</v>
      </c>
      <c r="F78" s="26">
        <v>136211003329</v>
      </c>
      <c r="G78" s="23">
        <v>59</v>
      </c>
      <c r="H78" s="23">
        <v>60.5</v>
      </c>
      <c r="I78" s="23">
        <v>119.5</v>
      </c>
      <c r="J78" s="23">
        <f t="shared" si="9"/>
        <v>59.75</v>
      </c>
      <c r="K78" s="68">
        <f t="shared" si="9"/>
        <v>29.875</v>
      </c>
      <c r="L78" s="68">
        <v>3</v>
      </c>
      <c r="M78" s="68">
        <v>15</v>
      </c>
      <c r="N78" s="69">
        <v>86.6</v>
      </c>
      <c r="O78" s="91">
        <v>87.95932321123107</v>
      </c>
      <c r="P78" s="77">
        <f t="shared" si="10"/>
        <v>43.97966160561553</v>
      </c>
      <c r="Q78" s="77">
        <f t="shared" si="11"/>
        <v>73.85466160561553</v>
      </c>
      <c r="R78" s="69">
        <f t="shared" si="12"/>
        <v>76</v>
      </c>
      <c r="S78" s="70"/>
    </row>
    <row r="79" spans="1:19" ht="18.75" customHeight="1">
      <c r="A79" s="24">
        <v>80</v>
      </c>
      <c r="B79" s="26" t="s">
        <v>131</v>
      </c>
      <c r="C79" s="23" t="s">
        <v>217</v>
      </c>
      <c r="D79" s="23" t="s">
        <v>128</v>
      </c>
      <c r="E79" s="27" t="s">
        <v>81</v>
      </c>
      <c r="F79" s="26">
        <v>136211000110</v>
      </c>
      <c r="G79" s="23">
        <v>60</v>
      </c>
      <c r="H79" s="23">
        <v>61.5</v>
      </c>
      <c r="I79" s="23">
        <v>121.5</v>
      </c>
      <c r="J79" s="23">
        <f t="shared" si="9"/>
        <v>60.75</v>
      </c>
      <c r="K79" s="68">
        <f t="shared" si="9"/>
        <v>30.375</v>
      </c>
      <c r="L79" s="68">
        <v>1</v>
      </c>
      <c r="M79" s="68">
        <v>14</v>
      </c>
      <c r="N79" s="69">
        <v>87.2</v>
      </c>
      <c r="O79" s="91">
        <v>86.6822593928471</v>
      </c>
      <c r="P79" s="77">
        <f t="shared" si="10"/>
        <v>43.34112969642355</v>
      </c>
      <c r="Q79" s="77">
        <f t="shared" si="11"/>
        <v>73.71612969642355</v>
      </c>
      <c r="R79" s="69">
        <f t="shared" si="12"/>
        <v>77</v>
      </c>
      <c r="S79" s="70"/>
    </row>
    <row r="80" spans="1:19" ht="18.75" customHeight="1">
      <c r="A80" s="24">
        <v>44</v>
      </c>
      <c r="B80" s="26" t="s">
        <v>131</v>
      </c>
      <c r="C80" s="23" t="s">
        <v>180</v>
      </c>
      <c r="D80" s="23" t="s">
        <v>128</v>
      </c>
      <c r="E80" s="27" t="s">
        <v>721</v>
      </c>
      <c r="F80" s="26">
        <v>136014600329</v>
      </c>
      <c r="G80" s="23">
        <v>64.5</v>
      </c>
      <c r="H80" s="23">
        <v>64</v>
      </c>
      <c r="I80" s="23">
        <v>128.5</v>
      </c>
      <c r="J80" s="23">
        <f t="shared" si="9"/>
        <v>64.25</v>
      </c>
      <c r="K80" s="68">
        <f t="shared" si="9"/>
        <v>32.125</v>
      </c>
      <c r="L80" s="68">
        <v>3</v>
      </c>
      <c r="M80" s="68">
        <v>5</v>
      </c>
      <c r="N80" s="69">
        <v>81.8</v>
      </c>
      <c r="O80" s="91">
        <v>83.08397966141688</v>
      </c>
      <c r="P80" s="77">
        <f t="shared" si="10"/>
        <v>41.54198983070844</v>
      </c>
      <c r="Q80" s="77">
        <f t="shared" si="11"/>
        <v>73.66698983070845</v>
      </c>
      <c r="R80" s="69">
        <f t="shared" si="12"/>
        <v>78</v>
      </c>
      <c r="S80" s="70"/>
    </row>
    <row r="81" spans="1:19" ht="18.75" customHeight="1">
      <c r="A81" s="24">
        <v>115</v>
      </c>
      <c r="B81" s="26" t="s">
        <v>131</v>
      </c>
      <c r="C81" s="23" t="s">
        <v>260</v>
      </c>
      <c r="D81" s="23" t="s">
        <v>128</v>
      </c>
      <c r="E81" s="27" t="s">
        <v>261</v>
      </c>
      <c r="F81" s="26">
        <v>136211803714</v>
      </c>
      <c r="G81" s="23">
        <v>53</v>
      </c>
      <c r="H81" s="23">
        <v>64.5</v>
      </c>
      <c r="I81" s="23">
        <v>117.5</v>
      </c>
      <c r="J81" s="23">
        <f t="shared" si="9"/>
        <v>58.75</v>
      </c>
      <c r="K81" s="68">
        <f t="shared" si="9"/>
        <v>29.375</v>
      </c>
      <c r="L81" s="68">
        <v>1</v>
      </c>
      <c r="M81" s="68">
        <v>18</v>
      </c>
      <c r="N81" s="69">
        <v>89.1</v>
      </c>
      <c r="O81" s="91">
        <v>88.57097834750775</v>
      </c>
      <c r="P81" s="77">
        <f t="shared" si="10"/>
        <v>44.285489173753874</v>
      </c>
      <c r="Q81" s="77">
        <f t="shared" si="11"/>
        <v>73.66048917375387</v>
      </c>
      <c r="R81" s="69">
        <f t="shared" si="12"/>
        <v>79</v>
      </c>
      <c r="S81" s="70"/>
    </row>
    <row r="82" spans="1:19" ht="18.75" customHeight="1">
      <c r="A82" s="24">
        <v>113</v>
      </c>
      <c r="B82" s="26" t="s">
        <v>131</v>
      </c>
      <c r="C82" s="23" t="s">
        <v>256</v>
      </c>
      <c r="D82" s="23" t="s">
        <v>128</v>
      </c>
      <c r="E82" s="27" t="s">
        <v>257</v>
      </c>
      <c r="F82" s="26">
        <v>136211001829</v>
      </c>
      <c r="G82" s="23">
        <v>60.5</v>
      </c>
      <c r="H82" s="23">
        <v>57</v>
      </c>
      <c r="I82" s="23">
        <v>117.5</v>
      </c>
      <c r="J82" s="23">
        <f t="shared" si="9"/>
        <v>58.75</v>
      </c>
      <c r="K82" s="68">
        <f t="shared" si="9"/>
        <v>29.375</v>
      </c>
      <c r="L82" s="68">
        <v>2</v>
      </c>
      <c r="M82" s="68">
        <v>7</v>
      </c>
      <c r="N82" s="69">
        <v>89.42</v>
      </c>
      <c r="O82" s="91">
        <v>88.38774983524875</v>
      </c>
      <c r="P82" s="77">
        <f t="shared" si="10"/>
        <v>44.19387491762438</v>
      </c>
      <c r="Q82" s="77">
        <f t="shared" si="11"/>
        <v>73.56887491762438</v>
      </c>
      <c r="R82" s="69">
        <f t="shared" si="12"/>
        <v>80</v>
      </c>
      <c r="S82" s="70"/>
    </row>
    <row r="83" spans="1:19" ht="18.75" customHeight="1">
      <c r="A83" s="24">
        <v>90</v>
      </c>
      <c r="B83" s="26" t="s">
        <v>131</v>
      </c>
      <c r="C83" s="23" t="s">
        <v>228</v>
      </c>
      <c r="D83" s="23" t="s">
        <v>128</v>
      </c>
      <c r="E83" s="27" t="s">
        <v>90</v>
      </c>
      <c r="F83" s="26">
        <v>136211000922</v>
      </c>
      <c r="G83" s="23">
        <v>61.5</v>
      </c>
      <c r="H83" s="23">
        <v>59</v>
      </c>
      <c r="I83" s="23">
        <v>120.5</v>
      </c>
      <c r="J83" s="23">
        <f aca="true" t="shared" si="13" ref="J83:K102">I83/2</f>
        <v>60.25</v>
      </c>
      <c r="K83" s="68">
        <f t="shared" si="13"/>
        <v>30.125</v>
      </c>
      <c r="L83" s="68">
        <v>2</v>
      </c>
      <c r="M83" s="68">
        <v>20</v>
      </c>
      <c r="N83" s="69">
        <v>87.72</v>
      </c>
      <c r="O83" s="91">
        <v>86.70737436309572</v>
      </c>
      <c r="P83" s="77">
        <f t="shared" si="10"/>
        <v>43.35368718154786</v>
      </c>
      <c r="Q83" s="77">
        <f t="shared" si="11"/>
        <v>73.47868718154785</v>
      </c>
      <c r="R83" s="69">
        <f t="shared" si="12"/>
        <v>81</v>
      </c>
      <c r="S83" s="70"/>
    </row>
    <row r="84" spans="1:19" ht="18.75" customHeight="1">
      <c r="A84" s="24">
        <v>91</v>
      </c>
      <c r="B84" s="26" t="s">
        <v>131</v>
      </c>
      <c r="C84" s="23" t="s">
        <v>229</v>
      </c>
      <c r="D84" s="23" t="s">
        <v>128</v>
      </c>
      <c r="E84" s="27" t="s">
        <v>230</v>
      </c>
      <c r="F84" s="26">
        <v>136211001510</v>
      </c>
      <c r="G84" s="23">
        <v>53</v>
      </c>
      <c r="H84" s="23">
        <v>67.5</v>
      </c>
      <c r="I84" s="23">
        <v>120.5</v>
      </c>
      <c r="J84" s="23">
        <f t="shared" si="13"/>
        <v>60.25</v>
      </c>
      <c r="K84" s="68">
        <f t="shared" si="13"/>
        <v>30.125</v>
      </c>
      <c r="L84" s="68">
        <v>1</v>
      </c>
      <c r="M84" s="68">
        <v>16</v>
      </c>
      <c r="N84" s="69">
        <v>87.2</v>
      </c>
      <c r="O84" s="91">
        <v>86.6822593928471</v>
      </c>
      <c r="P84" s="77">
        <f t="shared" si="10"/>
        <v>43.34112969642355</v>
      </c>
      <c r="Q84" s="77">
        <f t="shared" si="11"/>
        <v>73.46612969642355</v>
      </c>
      <c r="R84" s="69">
        <f t="shared" si="12"/>
        <v>82</v>
      </c>
      <c r="S84" s="70"/>
    </row>
    <row r="85" spans="1:19" ht="18.75" customHeight="1">
      <c r="A85" s="24">
        <v>94</v>
      </c>
      <c r="B85" s="26" t="s">
        <v>131</v>
      </c>
      <c r="C85" s="23" t="s">
        <v>233</v>
      </c>
      <c r="D85" s="23" t="s">
        <v>128</v>
      </c>
      <c r="E85" s="27" t="s">
        <v>93</v>
      </c>
      <c r="F85" s="26">
        <v>136211801030</v>
      </c>
      <c r="G85" s="23">
        <v>58.5</v>
      </c>
      <c r="H85" s="23">
        <v>62</v>
      </c>
      <c r="I85" s="23">
        <v>120.5</v>
      </c>
      <c r="J85" s="23">
        <f t="shared" si="13"/>
        <v>60.25</v>
      </c>
      <c r="K85" s="68">
        <f t="shared" si="13"/>
        <v>30.125</v>
      </c>
      <c r="L85" s="68">
        <v>2</v>
      </c>
      <c r="M85" s="68">
        <v>12</v>
      </c>
      <c r="N85" s="69">
        <v>87.48</v>
      </c>
      <c r="O85" s="91">
        <v>86.47014488467413</v>
      </c>
      <c r="P85" s="77">
        <f t="shared" si="10"/>
        <v>43.235072442337064</v>
      </c>
      <c r="Q85" s="77">
        <f t="shared" si="11"/>
        <v>73.36007244233707</v>
      </c>
      <c r="R85" s="69">
        <f t="shared" si="12"/>
        <v>83</v>
      </c>
      <c r="S85" s="70"/>
    </row>
    <row r="86" spans="1:19" ht="18.75" customHeight="1">
      <c r="A86" s="24">
        <v>59</v>
      </c>
      <c r="B86" s="26" t="s">
        <v>131</v>
      </c>
      <c r="C86" s="23" t="s">
        <v>195</v>
      </c>
      <c r="D86" s="23" t="s">
        <v>128</v>
      </c>
      <c r="E86" s="27" t="s">
        <v>735</v>
      </c>
      <c r="F86" s="26">
        <v>136211801111</v>
      </c>
      <c r="G86" s="23">
        <v>61</v>
      </c>
      <c r="H86" s="23">
        <v>64.5</v>
      </c>
      <c r="I86" s="23">
        <v>125.5</v>
      </c>
      <c r="J86" s="23">
        <f t="shared" si="13"/>
        <v>62.75</v>
      </c>
      <c r="K86" s="68">
        <f t="shared" si="13"/>
        <v>31.375</v>
      </c>
      <c r="L86" s="68">
        <v>2</v>
      </c>
      <c r="M86" s="68">
        <v>15</v>
      </c>
      <c r="N86" s="69">
        <v>84.68</v>
      </c>
      <c r="O86" s="91">
        <v>83.7024676364221</v>
      </c>
      <c r="P86" s="77">
        <f t="shared" si="10"/>
        <v>41.85123381821105</v>
      </c>
      <c r="Q86" s="77">
        <f t="shared" si="11"/>
        <v>73.22623381821106</v>
      </c>
      <c r="R86" s="69">
        <f t="shared" si="12"/>
        <v>84</v>
      </c>
      <c r="S86" s="70"/>
    </row>
    <row r="87" spans="1:19" ht="18.75" customHeight="1">
      <c r="A87" s="24">
        <v>92</v>
      </c>
      <c r="B87" s="26" t="s">
        <v>131</v>
      </c>
      <c r="C87" s="23" t="s">
        <v>231</v>
      </c>
      <c r="D87" s="23" t="s">
        <v>128</v>
      </c>
      <c r="E87" s="27" t="s">
        <v>91</v>
      </c>
      <c r="F87" s="26">
        <v>136211803219</v>
      </c>
      <c r="G87" s="23">
        <v>57.5</v>
      </c>
      <c r="H87" s="23">
        <v>63</v>
      </c>
      <c r="I87" s="23">
        <v>120.5</v>
      </c>
      <c r="J87" s="23">
        <f t="shared" si="13"/>
        <v>60.25</v>
      </c>
      <c r="K87" s="68">
        <f t="shared" si="13"/>
        <v>30.125</v>
      </c>
      <c r="L87" s="68">
        <v>3</v>
      </c>
      <c r="M87" s="68">
        <v>4</v>
      </c>
      <c r="N87" s="69">
        <v>84.8</v>
      </c>
      <c r="O87" s="91">
        <v>86.13106938005075</v>
      </c>
      <c r="P87" s="77">
        <f t="shared" si="10"/>
        <v>43.06553469002537</v>
      </c>
      <c r="Q87" s="77">
        <f t="shared" si="11"/>
        <v>73.19053469002537</v>
      </c>
      <c r="R87" s="69">
        <f t="shared" si="12"/>
        <v>85</v>
      </c>
      <c r="S87" s="70"/>
    </row>
    <row r="88" spans="1:19" ht="18.75" customHeight="1">
      <c r="A88" s="24">
        <v>117</v>
      </c>
      <c r="B88" s="26" t="s">
        <v>131</v>
      </c>
      <c r="C88" s="23" t="s">
        <v>264</v>
      </c>
      <c r="D88" s="23" t="s">
        <v>128</v>
      </c>
      <c r="E88" s="27" t="s">
        <v>265</v>
      </c>
      <c r="F88" s="26">
        <v>136014500706</v>
      </c>
      <c r="G88" s="23">
        <v>61</v>
      </c>
      <c r="H88" s="23">
        <v>56</v>
      </c>
      <c r="I88" s="23">
        <v>117</v>
      </c>
      <c r="J88" s="23">
        <f t="shared" si="13"/>
        <v>58.5</v>
      </c>
      <c r="K88" s="68">
        <f t="shared" si="13"/>
        <v>29.25</v>
      </c>
      <c r="L88" s="68">
        <v>2</v>
      </c>
      <c r="M88" s="68">
        <v>6</v>
      </c>
      <c r="N88" s="69">
        <v>88.5</v>
      </c>
      <c r="O88" s="91">
        <v>87.47837016796593</v>
      </c>
      <c r="P88" s="77">
        <f t="shared" si="10"/>
        <v>43.73918508398297</v>
      </c>
      <c r="Q88" s="77">
        <f t="shared" si="11"/>
        <v>72.98918508398296</v>
      </c>
      <c r="R88" s="69">
        <f t="shared" si="12"/>
        <v>86</v>
      </c>
      <c r="S88" s="70"/>
    </row>
    <row r="89" spans="1:19" ht="18.75" customHeight="1">
      <c r="A89" s="24">
        <v>74</v>
      </c>
      <c r="B89" s="26" t="s">
        <v>131</v>
      </c>
      <c r="C89" s="23" t="s">
        <v>211</v>
      </c>
      <c r="D89" s="23" t="s">
        <v>128</v>
      </c>
      <c r="E89" s="27" t="s">
        <v>75</v>
      </c>
      <c r="F89" s="26">
        <v>136211803424</v>
      </c>
      <c r="G89" s="23">
        <v>64</v>
      </c>
      <c r="H89" s="23">
        <v>58.5</v>
      </c>
      <c r="I89" s="23">
        <v>122.5</v>
      </c>
      <c r="J89" s="23">
        <f t="shared" si="13"/>
        <v>61.25</v>
      </c>
      <c r="K89" s="68">
        <f t="shared" si="13"/>
        <v>30.625</v>
      </c>
      <c r="L89" s="68">
        <v>1</v>
      </c>
      <c r="M89" s="68">
        <v>17</v>
      </c>
      <c r="N89" s="69">
        <v>85.1</v>
      </c>
      <c r="O89" s="91">
        <v>84.59472791664321</v>
      </c>
      <c r="P89" s="77">
        <f t="shared" si="10"/>
        <v>42.297363958321604</v>
      </c>
      <c r="Q89" s="77">
        <f t="shared" si="11"/>
        <v>72.9223639583216</v>
      </c>
      <c r="R89" s="69">
        <f t="shared" si="12"/>
        <v>87</v>
      </c>
      <c r="S89" s="70"/>
    </row>
    <row r="90" spans="1:19" ht="18.75" customHeight="1">
      <c r="A90" s="24">
        <v>67</v>
      </c>
      <c r="B90" s="26" t="s">
        <v>131</v>
      </c>
      <c r="C90" s="23" t="s">
        <v>203</v>
      </c>
      <c r="D90" s="23" t="s">
        <v>128</v>
      </c>
      <c r="E90" s="27" t="s">
        <v>204</v>
      </c>
      <c r="F90" s="26">
        <v>136211800215</v>
      </c>
      <c r="G90" s="23">
        <v>64.5</v>
      </c>
      <c r="H90" s="23">
        <v>59</v>
      </c>
      <c r="I90" s="23">
        <v>123.5</v>
      </c>
      <c r="J90" s="23">
        <f t="shared" si="13"/>
        <v>61.75</v>
      </c>
      <c r="K90" s="68">
        <f t="shared" si="13"/>
        <v>30.875</v>
      </c>
      <c r="L90" s="68">
        <v>2</v>
      </c>
      <c r="M90" s="68">
        <v>4</v>
      </c>
      <c r="N90" s="69">
        <v>85</v>
      </c>
      <c r="O90" s="91">
        <v>84.0187736076509</v>
      </c>
      <c r="P90" s="77">
        <f t="shared" si="10"/>
        <v>42.00938680382545</v>
      </c>
      <c r="Q90" s="77">
        <f t="shared" si="11"/>
        <v>72.88438680382545</v>
      </c>
      <c r="R90" s="69">
        <f t="shared" si="12"/>
        <v>88</v>
      </c>
      <c r="S90" s="70"/>
    </row>
    <row r="91" spans="1:19" ht="18.75" customHeight="1">
      <c r="A91" s="24">
        <v>50</v>
      </c>
      <c r="B91" s="26" t="s">
        <v>131</v>
      </c>
      <c r="C91" s="23" t="s">
        <v>185</v>
      </c>
      <c r="D91" s="23" t="s">
        <v>127</v>
      </c>
      <c r="E91" s="27" t="s">
        <v>727</v>
      </c>
      <c r="F91" s="26">
        <v>136211804910</v>
      </c>
      <c r="G91" s="23">
        <v>59.5</v>
      </c>
      <c r="H91" s="23">
        <v>67.5</v>
      </c>
      <c r="I91" s="23">
        <v>127</v>
      </c>
      <c r="J91" s="23">
        <f t="shared" si="13"/>
        <v>63.5</v>
      </c>
      <c r="K91" s="68">
        <f t="shared" si="13"/>
        <v>31.75</v>
      </c>
      <c r="L91" s="68">
        <v>2</v>
      </c>
      <c r="M91" s="68">
        <v>5</v>
      </c>
      <c r="N91" s="69">
        <v>83.2</v>
      </c>
      <c r="O91" s="91">
        <v>82.23955251948888</v>
      </c>
      <c r="P91" s="77">
        <f t="shared" si="10"/>
        <v>41.11977625974444</v>
      </c>
      <c r="Q91" s="77">
        <f t="shared" si="11"/>
        <v>72.86977625974444</v>
      </c>
      <c r="R91" s="69">
        <f t="shared" si="12"/>
        <v>89</v>
      </c>
      <c r="S91" s="70"/>
    </row>
    <row r="92" spans="1:19" ht="18.75" customHeight="1">
      <c r="A92" s="24">
        <v>84</v>
      </c>
      <c r="B92" s="26" t="s">
        <v>131</v>
      </c>
      <c r="C92" s="23" t="s">
        <v>221</v>
      </c>
      <c r="D92" s="23" t="s">
        <v>128</v>
      </c>
      <c r="E92" s="27" t="s">
        <v>85</v>
      </c>
      <c r="F92" s="26">
        <v>136211001626</v>
      </c>
      <c r="G92" s="23">
        <v>57.5</v>
      </c>
      <c r="H92" s="23">
        <v>64</v>
      </c>
      <c r="I92" s="23">
        <v>121.5</v>
      </c>
      <c r="J92" s="23">
        <f t="shared" si="13"/>
        <v>60.75</v>
      </c>
      <c r="K92" s="68">
        <f t="shared" si="13"/>
        <v>30.375</v>
      </c>
      <c r="L92" s="68">
        <v>2</v>
      </c>
      <c r="M92" s="68">
        <v>11</v>
      </c>
      <c r="N92" s="69">
        <v>85.86</v>
      </c>
      <c r="O92" s="91">
        <v>84.86884590532831</v>
      </c>
      <c r="P92" s="77">
        <f t="shared" si="10"/>
        <v>42.43442295266416</v>
      </c>
      <c r="Q92" s="77">
        <f t="shared" si="11"/>
        <v>72.80942295266416</v>
      </c>
      <c r="R92" s="69">
        <f t="shared" si="12"/>
        <v>90</v>
      </c>
      <c r="S92" s="70"/>
    </row>
    <row r="93" spans="1:19" ht="18.75" customHeight="1">
      <c r="A93" s="24">
        <v>63</v>
      </c>
      <c r="B93" s="26" t="s">
        <v>131</v>
      </c>
      <c r="C93" s="23" t="s">
        <v>199</v>
      </c>
      <c r="D93" s="23" t="s">
        <v>128</v>
      </c>
      <c r="E93" s="27" t="s">
        <v>739</v>
      </c>
      <c r="F93" s="26">
        <v>136211001121</v>
      </c>
      <c r="G93" s="23">
        <v>68</v>
      </c>
      <c r="H93" s="23">
        <v>56.5</v>
      </c>
      <c r="I93" s="23">
        <v>124.5</v>
      </c>
      <c r="J93" s="23">
        <f t="shared" si="13"/>
        <v>62.25</v>
      </c>
      <c r="K93" s="68">
        <f t="shared" si="13"/>
        <v>31.125</v>
      </c>
      <c r="L93" s="68">
        <v>1</v>
      </c>
      <c r="M93" s="68">
        <v>6</v>
      </c>
      <c r="N93" s="69">
        <v>83.8</v>
      </c>
      <c r="O93" s="91">
        <v>83.30244652661223</v>
      </c>
      <c r="P93" s="77">
        <f t="shared" si="10"/>
        <v>41.651223263306115</v>
      </c>
      <c r="Q93" s="77">
        <f t="shared" si="11"/>
        <v>72.77622326330612</v>
      </c>
      <c r="R93" s="69">
        <f t="shared" si="12"/>
        <v>91</v>
      </c>
      <c r="S93" s="70"/>
    </row>
    <row r="94" spans="1:19" ht="18.75" customHeight="1">
      <c r="A94" s="24">
        <v>62</v>
      </c>
      <c r="B94" s="26" t="s">
        <v>131</v>
      </c>
      <c r="C94" s="23" t="s">
        <v>198</v>
      </c>
      <c r="D94" s="23" t="s">
        <v>128</v>
      </c>
      <c r="E94" s="27" t="s">
        <v>738</v>
      </c>
      <c r="F94" s="26">
        <v>136211803608</v>
      </c>
      <c r="G94" s="23">
        <v>61</v>
      </c>
      <c r="H94" s="23">
        <v>64</v>
      </c>
      <c r="I94" s="23">
        <v>125</v>
      </c>
      <c r="J94" s="23">
        <f t="shared" si="13"/>
        <v>62.5</v>
      </c>
      <c r="K94" s="68">
        <f t="shared" si="13"/>
        <v>31.25</v>
      </c>
      <c r="L94" s="68">
        <v>1</v>
      </c>
      <c r="M94" s="68">
        <v>20</v>
      </c>
      <c r="N94" s="69">
        <v>83.5</v>
      </c>
      <c r="O94" s="91">
        <v>83.0042277442974</v>
      </c>
      <c r="P94" s="77">
        <f t="shared" si="10"/>
        <v>41.5021138721487</v>
      </c>
      <c r="Q94" s="77">
        <f t="shared" si="11"/>
        <v>72.7521138721487</v>
      </c>
      <c r="R94" s="69">
        <f t="shared" si="12"/>
        <v>92</v>
      </c>
      <c r="S94" s="70"/>
    </row>
    <row r="95" spans="1:19" ht="18.75" customHeight="1">
      <c r="A95" s="24">
        <v>104</v>
      </c>
      <c r="B95" s="26" t="s">
        <v>131</v>
      </c>
      <c r="C95" s="23" t="s">
        <v>244</v>
      </c>
      <c r="D95" s="23" t="s">
        <v>128</v>
      </c>
      <c r="E95" s="27" t="s">
        <v>102</v>
      </c>
      <c r="F95" s="26">
        <v>136211000226</v>
      </c>
      <c r="G95" s="23">
        <v>64</v>
      </c>
      <c r="H95" s="23">
        <v>54.5</v>
      </c>
      <c r="I95" s="23">
        <v>118.5</v>
      </c>
      <c r="J95" s="23">
        <f t="shared" si="13"/>
        <v>59.25</v>
      </c>
      <c r="K95" s="68">
        <f t="shared" si="13"/>
        <v>29.625</v>
      </c>
      <c r="L95" s="68">
        <v>2</v>
      </c>
      <c r="M95" s="68">
        <v>4</v>
      </c>
      <c r="N95" s="69">
        <v>87.2</v>
      </c>
      <c r="O95" s="91">
        <v>86.19337715984892</v>
      </c>
      <c r="P95" s="77">
        <f t="shared" si="10"/>
        <v>43.09668857992446</v>
      </c>
      <c r="Q95" s="77">
        <f t="shared" si="11"/>
        <v>72.72168857992446</v>
      </c>
      <c r="R95" s="69">
        <f t="shared" si="12"/>
        <v>93</v>
      </c>
      <c r="S95" s="70"/>
    </row>
    <row r="96" spans="1:19" ht="18.75" customHeight="1">
      <c r="A96" s="24">
        <v>88</v>
      </c>
      <c r="B96" s="26" t="s">
        <v>131</v>
      </c>
      <c r="C96" s="23" t="s">
        <v>226</v>
      </c>
      <c r="D96" s="23" t="s">
        <v>128</v>
      </c>
      <c r="E96" s="27" t="s">
        <v>88</v>
      </c>
      <c r="F96" s="26">
        <v>136211003423</v>
      </c>
      <c r="G96" s="23">
        <v>57</v>
      </c>
      <c r="H96" s="23">
        <v>64</v>
      </c>
      <c r="I96" s="23">
        <v>121</v>
      </c>
      <c r="J96" s="23">
        <f t="shared" si="13"/>
        <v>60.5</v>
      </c>
      <c r="K96" s="68">
        <f t="shared" si="13"/>
        <v>30.25</v>
      </c>
      <c r="L96" s="68">
        <v>3</v>
      </c>
      <c r="M96" s="68">
        <v>14</v>
      </c>
      <c r="N96" s="69">
        <v>83.6</v>
      </c>
      <c r="O96" s="91">
        <v>84.9122334925972</v>
      </c>
      <c r="P96" s="77">
        <f t="shared" si="10"/>
        <v>42.4561167462986</v>
      </c>
      <c r="Q96" s="77">
        <f t="shared" si="11"/>
        <v>72.70611674629859</v>
      </c>
      <c r="R96" s="69">
        <f t="shared" si="12"/>
        <v>94</v>
      </c>
      <c r="S96" s="70"/>
    </row>
    <row r="97" spans="1:19" ht="18.75" customHeight="1">
      <c r="A97" s="24">
        <v>65</v>
      </c>
      <c r="B97" s="26" t="s">
        <v>131</v>
      </c>
      <c r="C97" s="23" t="s">
        <v>201</v>
      </c>
      <c r="D97" s="23" t="s">
        <v>128</v>
      </c>
      <c r="E97" s="27" t="s">
        <v>741</v>
      </c>
      <c r="F97" s="26">
        <v>136211800229</v>
      </c>
      <c r="G97" s="23">
        <v>63.5</v>
      </c>
      <c r="H97" s="23">
        <v>61</v>
      </c>
      <c r="I97" s="23">
        <v>124.5</v>
      </c>
      <c r="J97" s="23">
        <f t="shared" si="13"/>
        <v>62.25</v>
      </c>
      <c r="K97" s="68">
        <f t="shared" si="13"/>
        <v>31.125</v>
      </c>
      <c r="L97" s="68">
        <v>3</v>
      </c>
      <c r="M97" s="68">
        <v>12</v>
      </c>
      <c r="N97" s="69">
        <v>81.8</v>
      </c>
      <c r="O97" s="91">
        <v>83.08397966141688</v>
      </c>
      <c r="P97" s="77">
        <f t="shared" si="10"/>
        <v>41.54198983070844</v>
      </c>
      <c r="Q97" s="77">
        <f t="shared" si="11"/>
        <v>72.66698983070845</v>
      </c>
      <c r="R97" s="69">
        <f t="shared" si="12"/>
        <v>95</v>
      </c>
      <c r="S97" s="70"/>
    </row>
    <row r="98" spans="1:19" ht="18.75" customHeight="1">
      <c r="A98" s="24">
        <v>116</v>
      </c>
      <c r="B98" s="26" t="s">
        <v>131</v>
      </c>
      <c r="C98" s="23" t="s">
        <v>262</v>
      </c>
      <c r="D98" s="23" t="s">
        <v>128</v>
      </c>
      <c r="E98" s="27" t="s">
        <v>263</v>
      </c>
      <c r="F98" s="26">
        <v>136211003025</v>
      </c>
      <c r="G98" s="23">
        <v>57.5</v>
      </c>
      <c r="H98" s="23">
        <v>59.5</v>
      </c>
      <c r="I98" s="23">
        <v>117</v>
      </c>
      <c r="J98" s="23">
        <f t="shared" si="13"/>
        <v>58.5</v>
      </c>
      <c r="K98" s="68">
        <f t="shared" si="13"/>
        <v>29.25</v>
      </c>
      <c r="L98" s="68">
        <v>3</v>
      </c>
      <c r="M98" s="68">
        <v>2</v>
      </c>
      <c r="N98" s="69">
        <v>85.4</v>
      </c>
      <c r="O98" s="91">
        <v>86.74048732377753</v>
      </c>
      <c r="P98" s="77">
        <f t="shared" si="10"/>
        <v>43.370243661888765</v>
      </c>
      <c r="Q98" s="77">
        <f t="shared" si="11"/>
        <v>72.62024366188876</v>
      </c>
      <c r="R98" s="69">
        <f t="shared" si="12"/>
        <v>96</v>
      </c>
      <c r="S98" s="70"/>
    </row>
    <row r="99" spans="1:19" ht="18.75" customHeight="1">
      <c r="A99" s="24">
        <v>100</v>
      </c>
      <c r="B99" s="26" t="s">
        <v>131</v>
      </c>
      <c r="C99" s="23" t="s">
        <v>239</v>
      </c>
      <c r="D99" s="23" t="s">
        <v>128</v>
      </c>
      <c r="E99" s="27" t="s">
        <v>240</v>
      </c>
      <c r="F99" s="26">
        <v>136211800113</v>
      </c>
      <c r="G99" s="23">
        <v>58.5</v>
      </c>
      <c r="H99" s="23">
        <v>61</v>
      </c>
      <c r="I99" s="23">
        <v>119.5</v>
      </c>
      <c r="J99" s="23">
        <f t="shared" si="13"/>
        <v>59.75</v>
      </c>
      <c r="K99" s="68">
        <f t="shared" si="13"/>
        <v>29.875</v>
      </c>
      <c r="L99" s="68">
        <v>2</v>
      </c>
      <c r="M99" s="68">
        <v>7</v>
      </c>
      <c r="N99" s="69">
        <v>86.36</v>
      </c>
      <c r="O99" s="91">
        <v>85.36307398537332</v>
      </c>
      <c r="P99" s="77">
        <f aca="true" t="shared" si="14" ref="P99:P129">O99/2</f>
        <v>42.68153699268666</v>
      </c>
      <c r="Q99" s="77">
        <f aca="true" t="shared" si="15" ref="Q99:Q129">P99+K99</f>
        <v>72.55653699268666</v>
      </c>
      <c r="R99" s="69">
        <f aca="true" t="shared" si="16" ref="R99:R129">RANK(Q99,$Q$3:$Q$129)</f>
        <v>97</v>
      </c>
      <c r="S99" s="70"/>
    </row>
    <row r="100" spans="1:19" ht="18.75" customHeight="1">
      <c r="A100" s="24">
        <v>60</v>
      </c>
      <c r="B100" s="26" t="s">
        <v>131</v>
      </c>
      <c r="C100" s="23" t="s">
        <v>196</v>
      </c>
      <c r="D100" s="23" t="s">
        <v>128</v>
      </c>
      <c r="E100" s="27" t="s">
        <v>736</v>
      </c>
      <c r="F100" s="26">
        <v>136211001414</v>
      </c>
      <c r="G100" s="23">
        <v>63.5</v>
      </c>
      <c r="H100" s="23">
        <v>62</v>
      </c>
      <c r="I100" s="23">
        <v>125.5</v>
      </c>
      <c r="J100" s="23">
        <f t="shared" si="13"/>
        <v>62.75</v>
      </c>
      <c r="K100" s="68">
        <f t="shared" si="13"/>
        <v>31.375</v>
      </c>
      <c r="L100" s="68">
        <v>3</v>
      </c>
      <c r="M100" s="68">
        <v>21</v>
      </c>
      <c r="N100" s="69">
        <v>81</v>
      </c>
      <c r="O100" s="91">
        <v>82.27142240311451</v>
      </c>
      <c r="P100" s="77">
        <f t="shared" si="14"/>
        <v>41.13571120155726</v>
      </c>
      <c r="Q100" s="77">
        <f t="shared" si="15"/>
        <v>72.51071120155726</v>
      </c>
      <c r="R100" s="69">
        <f t="shared" si="16"/>
        <v>98</v>
      </c>
      <c r="S100" s="70"/>
    </row>
    <row r="101" spans="1:19" ht="18.75" customHeight="1">
      <c r="A101" s="24">
        <v>99</v>
      </c>
      <c r="B101" s="26" t="s">
        <v>131</v>
      </c>
      <c r="C101" s="23" t="s">
        <v>238</v>
      </c>
      <c r="D101" s="23" t="s">
        <v>128</v>
      </c>
      <c r="E101" s="27" t="s">
        <v>98</v>
      </c>
      <c r="F101" s="26">
        <v>136211802623</v>
      </c>
      <c r="G101" s="23">
        <v>64</v>
      </c>
      <c r="H101" s="23">
        <v>55.5</v>
      </c>
      <c r="I101" s="23">
        <v>119.5</v>
      </c>
      <c r="J101" s="23">
        <f t="shared" si="13"/>
        <v>59.75</v>
      </c>
      <c r="K101" s="68">
        <f t="shared" si="13"/>
        <v>29.875</v>
      </c>
      <c r="L101" s="68">
        <v>1</v>
      </c>
      <c r="M101" s="68">
        <v>21</v>
      </c>
      <c r="N101" s="69">
        <v>85.4</v>
      </c>
      <c r="O101" s="91">
        <v>84.89294669895806</v>
      </c>
      <c r="P101" s="77">
        <f t="shared" si="14"/>
        <v>42.44647334947903</v>
      </c>
      <c r="Q101" s="77">
        <f t="shared" si="15"/>
        <v>72.32147334947902</v>
      </c>
      <c r="R101" s="69">
        <f t="shared" si="16"/>
        <v>99</v>
      </c>
      <c r="S101" s="70"/>
    </row>
    <row r="102" spans="1:19" ht="18.75" customHeight="1">
      <c r="A102" s="24">
        <v>128</v>
      </c>
      <c r="B102" s="26" t="s">
        <v>131</v>
      </c>
      <c r="C102" s="23" t="s">
        <v>279</v>
      </c>
      <c r="D102" s="23" t="s">
        <v>128</v>
      </c>
      <c r="E102" s="27" t="s">
        <v>280</v>
      </c>
      <c r="F102" s="26">
        <v>136211801803</v>
      </c>
      <c r="G102" s="23">
        <v>49</v>
      </c>
      <c r="H102" s="23">
        <v>66</v>
      </c>
      <c r="I102" s="23">
        <v>115</v>
      </c>
      <c r="J102" s="23">
        <f t="shared" si="13"/>
        <v>57.5</v>
      </c>
      <c r="K102" s="68">
        <f t="shared" si="13"/>
        <v>28.75</v>
      </c>
      <c r="L102" s="68">
        <v>2</v>
      </c>
      <c r="M102" s="68">
        <v>8</v>
      </c>
      <c r="N102" s="69">
        <v>87.9</v>
      </c>
      <c r="O102" s="91">
        <v>86.88529647191194</v>
      </c>
      <c r="P102" s="77">
        <f t="shared" si="14"/>
        <v>43.44264823595597</v>
      </c>
      <c r="Q102" s="77">
        <f t="shared" si="15"/>
        <v>72.19264823595597</v>
      </c>
      <c r="R102" s="69">
        <f t="shared" si="16"/>
        <v>100</v>
      </c>
      <c r="S102" s="70" t="s">
        <v>869</v>
      </c>
    </row>
    <row r="103" spans="1:19" ht="18.75" customHeight="1">
      <c r="A103" s="24">
        <v>54</v>
      </c>
      <c r="B103" s="26" t="s">
        <v>131</v>
      </c>
      <c r="C103" s="23" t="s">
        <v>189</v>
      </c>
      <c r="D103" s="23" t="s">
        <v>128</v>
      </c>
      <c r="E103" s="27" t="s">
        <v>731</v>
      </c>
      <c r="F103" s="26">
        <v>136211804417</v>
      </c>
      <c r="G103" s="23">
        <v>59.5</v>
      </c>
      <c r="H103" s="23">
        <v>67</v>
      </c>
      <c r="I103" s="23">
        <v>126.5</v>
      </c>
      <c r="J103" s="23">
        <f aca="true" t="shared" si="17" ref="J103:K122">I103/2</f>
        <v>63.25</v>
      </c>
      <c r="K103" s="68">
        <f t="shared" si="17"/>
        <v>31.625</v>
      </c>
      <c r="L103" s="68">
        <v>1</v>
      </c>
      <c r="M103" s="68">
        <v>2</v>
      </c>
      <c r="N103" s="69">
        <v>81.6</v>
      </c>
      <c r="O103" s="91">
        <v>81.11550878963672</v>
      </c>
      <c r="P103" s="77">
        <f t="shared" si="14"/>
        <v>40.55775439481836</v>
      </c>
      <c r="Q103" s="77">
        <f t="shared" si="15"/>
        <v>72.18275439481836</v>
      </c>
      <c r="R103" s="69">
        <f t="shared" si="16"/>
        <v>101</v>
      </c>
      <c r="S103" s="70"/>
    </row>
    <row r="104" spans="1:19" ht="18.75" customHeight="1">
      <c r="A104" s="24">
        <v>86</v>
      </c>
      <c r="B104" s="26" t="s">
        <v>131</v>
      </c>
      <c r="C104" s="23" t="s">
        <v>224</v>
      </c>
      <c r="D104" s="23" t="s">
        <v>128</v>
      </c>
      <c r="E104" s="27" t="s">
        <v>86</v>
      </c>
      <c r="F104" s="26">
        <v>136211003928</v>
      </c>
      <c r="G104" s="23">
        <v>58.5</v>
      </c>
      <c r="H104" s="23">
        <v>62.5</v>
      </c>
      <c r="I104" s="23">
        <v>121</v>
      </c>
      <c r="J104" s="23">
        <f t="shared" si="17"/>
        <v>60.5</v>
      </c>
      <c r="K104" s="68">
        <f t="shared" si="17"/>
        <v>30.25</v>
      </c>
      <c r="L104" s="68">
        <v>1</v>
      </c>
      <c r="M104" s="68">
        <v>9</v>
      </c>
      <c r="N104" s="69">
        <v>84.3</v>
      </c>
      <c r="O104" s="91">
        <v>83.7994778304703</v>
      </c>
      <c r="P104" s="77">
        <f t="shared" si="14"/>
        <v>41.89973891523515</v>
      </c>
      <c r="Q104" s="77">
        <f t="shared" si="15"/>
        <v>72.14973891523515</v>
      </c>
      <c r="R104" s="69">
        <f t="shared" si="16"/>
        <v>102</v>
      </c>
      <c r="S104" s="70"/>
    </row>
    <row r="105" spans="1:19" ht="18.75" customHeight="1">
      <c r="A105" s="24">
        <v>126</v>
      </c>
      <c r="B105" s="26" t="s">
        <v>131</v>
      </c>
      <c r="C105" s="23" t="s">
        <v>277</v>
      </c>
      <c r="D105" s="23" t="s">
        <v>128</v>
      </c>
      <c r="E105" s="27" t="s">
        <v>113</v>
      </c>
      <c r="F105" s="26">
        <v>136211003919</v>
      </c>
      <c r="G105" s="23">
        <v>54.5</v>
      </c>
      <c r="H105" s="23">
        <v>60.5</v>
      </c>
      <c r="I105" s="23">
        <v>115</v>
      </c>
      <c r="J105" s="23">
        <f t="shared" si="17"/>
        <v>57.5</v>
      </c>
      <c r="K105" s="68">
        <f t="shared" si="17"/>
        <v>28.75</v>
      </c>
      <c r="L105" s="68">
        <v>3</v>
      </c>
      <c r="M105" s="68">
        <v>7</v>
      </c>
      <c r="N105" s="69">
        <v>85.4</v>
      </c>
      <c r="O105" s="91">
        <v>86.74048732377753</v>
      </c>
      <c r="P105" s="77">
        <f t="shared" si="14"/>
        <v>43.370243661888765</v>
      </c>
      <c r="Q105" s="77">
        <f t="shared" si="15"/>
        <v>72.12024366188876</v>
      </c>
      <c r="R105" s="69">
        <f t="shared" si="16"/>
        <v>103</v>
      </c>
      <c r="S105" s="70" t="s">
        <v>869</v>
      </c>
    </row>
    <row r="106" spans="1:19" ht="18.75" customHeight="1">
      <c r="A106" s="24">
        <v>103</v>
      </c>
      <c r="B106" s="26" t="s">
        <v>131</v>
      </c>
      <c r="C106" s="23" t="s">
        <v>243</v>
      </c>
      <c r="D106" s="23" t="s">
        <v>128</v>
      </c>
      <c r="E106" s="27" t="s">
        <v>101</v>
      </c>
      <c r="F106" s="26">
        <v>136211003718</v>
      </c>
      <c r="G106" s="23">
        <v>57.5</v>
      </c>
      <c r="H106" s="23">
        <v>61.5</v>
      </c>
      <c r="I106" s="23">
        <v>119</v>
      </c>
      <c r="J106" s="23">
        <f t="shared" si="17"/>
        <v>59.5</v>
      </c>
      <c r="K106" s="68">
        <f t="shared" si="17"/>
        <v>29.75</v>
      </c>
      <c r="L106" s="68">
        <v>1</v>
      </c>
      <c r="M106" s="68">
        <v>10</v>
      </c>
      <c r="N106" s="69">
        <v>85.2</v>
      </c>
      <c r="O106" s="91">
        <v>84.69413417741482</v>
      </c>
      <c r="P106" s="77">
        <f t="shared" si="14"/>
        <v>42.34706708870741</v>
      </c>
      <c r="Q106" s="77">
        <f t="shared" si="15"/>
        <v>72.0970670887074</v>
      </c>
      <c r="R106" s="69">
        <f t="shared" si="16"/>
        <v>104</v>
      </c>
      <c r="S106" s="70"/>
    </row>
    <row r="107" spans="1:19" ht="18.75" customHeight="1">
      <c r="A107" s="24">
        <v>106</v>
      </c>
      <c r="B107" s="26" t="s">
        <v>131</v>
      </c>
      <c r="C107" s="23" t="s">
        <v>247</v>
      </c>
      <c r="D107" s="23" t="s">
        <v>128</v>
      </c>
      <c r="E107" s="27" t="s">
        <v>103</v>
      </c>
      <c r="F107" s="26">
        <v>136211800715</v>
      </c>
      <c r="G107" s="23">
        <v>61</v>
      </c>
      <c r="H107" s="23">
        <v>57.5</v>
      </c>
      <c r="I107" s="23">
        <v>118.5</v>
      </c>
      <c r="J107" s="23">
        <f t="shared" si="17"/>
        <v>59.25</v>
      </c>
      <c r="K107" s="68">
        <f t="shared" si="17"/>
        <v>29.625</v>
      </c>
      <c r="L107" s="68">
        <v>3</v>
      </c>
      <c r="M107" s="68">
        <v>6</v>
      </c>
      <c r="N107" s="69">
        <v>83.6</v>
      </c>
      <c r="O107" s="91">
        <v>84.9122334925972</v>
      </c>
      <c r="P107" s="77">
        <f t="shared" si="14"/>
        <v>42.4561167462986</v>
      </c>
      <c r="Q107" s="77">
        <f t="shared" si="15"/>
        <v>72.08111674629859</v>
      </c>
      <c r="R107" s="69">
        <f t="shared" si="16"/>
        <v>105</v>
      </c>
      <c r="S107" s="70"/>
    </row>
    <row r="108" spans="1:19" ht="18.75" customHeight="1">
      <c r="A108" s="24">
        <v>107</v>
      </c>
      <c r="B108" s="26" t="s">
        <v>131</v>
      </c>
      <c r="C108" s="23" t="s">
        <v>248</v>
      </c>
      <c r="D108" s="23" t="s">
        <v>128</v>
      </c>
      <c r="E108" s="27" t="s">
        <v>104</v>
      </c>
      <c r="F108" s="26">
        <v>136211001420</v>
      </c>
      <c r="G108" s="23">
        <v>56.5</v>
      </c>
      <c r="H108" s="23">
        <v>62</v>
      </c>
      <c r="I108" s="23">
        <v>118.5</v>
      </c>
      <c r="J108" s="23">
        <f t="shared" si="17"/>
        <v>59.25</v>
      </c>
      <c r="K108" s="68">
        <f t="shared" si="17"/>
        <v>29.625</v>
      </c>
      <c r="L108" s="68">
        <v>2</v>
      </c>
      <c r="M108" s="68">
        <v>19</v>
      </c>
      <c r="N108" s="69">
        <v>85.9</v>
      </c>
      <c r="O108" s="91">
        <v>84.90838415173191</v>
      </c>
      <c r="P108" s="77">
        <f t="shared" si="14"/>
        <v>42.454192075865954</v>
      </c>
      <c r="Q108" s="77">
        <f t="shared" si="15"/>
        <v>72.07919207586596</v>
      </c>
      <c r="R108" s="69">
        <f t="shared" si="16"/>
        <v>106</v>
      </c>
      <c r="S108" s="70"/>
    </row>
    <row r="109" spans="1:19" ht="18.75" customHeight="1">
      <c r="A109" s="24">
        <v>70</v>
      </c>
      <c r="B109" s="26" t="s">
        <v>131</v>
      </c>
      <c r="C109" s="23" t="s">
        <v>207</v>
      </c>
      <c r="D109" s="23" t="s">
        <v>128</v>
      </c>
      <c r="E109" s="27" t="s">
        <v>71</v>
      </c>
      <c r="F109" s="26">
        <v>136015400330</v>
      </c>
      <c r="G109" s="23">
        <v>68.5</v>
      </c>
      <c r="H109" s="23">
        <v>54.5</v>
      </c>
      <c r="I109" s="23">
        <v>123</v>
      </c>
      <c r="J109" s="23">
        <f t="shared" si="17"/>
        <v>61.5</v>
      </c>
      <c r="K109" s="68">
        <f t="shared" si="17"/>
        <v>30.75</v>
      </c>
      <c r="L109" s="68">
        <v>2</v>
      </c>
      <c r="M109" s="68">
        <v>17</v>
      </c>
      <c r="N109" s="69">
        <v>83.42</v>
      </c>
      <c r="O109" s="91">
        <v>82.45701287470868</v>
      </c>
      <c r="P109" s="77">
        <f t="shared" si="14"/>
        <v>41.22850643735434</v>
      </c>
      <c r="Q109" s="77">
        <f t="shared" si="15"/>
        <v>71.97850643735434</v>
      </c>
      <c r="R109" s="69">
        <f t="shared" si="16"/>
        <v>107</v>
      </c>
      <c r="S109" s="70"/>
    </row>
    <row r="110" spans="1:19" ht="18.75" customHeight="1">
      <c r="A110" s="24">
        <v>87</v>
      </c>
      <c r="B110" s="26" t="s">
        <v>131</v>
      </c>
      <c r="C110" s="23" t="s">
        <v>225</v>
      </c>
      <c r="D110" s="23" t="s">
        <v>128</v>
      </c>
      <c r="E110" s="27" t="s">
        <v>87</v>
      </c>
      <c r="F110" s="26">
        <v>136211803804</v>
      </c>
      <c r="G110" s="23">
        <v>60.5</v>
      </c>
      <c r="H110" s="23">
        <v>60.5</v>
      </c>
      <c r="I110" s="23">
        <v>121</v>
      </c>
      <c r="J110" s="23">
        <f t="shared" si="17"/>
        <v>60.5</v>
      </c>
      <c r="K110" s="68">
        <f t="shared" si="17"/>
        <v>30.25</v>
      </c>
      <c r="L110" s="68">
        <v>1</v>
      </c>
      <c r="M110" s="68">
        <v>19</v>
      </c>
      <c r="N110" s="69">
        <v>83.9</v>
      </c>
      <c r="O110" s="91">
        <v>83.40185278738385</v>
      </c>
      <c r="P110" s="77">
        <f t="shared" si="14"/>
        <v>41.70092639369192</v>
      </c>
      <c r="Q110" s="77">
        <f t="shared" si="15"/>
        <v>71.95092639369193</v>
      </c>
      <c r="R110" s="69">
        <f t="shared" si="16"/>
        <v>108</v>
      </c>
      <c r="S110" s="70"/>
    </row>
    <row r="111" spans="1:19" ht="18.75" customHeight="1">
      <c r="A111" s="24">
        <v>124</v>
      </c>
      <c r="B111" s="26" t="s">
        <v>131</v>
      </c>
      <c r="C111" s="23" t="s">
        <v>275</v>
      </c>
      <c r="D111" s="23" t="s">
        <v>128</v>
      </c>
      <c r="E111" s="27" t="s">
        <v>111</v>
      </c>
      <c r="F111" s="26">
        <v>136211003209</v>
      </c>
      <c r="G111" s="23">
        <v>56</v>
      </c>
      <c r="H111" s="23">
        <v>59.5</v>
      </c>
      <c r="I111" s="23">
        <v>115.5</v>
      </c>
      <c r="J111" s="23">
        <f t="shared" si="17"/>
        <v>57.75</v>
      </c>
      <c r="K111" s="68">
        <f t="shared" si="17"/>
        <v>28.875</v>
      </c>
      <c r="L111" s="68">
        <v>3</v>
      </c>
      <c r="M111" s="68">
        <v>22</v>
      </c>
      <c r="N111" s="69">
        <v>84.8</v>
      </c>
      <c r="O111" s="91">
        <v>86.13106938005075</v>
      </c>
      <c r="P111" s="77">
        <f t="shared" si="14"/>
        <v>43.06553469002537</v>
      </c>
      <c r="Q111" s="77">
        <f t="shared" si="15"/>
        <v>71.94053469002537</v>
      </c>
      <c r="R111" s="69">
        <f t="shared" si="16"/>
        <v>109</v>
      </c>
      <c r="S111" s="70"/>
    </row>
    <row r="112" spans="1:19" ht="18.75" customHeight="1">
      <c r="A112" s="24">
        <v>118</v>
      </c>
      <c r="B112" s="26" t="s">
        <v>131</v>
      </c>
      <c r="C112" s="23" t="s">
        <v>266</v>
      </c>
      <c r="D112" s="23" t="s">
        <v>128</v>
      </c>
      <c r="E112" s="27" t="s">
        <v>267</v>
      </c>
      <c r="F112" s="26">
        <v>136211001706</v>
      </c>
      <c r="G112" s="23">
        <v>54.5</v>
      </c>
      <c r="H112" s="23">
        <v>62.5</v>
      </c>
      <c r="I112" s="23">
        <v>117</v>
      </c>
      <c r="J112" s="23">
        <f t="shared" si="17"/>
        <v>58.5</v>
      </c>
      <c r="K112" s="68">
        <f t="shared" si="17"/>
        <v>29.25</v>
      </c>
      <c r="L112" s="68">
        <v>3</v>
      </c>
      <c r="M112" s="68">
        <v>18</v>
      </c>
      <c r="N112" s="69">
        <v>84</v>
      </c>
      <c r="O112" s="91">
        <v>85.31851212174838</v>
      </c>
      <c r="P112" s="77">
        <f t="shared" si="14"/>
        <v>42.65925606087419</v>
      </c>
      <c r="Q112" s="77">
        <f t="shared" si="15"/>
        <v>71.90925606087418</v>
      </c>
      <c r="R112" s="69">
        <f t="shared" si="16"/>
        <v>110</v>
      </c>
      <c r="S112" s="70"/>
    </row>
    <row r="113" spans="1:19" ht="18.75" customHeight="1">
      <c r="A113" s="24">
        <v>105</v>
      </c>
      <c r="B113" s="26" t="s">
        <v>131</v>
      </c>
      <c r="C113" s="23" t="s">
        <v>245</v>
      </c>
      <c r="D113" s="23" t="s">
        <v>128</v>
      </c>
      <c r="E113" s="27" t="s">
        <v>246</v>
      </c>
      <c r="F113" s="26">
        <v>136211804714</v>
      </c>
      <c r="G113" s="23">
        <v>56.5</v>
      </c>
      <c r="H113" s="23">
        <v>62</v>
      </c>
      <c r="I113" s="23">
        <v>118.5</v>
      </c>
      <c r="J113" s="23">
        <f t="shared" si="17"/>
        <v>59.25</v>
      </c>
      <c r="K113" s="68">
        <f t="shared" si="17"/>
        <v>29.625</v>
      </c>
      <c r="L113" s="68">
        <v>2</v>
      </c>
      <c r="M113" s="68">
        <v>9</v>
      </c>
      <c r="N113" s="69">
        <v>85.4</v>
      </c>
      <c r="O113" s="91">
        <v>84.4141560716869</v>
      </c>
      <c r="P113" s="77">
        <f t="shared" si="14"/>
        <v>42.20707803584345</v>
      </c>
      <c r="Q113" s="77">
        <f t="shared" si="15"/>
        <v>71.83207803584345</v>
      </c>
      <c r="R113" s="69">
        <f t="shared" si="16"/>
        <v>111</v>
      </c>
      <c r="S113" s="70"/>
    </row>
    <row r="114" spans="1:19" ht="18.75" customHeight="1">
      <c r="A114" s="24">
        <v>108</v>
      </c>
      <c r="B114" s="26" t="s">
        <v>131</v>
      </c>
      <c r="C114" s="23" t="s">
        <v>249</v>
      </c>
      <c r="D114" s="23" t="s">
        <v>128</v>
      </c>
      <c r="E114" s="27" t="s">
        <v>250</v>
      </c>
      <c r="F114" s="26">
        <v>136211803229</v>
      </c>
      <c r="G114" s="23">
        <v>54</v>
      </c>
      <c r="H114" s="23">
        <v>64.5</v>
      </c>
      <c r="I114" s="23">
        <v>118.5</v>
      </c>
      <c r="J114" s="23">
        <f t="shared" si="17"/>
        <v>59.25</v>
      </c>
      <c r="K114" s="68">
        <f t="shared" si="17"/>
        <v>29.625</v>
      </c>
      <c r="L114" s="68">
        <v>1</v>
      </c>
      <c r="M114" s="68">
        <v>6</v>
      </c>
      <c r="N114" s="69">
        <v>84.9</v>
      </c>
      <c r="O114" s="91">
        <v>84.39591539509999</v>
      </c>
      <c r="P114" s="77">
        <f t="shared" si="14"/>
        <v>42.197957697549995</v>
      </c>
      <c r="Q114" s="77">
        <f t="shared" si="15"/>
        <v>71.82295769755</v>
      </c>
      <c r="R114" s="69">
        <f t="shared" si="16"/>
        <v>112</v>
      </c>
      <c r="S114" s="70"/>
    </row>
    <row r="115" spans="1:19" ht="18.75" customHeight="1">
      <c r="A115" s="24">
        <v>121</v>
      </c>
      <c r="B115" s="26" t="s">
        <v>131</v>
      </c>
      <c r="C115" s="23" t="s">
        <v>272</v>
      </c>
      <c r="D115" s="23" t="s">
        <v>128</v>
      </c>
      <c r="E115" s="27" t="s">
        <v>108</v>
      </c>
      <c r="F115" s="26">
        <v>136211800601</v>
      </c>
      <c r="G115" s="23">
        <v>54</v>
      </c>
      <c r="H115" s="23">
        <v>62.5</v>
      </c>
      <c r="I115" s="23">
        <v>116.5</v>
      </c>
      <c r="J115" s="23">
        <f t="shared" si="17"/>
        <v>58.25</v>
      </c>
      <c r="K115" s="68">
        <f t="shared" si="17"/>
        <v>29.125</v>
      </c>
      <c r="L115" s="68">
        <v>3</v>
      </c>
      <c r="M115" s="68">
        <v>9</v>
      </c>
      <c r="N115" s="69">
        <v>84</v>
      </c>
      <c r="O115" s="91">
        <v>85.31851212174838</v>
      </c>
      <c r="P115" s="77">
        <f t="shared" si="14"/>
        <v>42.65925606087419</v>
      </c>
      <c r="Q115" s="77">
        <f t="shared" si="15"/>
        <v>71.78425606087418</v>
      </c>
      <c r="R115" s="69">
        <f t="shared" si="16"/>
        <v>113</v>
      </c>
      <c r="S115" s="70"/>
    </row>
    <row r="116" spans="1:19" ht="18.75" customHeight="1">
      <c r="A116" s="24">
        <v>93</v>
      </c>
      <c r="B116" s="26" t="s">
        <v>131</v>
      </c>
      <c r="C116" s="23" t="s">
        <v>232</v>
      </c>
      <c r="D116" s="23" t="s">
        <v>128</v>
      </c>
      <c r="E116" s="27" t="s">
        <v>92</v>
      </c>
      <c r="F116" s="26">
        <v>136211001408</v>
      </c>
      <c r="G116" s="23">
        <v>56.5</v>
      </c>
      <c r="H116" s="23">
        <v>64</v>
      </c>
      <c r="I116" s="23">
        <v>120.5</v>
      </c>
      <c r="J116" s="23">
        <f t="shared" si="17"/>
        <v>60.25</v>
      </c>
      <c r="K116" s="68">
        <f t="shared" si="17"/>
        <v>30.125</v>
      </c>
      <c r="L116" s="68">
        <v>3</v>
      </c>
      <c r="M116" s="68">
        <v>3</v>
      </c>
      <c r="N116" s="69">
        <v>82</v>
      </c>
      <c r="O116" s="91">
        <v>83.28711897599247</v>
      </c>
      <c r="P116" s="77">
        <f t="shared" si="14"/>
        <v>41.643559487996235</v>
      </c>
      <c r="Q116" s="77">
        <f t="shared" si="15"/>
        <v>71.76855948799624</v>
      </c>
      <c r="R116" s="69">
        <f t="shared" si="16"/>
        <v>114</v>
      </c>
      <c r="S116" s="70"/>
    </row>
    <row r="117" spans="1:19" ht="18.75" customHeight="1">
      <c r="A117" s="24">
        <v>110</v>
      </c>
      <c r="B117" s="26" t="s">
        <v>131</v>
      </c>
      <c r="C117" s="23" t="s">
        <v>252</v>
      </c>
      <c r="D117" s="23" t="s">
        <v>128</v>
      </c>
      <c r="E117" s="27" t="s">
        <v>106</v>
      </c>
      <c r="F117" s="26">
        <v>136211002025</v>
      </c>
      <c r="G117" s="23">
        <v>57</v>
      </c>
      <c r="H117" s="23">
        <v>61</v>
      </c>
      <c r="I117" s="23">
        <v>118</v>
      </c>
      <c r="J117" s="23">
        <f t="shared" si="17"/>
        <v>59</v>
      </c>
      <c r="K117" s="68">
        <f t="shared" si="17"/>
        <v>29.5</v>
      </c>
      <c r="L117" s="68">
        <v>3</v>
      </c>
      <c r="M117" s="68">
        <v>6</v>
      </c>
      <c r="N117" s="69">
        <v>83</v>
      </c>
      <c r="O117" s="91">
        <v>84.30281554887043</v>
      </c>
      <c r="P117" s="77">
        <f t="shared" si="14"/>
        <v>42.151407774435214</v>
      </c>
      <c r="Q117" s="77">
        <f t="shared" si="15"/>
        <v>71.65140777443521</v>
      </c>
      <c r="R117" s="69">
        <f t="shared" si="16"/>
        <v>115</v>
      </c>
      <c r="S117" s="70"/>
    </row>
    <row r="118" spans="1:19" ht="18.75" customHeight="1">
      <c r="A118" s="24">
        <v>109</v>
      </c>
      <c r="B118" s="26" t="s">
        <v>131</v>
      </c>
      <c r="C118" s="23" t="s">
        <v>251</v>
      </c>
      <c r="D118" s="23" t="s">
        <v>128</v>
      </c>
      <c r="E118" s="27" t="s">
        <v>105</v>
      </c>
      <c r="F118" s="26">
        <v>136211001515</v>
      </c>
      <c r="G118" s="23">
        <v>50.5</v>
      </c>
      <c r="H118" s="23">
        <v>67.5</v>
      </c>
      <c r="I118" s="23">
        <v>118</v>
      </c>
      <c r="J118" s="23">
        <f t="shared" si="17"/>
        <v>59</v>
      </c>
      <c r="K118" s="68">
        <f t="shared" si="17"/>
        <v>29.5</v>
      </c>
      <c r="L118" s="68">
        <v>1</v>
      </c>
      <c r="M118" s="68">
        <v>1</v>
      </c>
      <c r="N118" s="69">
        <v>84.8</v>
      </c>
      <c r="O118" s="91">
        <v>84.29650913432836</v>
      </c>
      <c r="P118" s="77">
        <f t="shared" si="14"/>
        <v>42.14825456716418</v>
      </c>
      <c r="Q118" s="77">
        <f t="shared" si="15"/>
        <v>71.64825456716417</v>
      </c>
      <c r="R118" s="69">
        <f t="shared" si="16"/>
        <v>116</v>
      </c>
      <c r="S118" s="70"/>
    </row>
    <row r="119" spans="1:19" ht="18.75" customHeight="1">
      <c r="A119" s="24">
        <v>112</v>
      </c>
      <c r="B119" s="26" t="s">
        <v>131</v>
      </c>
      <c r="C119" s="23" t="s">
        <v>255</v>
      </c>
      <c r="D119" s="23" t="s">
        <v>128</v>
      </c>
      <c r="E119" s="27" t="s">
        <v>107</v>
      </c>
      <c r="F119" s="26">
        <v>136211001503</v>
      </c>
      <c r="G119" s="23">
        <v>59.5</v>
      </c>
      <c r="H119" s="23">
        <v>58</v>
      </c>
      <c r="I119" s="23">
        <v>117.5</v>
      </c>
      <c r="J119" s="23">
        <f t="shared" si="17"/>
        <v>58.75</v>
      </c>
      <c r="K119" s="68">
        <f t="shared" si="17"/>
        <v>29.375</v>
      </c>
      <c r="L119" s="68">
        <v>2</v>
      </c>
      <c r="M119" s="68">
        <v>21</v>
      </c>
      <c r="N119" s="69">
        <v>85.52</v>
      </c>
      <c r="O119" s="91">
        <v>84.5327708108977</v>
      </c>
      <c r="P119" s="77">
        <f t="shared" si="14"/>
        <v>42.26638540544885</v>
      </c>
      <c r="Q119" s="77">
        <f t="shared" si="15"/>
        <v>71.64138540544886</v>
      </c>
      <c r="R119" s="69">
        <f t="shared" si="16"/>
        <v>117</v>
      </c>
      <c r="S119" s="70"/>
    </row>
    <row r="120" spans="1:19" ht="18.75" customHeight="1">
      <c r="A120" s="24">
        <v>78</v>
      </c>
      <c r="B120" s="26" t="s">
        <v>131</v>
      </c>
      <c r="C120" s="23" t="s">
        <v>215</v>
      </c>
      <c r="D120" s="23" t="s">
        <v>128</v>
      </c>
      <c r="E120" s="27" t="s">
        <v>79</v>
      </c>
      <c r="F120" s="26">
        <v>136211804306</v>
      </c>
      <c r="G120" s="23">
        <v>61</v>
      </c>
      <c r="H120" s="23">
        <v>61</v>
      </c>
      <c r="I120" s="23">
        <v>122</v>
      </c>
      <c r="J120" s="23">
        <f t="shared" si="17"/>
        <v>61</v>
      </c>
      <c r="K120" s="68">
        <f t="shared" si="17"/>
        <v>30.5</v>
      </c>
      <c r="L120" s="68">
        <v>3</v>
      </c>
      <c r="M120" s="68">
        <v>17</v>
      </c>
      <c r="N120" s="69">
        <v>80.2</v>
      </c>
      <c r="O120" s="91">
        <v>81.45886514481215</v>
      </c>
      <c r="P120" s="77">
        <f t="shared" si="14"/>
        <v>40.729432572406076</v>
      </c>
      <c r="Q120" s="77">
        <f t="shared" si="15"/>
        <v>71.22943257240607</v>
      </c>
      <c r="R120" s="69">
        <f t="shared" si="16"/>
        <v>118</v>
      </c>
      <c r="S120" s="70"/>
    </row>
    <row r="121" spans="1:19" ht="18.75" customHeight="1">
      <c r="A121" s="24">
        <v>64</v>
      </c>
      <c r="B121" s="26" t="s">
        <v>131</v>
      </c>
      <c r="C121" s="23" t="s">
        <v>200</v>
      </c>
      <c r="D121" s="23" t="s">
        <v>128</v>
      </c>
      <c r="E121" s="27" t="s">
        <v>740</v>
      </c>
      <c r="F121" s="26">
        <v>136211800923</v>
      </c>
      <c r="G121" s="23">
        <v>61</v>
      </c>
      <c r="H121" s="23">
        <v>63.5</v>
      </c>
      <c r="I121" s="23">
        <v>124.5</v>
      </c>
      <c r="J121" s="23">
        <f t="shared" si="17"/>
        <v>62.25</v>
      </c>
      <c r="K121" s="68">
        <f t="shared" si="17"/>
        <v>31.125</v>
      </c>
      <c r="L121" s="68">
        <v>1</v>
      </c>
      <c r="M121" s="68">
        <v>8</v>
      </c>
      <c r="N121" s="69">
        <v>80.6</v>
      </c>
      <c r="O121" s="91">
        <v>80.12144618192059</v>
      </c>
      <c r="P121" s="77">
        <f t="shared" si="14"/>
        <v>40.060723090960295</v>
      </c>
      <c r="Q121" s="77">
        <f t="shared" si="15"/>
        <v>71.1857230909603</v>
      </c>
      <c r="R121" s="69">
        <f t="shared" si="16"/>
        <v>119</v>
      </c>
      <c r="S121" s="70"/>
    </row>
    <row r="122" spans="1:19" ht="18.75" customHeight="1">
      <c r="A122" s="24">
        <v>119</v>
      </c>
      <c r="B122" s="26" t="s">
        <v>131</v>
      </c>
      <c r="C122" s="23" t="s">
        <v>268</v>
      </c>
      <c r="D122" s="23" t="s">
        <v>128</v>
      </c>
      <c r="E122" s="27" t="s">
        <v>269</v>
      </c>
      <c r="F122" s="26">
        <v>136211804026</v>
      </c>
      <c r="G122" s="23">
        <v>50</v>
      </c>
      <c r="H122" s="23">
        <v>66.5</v>
      </c>
      <c r="I122" s="23">
        <v>116.5</v>
      </c>
      <c r="J122" s="23">
        <f t="shared" si="17"/>
        <v>58.25</v>
      </c>
      <c r="K122" s="68">
        <f t="shared" si="17"/>
        <v>29.125</v>
      </c>
      <c r="L122" s="68">
        <v>3</v>
      </c>
      <c r="M122" s="68">
        <v>10</v>
      </c>
      <c r="N122" s="69">
        <v>82</v>
      </c>
      <c r="O122" s="91">
        <v>83.28711897599247</v>
      </c>
      <c r="P122" s="77">
        <f t="shared" si="14"/>
        <v>41.643559487996235</v>
      </c>
      <c r="Q122" s="77">
        <f t="shared" si="15"/>
        <v>70.76855948799624</v>
      </c>
      <c r="R122" s="69">
        <f t="shared" si="16"/>
        <v>120</v>
      </c>
      <c r="S122" s="70"/>
    </row>
    <row r="123" spans="1:19" ht="18.75" customHeight="1">
      <c r="A123" s="24">
        <v>130</v>
      </c>
      <c r="B123" s="26" t="s">
        <v>131</v>
      </c>
      <c r="C123" s="23" t="s">
        <v>282</v>
      </c>
      <c r="D123" s="23" t="s">
        <v>128</v>
      </c>
      <c r="E123" s="27" t="s">
        <v>116</v>
      </c>
      <c r="F123" s="26">
        <v>136211803617</v>
      </c>
      <c r="G123" s="23">
        <v>48.5</v>
      </c>
      <c r="H123" s="23">
        <v>66</v>
      </c>
      <c r="I123" s="23">
        <v>114.5</v>
      </c>
      <c r="J123" s="23">
        <f aca="true" t="shared" si="18" ref="J123:K132">I123/2</f>
        <v>57.25</v>
      </c>
      <c r="K123" s="68">
        <f t="shared" si="18"/>
        <v>28.625</v>
      </c>
      <c r="L123" s="68">
        <v>1</v>
      </c>
      <c r="M123" s="68">
        <v>13</v>
      </c>
      <c r="N123" s="69">
        <v>84.7</v>
      </c>
      <c r="O123" s="91">
        <v>84.19710287355676</v>
      </c>
      <c r="P123" s="77">
        <f t="shared" si="14"/>
        <v>42.09855143677838</v>
      </c>
      <c r="Q123" s="77">
        <f t="shared" si="15"/>
        <v>70.72355143677838</v>
      </c>
      <c r="R123" s="69">
        <f t="shared" si="16"/>
        <v>121</v>
      </c>
      <c r="S123" s="70" t="s">
        <v>869</v>
      </c>
    </row>
    <row r="124" spans="1:19" ht="18.75" customHeight="1">
      <c r="A124" s="24">
        <v>114</v>
      </c>
      <c r="B124" s="26" t="s">
        <v>131</v>
      </c>
      <c r="C124" s="23" t="s">
        <v>258</v>
      </c>
      <c r="D124" s="23" t="s">
        <v>128</v>
      </c>
      <c r="E124" s="27" t="s">
        <v>259</v>
      </c>
      <c r="F124" s="26">
        <v>136211001512</v>
      </c>
      <c r="G124" s="23">
        <v>56</v>
      </c>
      <c r="H124" s="23">
        <v>61.5</v>
      </c>
      <c r="I124" s="23">
        <v>117.5</v>
      </c>
      <c r="J124" s="23">
        <f t="shared" si="18"/>
        <v>58.75</v>
      </c>
      <c r="K124" s="68">
        <f t="shared" si="18"/>
        <v>29.375</v>
      </c>
      <c r="L124" s="68">
        <v>2</v>
      </c>
      <c r="M124" s="68">
        <v>19</v>
      </c>
      <c r="N124" s="69">
        <v>83.52</v>
      </c>
      <c r="O124" s="91">
        <v>82.55585849071768</v>
      </c>
      <c r="P124" s="77">
        <f t="shared" si="14"/>
        <v>41.27792924535884</v>
      </c>
      <c r="Q124" s="77">
        <f t="shared" si="15"/>
        <v>70.65292924535885</v>
      </c>
      <c r="R124" s="69">
        <f t="shared" si="16"/>
        <v>122</v>
      </c>
      <c r="S124" s="70"/>
    </row>
    <row r="125" spans="1:19" ht="18.75" customHeight="1">
      <c r="A125" s="24">
        <v>123</v>
      </c>
      <c r="B125" s="26" t="s">
        <v>131</v>
      </c>
      <c r="C125" s="23" t="s">
        <v>274</v>
      </c>
      <c r="D125" s="23" t="s">
        <v>128</v>
      </c>
      <c r="E125" s="27" t="s">
        <v>110</v>
      </c>
      <c r="F125" s="26">
        <v>136211802420</v>
      </c>
      <c r="G125" s="23">
        <v>53.5</v>
      </c>
      <c r="H125" s="23">
        <v>62</v>
      </c>
      <c r="I125" s="23">
        <v>115.5</v>
      </c>
      <c r="J125" s="23">
        <f t="shared" si="18"/>
        <v>57.75</v>
      </c>
      <c r="K125" s="68">
        <f t="shared" si="18"/>
        <v>28.875</v>
      </c>
      <c r="L125" s="68">
        <v>3</v>
      </c>
      <c r="M125" s="68">
        <v>11</v>
      </c>
      <c r="N125" s="69">
        <v>82.2</v>
      </c>
      <c r="O125" s="91">
        <v>83.49025829056806</v>
      </c>
      <c r="P125" s="77">
        <f t="shared" si="14"/>
        <v>41.74512914528403</v>
      </c>
      <c r="Q125" s="77">
        <f t="shared" si="15"/>
        <v>70.62012914528404</v>
      </c>
      <c r="R125" s="69">
        <f t="shared" si="16"/>
        <v>123</v>
      </c>
      <c r="S125" s="70"/>
    </row>
    <row r="126" spans="1:19" ht="18.75" customHeight="1">
      <c r="A126" s="24">
        <v>97</v>
      </c>
      <c r="B126" s="26" t="s">
        <v>131</v>
      </c>
      <c r="C126" s="23" t="s">
        <v>236</v>
      </c>
      <c r="D126" s="23" t="s">
        <v>128</v>
      </c>
      <c r="E126" s="27" t="s">
        <v>96</v>
      </c>
      <c r="F126" s="26">
        <v>136211802924</v>
      </c>
      <c r="G126" s="23">
        <v>58.5</v>
      </c>
      <c r="H126" s="23">
        <v>61.5</v>
      </c>
      <c r="I126" s="23">
        <v>120</v>
      </c>
      <c r="J126" s="23">
        <f t="shared" si="18"/>
        <v>60</v>
      </c>
      <c r="K126" s="68">
        <f t="shared" si="18"/>
        <v>30</v>
      </c>
      <c r="L126" s="68">
        <v>2</v>
      </c>
      <c r="M126" s="68">
        <v>2</v>
      </c>
      <c r="N126" s="69">
        <v>80.8</v>
      </c>
      <c r="O126" s="91">
        <v>79.86725773527286</v>
      </c>
      <c r="P126" s="77">
        <f t="shared" si="14"/>
        <v>39.93362886763643</v>
      </c>
      <c r="Q126" s="77">
        <f t="shared" si="15"/>
        <v>69.93362886763643</v>
      </c>
      <c r="R126" s="69">
        <f t="shared" si="16"/>
        <v>124</v>
      </c>
      <c r="S126" s="70"/>
    </row>
    <row r="127" spans="1:19" s="1" customFormat="1" ht="18.75" customHeight="1">
      <c r="A127" s="24">
        <v>125</v>
      </c>
      <c r="B127" s="26" t="s">
        <v>131</v>
      </c>
      <c r="C127" s="23" t="s">
        <v>276</v>
      </c>
      <c r="D127" s="23" t="s">
        <v>128</v>
      </c>
      <c r="E127" s="27" t="s">
        <v>112</v>
      </c>
      <c r="F127" s="26">
        <v>136211802325</v>
      </c>
      <c r="G127" s="23">
        <v>55.5</v>
      </c>
      <c r="H127" s="23">
        <v>60</v>
      </c>
      <c r="I127" s="23">
        <v>115.5</v>
      </c>
      <c r="J127" s="23">
        <f t="shared" si="18"/>
        <v>57.75</v>
      </c>
      <c r="K127" s="68">
        <f t="shared" si="18"/>
        <v>28.875</v>
      </c>
      <c r="L127" s="68">
        <v>3</v>
      </c>
      <c r="M127" s="68">
        <v>19</v>
      </c>
      <c r="N127" s="69">
        <v>77.8</v>
      </c>
      <c r="O127" s="91">
        <v>79.02119336990505</v>
      </c>
      <c r="P127" s="77">
        <f t="shared" si="14"/>
        <v>39.510596684952525</v>
      </c>
      <c r="Q127" s="77">
        <f t="shared" si="15"/>
        <v>68.38559668495253</v>
      </c>
      <c r="R127" s="69">
        <f t="shared" si="16"/>
        <v>125</v>
      </c>
      <c r="S127" s="70"/>
    </row>
    <row r="128" spans="1:19" s="1" customFormat="1" ht="18.75" customHeight="1">
      <c r="A128" s="24">
        <v>102</v>
      </c>
      <c r="B128" s="26" t="s">
        <v>131</v>
      </c>
      <c r="C128" s="23" t="s">
        <v>242</v>
      </c>
      <c r="D128" s="23" t="s">
        <v>128</v>
      </c>
      <c r="E128" s="27" t="s">
        <v>100</v>
      </c>
      <c r="F128" s="26">
        <v>136211800723</v>
      </c>
      <c r="G128" s="23">
        <v>54.5</v>
      </c>
      <c r="H128" s="23">
        <v>65</v>
      </c>
      <c r="I128" s="23">
        <v>119.5</v>
      </c>
      <c r="J128" s="23">
        <f t="shared" si="18"/>
        <v>59.75</v>
      </c>
      <c r="K128" s="68">
        <f t="shared" si="18"/>
        <v>29.875</v>
      </c>
      <c r="L128" s="68">
        <v>1</v>
      </c>
      <c r="M128" s="68">
        <v>7</v>
      </c>
      <c r="N128" s="69">
        <v>76.4</v>
      </c>
      <c r="O128" s="91">
        <v>75.94638322951283</v>
      </c>
      <c r="P128" s="77">
        <f t="shared" si="14"/>
        <v>37.973191614756416</v>
      </c>
      <c r="Q128" s="77">
        <f t="shared" si="15"/>
        <v>67.84819161475642</v>
      </c>
      <c r="R128" s="69">
        <f t="shared" si="16"/>
        <v>126</v>
      </c>
      <c r="S128" s="70"/>
    </row>
    <row r="129" spans="1:19" s="1" customFormat="1" ht="18.75" customHeight="1">
      <c r="A129" s="24">
        <v>129</v>
      </c>
      <c r="B129" s="26" t="s">
        <v>131</v>
      </c>
      <c r="C129" s="23" t="s">
        <v>281</v>
      </c>
      <c r="D129" s="23" t="s">
        <v>128</v>
      </c>
      <c r="E129" s="27" t="s">
        <v>115</v>
      </c>
      <c r="F129" s="26">
        <v>136211001223</v>
      </c>
      <c r="G129" s="23">
        <v>57.5</v>
      </c>
      <c r="H129" s="23">
        <v>57</v>
      </c>
      <c r="I129" s="23">
        <v>114.5</v>
      </c>
      <c r="J129" s="23">
        <f t="shared" si="18"/>
        <v>57.25</v>
      </c>
      <c r="K129" s="68">
        <f t="shared" si="18"/>
        <v>28.625</v>
      </c>
      <c r="L129" s="68">
        <v>2</v>
      </c>
      <c r="M129" s="68">
        <v>17</v>
      </c>
      <c r="N129" s="69">
        <v>77</v>
      </c>
      <c r="O129" s="91">
        <v>76.11112432693082</v>
      </c>
      <c r="P129" s="77">
        <f t="shared" si="14"/>
        <v>38.05556216346541</v>
      </c>
      <c r="Q129" s="77">
        <f t="shared" si="15"/>
        <v>66.68056216346541</v>
      </c>
      <c r="R129" s="69">
        <f t="shared" si="16"/>
        <v>127</v>
      </c>
      <c r="S129" s="70" t="s">
        <v>869</v>
      </c>
    </row>
    <row r="130" spans="1:19" s="1" customFormat="1" ht="18.75" customHeight="1">
      <c r="A130" s="24">
        <v>111</v>
      </c>
      <c r="B130" s="26" t="s">
        <v>131</v>
      </c>
      <c r="C130" s="23" t="s">
        <v>253</v>
      </c>
      <c r="D130" s="23" t="s">
        <v>127</v>
      </c>
      <c r="E130" s="27" t="s">
        <v>254</v>
      </c>
      <c r="F130" s="26">
        <v>136211002602</v>
      </c>
      <c r="G130" s="23">
        <v>60</v>
      </c>
      <c r="H130" s="23">
        <v>57.5</v>
      </c>
      <c r="I130" s="23">
        <v>117.5</v>
      </c>
      <c r="J130" s="23">
        <f t="shared" si="18"/>
        <v>58.75</v>
      </c>
      <c r="K130" s="68">
        <f t="shared" si="18"/>
        <v>29.375</v>
      </c>
      <c r="L130" s="68"/>
      <c r="M130" s="68"/>
      <c r="N130" s="69"/>
      <c r="O130" s="69"/>
      <c r="P130" s="69"/>
      <c r="Q130" s="69"/>
      <c r="R130" s="69"/>
      <c r="S130" s="70" t="s">
        <v>858</v>
      </c>
    </row>
    <row r="131" spans="1:19" s="1" customFormat="1" ht="18.75" customHeight="1">
      <c r="A131" s="24">
        <v>122</v>
      </c>
      <c r="B131" s="26" t="s">
        <v>131</v>
      </c>
      <c r="C131" s="23" t="s">
        <v>273</v>
      </c>
      <c r="D131" s="23" t="s">
        <v>128</v>
      </c>
      <c r="E131" s="27" t="s">
        <v>109</v>
      </c>
      <c r="F131" s="26">
        <v>136211802307</v>
      </c>
      <c r="G131" s="23">
        <v>48</v>
      </c>
      <c r="H131" s="23">
        <v>68</v>
      </c>
      <c r="I131" s="23">
        <v>116</v>
      </c>
      <c r="J131" s="23">
        <f t="shared" si="18"/>
        <v>58</v>
      </c>
      <c r="K131" s="68">
        <f t="shared" si="18"/>
        <v>29</v>
      </c>
      <c r="L131" s="68"/>
      <c r="M131" s="68"/>
      <c r="N131" s="69"/>
      <c r="O131" s="69"/>
      <c r="P131" s="69"/>
      <c r="Q131" s="69"/>
      <c r="R131" s="69"/>
      <c r="S131" s="70" t="s">
        <v>858</v>
      </c>
    </row>
    <row r="132" spans="1:19" ht="18.75" customHeight="1">
      <c r="A132" s="24">
        <v>127</v>
      </c>
      <c r="B132" s="26" t="s">
        <v>131</v>
      </c>
      <c r="C132" s="23" t="s">
        <v>278</v>
      </c>
      <c r="D132" s="23" t="s">
        <v>128</v>
      </c>
      <c r="E132" s="27" t="s">
        <v>114</v>
      </c>
      <c r="F132" s="26">
        <v>136211803316</v>
      </c>
      <c r="G132" s="23">
        <v>51.5</v>
      </c>
      <c r="H132" s="23">
        <v>63.5</v>
      </c>
      <c r="I132" s="23">
        <v>115</v>
      </c>
      <c r="J132" s="23">
        <f t="shared" si="18"/>
        <v>57.5</v>
      </c>
      <c r="K132" s="68">
        <f t="shared" si="18"/>
        <v>28.75</v>
      </c>
      <c r="L132" s="68"/>
      <c r="M132" s="68"/>
      <c r="N132" s="69"/>
      <c r="O132" s="69"/>
      <c r="P132" s="69"/>
      <c r="Q132" s="69"/>
      <c r="R132" s="69"/>
      <c r="S132" s="71" t="s">
        <v>870</v>
      </c>
    </row>
    <row r="133" spans="1:19" ht="14.25">
      <c r="A133" s="4"/>
      <c r="B133" s="7"/>
      <c r="C133" s="5"/>
      <c r="D133" s="5"/>
      <c r="E133" s="6"/>
      <c r="F133" s="7"/>
      <c r="G133" s="5"/>
      <c r="H133" s="5"/>
      <c r="I133" s="5"/>
      <c r="J133" s="5"/>
      <c r="K133" s="62"/>
      <c r="L133" s="62"/>
      <c r="M133" s="62"/>
      <c r="N133" s="62"/>
      <c r="O133" s="62"/>
      <c r="P133" s="62"/>
      <c r="Q133" s="62"/>
      <c r="R133" s="62"/>
      <c r="S133" s="72"/>
    </row>
    <row r="134" spans="1:19" ht="24" customHeight="1">
      <c r="A134" s="4"/>
      <c r="B134" s="75" t="s">
        <v>861</v>
      </c>
      <c r="C134" s="75" t="s">
        <v>862</v>
      </c>
      <c r="D134" s="75" t="s">
        <v>864</v>
      </c>
      <c r="E134" s="78"/>
      <c r="F134" s="75" t="s">
        <v>863</v>
      </c>
      <c r="G134" s="78"/>
      <c r="H134" s="78"/>
      <c r="I134" s="75" t="s">
        <v>865</v>
      </c>
      <c r="J134" s="75" t="s">
        <v>867</v>
      </c>
      <c r="K134" s="75" t="s">
        <v>868</v>
      </c>
      <c r="R134" s="62"/>
      <c r="S134" s="72"/>
    </row>
    <row r="135" spans="1:19" ht="14.25">
      <c r="A135" s="4"/>
      <c r="B135" s="87">
        <v>86.09552000000001</v>
      </c>
      <c r="C135" s="87">
        <v>86.60975609756098</v>
      </c>
      <c r="D135" s="87">
        <v>0.9940626077161364</v>
      </c>
      <c r="E135" s="88"/>
      <c r="F135" s="87">
        <v>87.101</v>
      </c>
      <c r="G135" s="88"/>
      <c r="H135" s="88"/>
      <c r="I135" s="87">
        <v>0.9884561600900106</v>
      </c>
      <c r="J135" s="87">
        <v>84.765</v>
      </c>
      <c r="K135" s="87">
        <v>1.015696572877957</v>
      </c>
      <c r="R135" s="62"/>
      <c r="S135" s="72"/>
    </row>
    <row r="136" spans="1:19" ht="14.25">
      <c r="A136" s="4"/>
      <c r="B136" s="7"/>
      <c r="C136" s="5"/>
      <c r="D136" s="5"/>
      <c r="E136" s="6"/>
      <c r="F136" s="7"/>
      <c r="G136" s="5"/>
      <c r="H136" s="5"/>
      <c r="I136" s="5"/>
      <c r="J136" s="5"/>
      <c r="K136" s="62"/>
      <c r="L136" s="62"/>
      <c r="M136" s="62"/>
      <c r="N136" s="62"/>
      <c r="O136" s="62"/>
      <c r="P136" s="62"/>
      <c r="Q136" s="62"/>
      <c r="R136" s="62"/>
      <c r="S136" s="72"/>
    </row>
    <row r="137" spans="1:19" ht="14.25">
      <c r="A137" s="4"/>
      <c r="B137" s="7"/>
      <c r="C137" s="5"/>
      <c r="D137" s="5"/>
      <c r="E137" s="6"/>
      <c r="F137" s="7"/>
      <c r="G137" s="5"/>
      <c r="H137" s="5"/>
      <c r="I137" s="5"/>
      <c r="J137" s="5"/>
      <c r="K137" s="62"/>
      <c r="L137" s="62"/>
      <c r="M137" s="62"/>
      <c r="N137" s="62"/>
      <c r="O137" s="62"/>
      <c r="P137" s="62"/>
      <c r="Q137" s="62"/>
      <c r="R137" s="62"/>
      <c r="S137" s="72"/>
    </row>
    <row r="138" spans="1:19" ht="14.25">
      <c r="A138" s="4"/>
      <c r="B138" s="7"/>
      <c r="C138" s="5"/>
      <c r="D138" s="5"/>
      <c r="E138" s="6"/>
      <c r="F138" s="7"/>
      <c r="G138" s="5"/>
      <c r="H138" s="5"/>
      <c r="I138" s="5"/>
      <c r="J138" s="5"/>
      <c r="K138" s="62"/>
      <c r="L138" s="62"/>
      <c r="M138" s="62"/>
      <c r="N138" s="62"/>
      <c r="O138" s="62"/>
      <c r="P138" s="62"/>
      <c r="Q138" s="62"/>
      <c r="R138" s="62"/>
      <c r="S138" s="72"/>
    </row>
    <row r="139" spans="1:19" ht="14.25">
      <c r="A139" s="4"/>
      <c r="B139" s="7"/>
      <c r="C139" s="5"/>
      <c r="D139" s="5"/>
      <c r="E139" s="6"/>
      <c r="F139" s="7"/>
      <c r="G139" s="5"/>
      <c r="H139" s="5"/>
      <c r="I139" s="5"/>
      <c r="J139" s="5"/>
      <c r="K139" s="62"/>
      <c r="L139" s="62"/>
      <c r="M139" s="62"/>
      <c r="N139" s="62"/>
      <c r="O139" s="62"/>
      <c r="P139" s="62"/>
      <c r="Q139" s="62"/>
      <c r="R139" s="62"/>
      <c r="S139" s="72"/>
    </row>
    <row r="140" spans="1:19" ht="14.25">
      <c r="A140" s="4"/>
      <c r="B140" s="7"/>
      <c r="C140" s="5"/>
      <c r="D140" s="5"/>
      <c r="E140" s="6"/>
      <c r="F140" s="7"/>
      <c r="G140" s="5"/>
      <c r="H140" s="5"/>
      <c r="I140" s="5"/>
      <c r="J140" s="5"/>
      <c r="K140" s="62"/>
      <c r="L140" s="62"/>
      <c r="M140" s="62"/>
      <c r="N140" s="62"/>
      <c r="O140" s="62"/>
      <c r="P140" s="62"/>
      <c r="Q140" s="62"/>
      <c r="R140" s="62"/>
      <c r="S140" s="72"/>
    </row>
    <row r="141" spans="1:19" ht="14.25">
      <c r="A141" s="4"/>
      <c r="B141" s="7"/>
      <c r="C141" s="5"/>
      <c r="D141" s="5"/>
      <c r="E141" s="6"/>
      <c r="F141" s="7"/>
      <c r="G141" s="5"/>
      <c r="H141" s="5"/>
      <c r="I141" s="5"/>
      <c r="J141" s="5"/>
      <c r="K141" s="62"/>
      <c r="L141" s="62"/>
      <c r="M141" s="62"/>
      <c r="N141" s="62"/>
      <c r="O141" s="62"/>
      <c r="P141" s="62"/>
      <c r="Q141" s="62"/>
      <c r="R141" s="62"/>
      <c r="S141" s="72"/>
    </row>
    <row r="142" spans="1:19" ht="14.25">
      <c r="A142" s="4"/>
      <c r="B142" s="7"/>
      <c r="C142" s="5"/>
      <c r="D142" s="5"/>
      <c r="E142" s="6"/>
      <c r="F142" s="7"/>
      <c r="G142" s="5"/>
      <c r="H142" s="5"/>
      <c r="I142" s="5"/>
      <c r="J142" s="5"/>
      <c r="K142" s="62"/>
      <c r="L142" s="62"/>
      <c r="M142" s="62"/>
      <c r="N142" s="62"/>
      <c r="O142" s="62"/>
      <c r="P142" s="62"/>
      <c r="Q142" s="62"/>
      <c r="R142" s="62"/>
      <c r="S142" s="72"/>
    </row>
    <row r="143" spans="1:19" ht="14.25">
      <c r="A143" s="4"/>
      <c r="B143" s="7"/>
      <c r="C143" s="5"/>
      <c r="D143" s="5"/>
      <c r="E143" s="6"/>
      <c r="F143" s="7"/>
      <c r="G143" s="5"/>
      <c r="H143" s="5"/>
      <c r="I143" s="5"/>
      <c r="J143" s="5"/>
      <c r="K143" s="62"/>
      <c r="L143" s="62"/>
      <c r="M143" s="62"/>
      <c r="N143" s="62"/>
      <c r="O143" s="62"/>
      <c r="P143" s="62"/>
      <c r="Q143" s="62"/>
      <c r="R143" s="62"/>
      <c r="S143" s="72"/>
    </row>
    <row r="144" spans="1:19" ht="14.25">
      <c r="A144" s="4"/>
      <c r="B144" s="7"/>
      <c r="C144" s="5"/>
      <c r="D144" s="5"/>
      <c r="E144" s="6"/>
      <c r="F144" s="7"/>
      <c r="G144" s="5"/>
      <c r="H144" s="5"/>
      <c r="I144" s="5"/>
      <c r="J144" s="5"/>
      <c r="K144" s="62"/>
      <c r="L144" s="62"/>
      <c r="M144" s="62"/>
      <c r="N144" s="62"/>
      <c r="O144" s="62"/>
      <c r="P144" s="62"/>
      <c r="Q144" s="62"/>
      <c r="R144" s="62"/>
      <c r="S144" s="72"/>
    </row>
    <row r="145" spans="1:19" ht="14.25">
      <c r="A145" s="4"/>
      <c r="B145" s="7"/>
      <c r="C145" s="5"/>
      <c r="D145" s="5"/>
      <c r="E145" s="6"/>
      <c r="F145" s="7"/>
      <c r="G145" s="5"/>
      <c r="H145" s="5"/>
      <c r="I145" s="5"/>
      <c r="J145" s="5"/>
      <c r="K145" s="62"/>
      <c r="L145" s="62"/>
      <c r="M145" s="62"/>
      <c r="N145" s="62"/>
      <c r="O145" s="62"/>
      <c r="P145" s="62"/>
      <c r="Q145" s="62"/>
      <c r="R145" s="62"/>
      <c r="S145" s="72"/>
    </row>
    <row r="146" spans="1:19" ht="14.25">
      <c r="A146" s="4"/>
      <c r="B146" s="7"/>
      <c r="C146" s="5"/>
      <c r="D146" s="5"/>
      <c r="E146" s="6"/>
      <c r="F146" s="7"/>
      <c r="G146" s="5"/>
      <c r="H146" s="5"/>
      <c r="I146" s="5"/>
      <c r="J146" s="5"/>
      <c r="K146" s="62"/>
      <c r="L146" s="62"/>
      <c r="M146" s="62"/>
      <c r="N146" s="62"/>
      <c r="O146" s="62"/>
      <c r="P146" s="62"/>
      <c r="Q146" s="62"/>
      <c r="R146" s="62"/>
      <c r="S146" s="72"/>
    </row>
    <row r="147" spans="1:19" ht="14.25">
      <c r="A147" s="4"/>
      <c r="B147" s="7"/>
      <c r="C147" s="5"/>
      <c r="D147" s="5"/>
      <c r="E147" s="6"/>
      <c r="F147" s="7"/>
      <c r="G147" s="5"/>
      <c r="H147" s="5"/>
      <c r="I147" s="5"/>
      <c r="J147" s="5"/>
      <c r="K147" s="62"/>
      <c r="L147" s="62"/>
      <c r="M147" s="62"/>
      <c r="N147" s="62"/>
      <c r="O147" s="62"/>
      <c r="P147" s="62"/>
      <c r="Q147" s="62"/>
      <c r="R147" s="62"/>
      <c r="S147" s="72"/>
    </row>
    <row r="148" spans="1:18" ht="14.25">
      <c r="A148" s="4"/>
      <c r="B148" s="7"/>
      <c r="C148" s="5"/>
      <c r="D148" s="5"/>
      <c r="E148" s="6"/>
      <c r="F148" s="7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</row>
    <row r="149" spans="1:18" ht="14.25">
      <c r="A149" s="4"/>
      <c r="B149" s="7"/>
      <c r="C149" s="5"/>
      <c r="D149" s="5"/>
      <c r="E149" s="6"/>
      <c r="F149" s="7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</row>
    <row r="150" spans="1:18" ht="14.25">
      <c r="A150" s="4"/>
      <c r="B150" s="7"/>
      <c r="C150" s="5"/>
      <c r="D150" s="5"/>
      <c r="E150" s="6"/>
      <c r="F150" s="7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</row>
  </sheetData>
  <sheetProtection/>
  <mergeCells count="1">
    <mergeCell ref="A1:S1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pane xSplit="2" ySplit="2" topLeftCell="C18" activePane="bottomRight" state="frozen"/>
      <selection pane="topLeft" activeCell="W132" sqref="W132"/>
      <selection pane="topRight" activeCell="W132" sqref="W132"/>
      <selection pane="bottomLeft" activeCell="W132" sqref="W132"/>
      <selection pane="bottomRight" activeCell="Q7" sqref="Q7"/>
    </sheetView>
  </sheetViews>
  <sheetFormatPr defaultColWidth="9.00390625" defaultRowHeight="14.25"/>
  <cols>
    <col min="1" max="1" width="4.125" style="8" customWidth="1"/>
    <col min="2" max="2" width="12.00390625" style="11" customWidth="1"/>
    <col min="3" max="3" width="7.00390625" style="9" customWidth="1"/>
    <col min="4" max="4" width="5.375" style="9" customWidth="1"/>
    <col min="5" max="5" width="16.375" style="10" hidden="1" customWidth="1"/>
    <col min="6" max="6" width="10.75390625" style="11" customWidth="1"/>
    <col min="7" max="7" width="7.75390625" style="9" customWidth="1"/>
    <col min="8" max="8" width="6.25390625" style="9" hidden="1" customWidth="1"/>
    <col min="9" max="9" width="7.25390625" style="9" customWidth="1"/>
    <col min="10" max="10" width="8.875" style="9" customWidth="1"/>
    <col min="11" max="12" width="5.00390625" style="9" hidden="1" customWidth="1"/>
    <col min="13" max="15" width="8.75390625" style="9" customWidth="1"/>
    <col min="16" max="16" width="8.50390625" style="9" customWidth="1"/>
    <col min="17" max="17" width="23.50390625" style="9" customWidth="1"/>
  </cols>
  <sheetData>
    <row r="1" spans="1:17" ht="27" customHeight="1">
      <c r="A1" s="100" t="s">
        <v>12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1:17" s="22" customFormat="1" ht="36">
      <c r="A2" s="18" t="s">
        <v>8</v>
      </c>
      <c r="B2" s="19" t="s">
        <v>683</v>
      </c>
      <c r="C2" s="20" t="s">
        <v>119</v>
      </c>
      <c r="D2" s="20" t="s">
        <v>120</v>
      </c>
      <c r="E2" s="21" t="s">
        <v>121</v>
      </c>
      <c r="F2" s="19" t="s">
        <v>122</v>
      </c>
      <c r="G2" s="20" t="s">
        <v>0</v>
      </c>
      <c r="H2" s="20" t="s">
        <v>125</v>
      </c>
      <c r="I2" s="20" t="s">
        <v>10</v>
      </c>
      <c r="J2" s="31" t="s">
        <v>9</v>
      </c>
      <c r="K2" s="20" t="s">
        <v>2</v>
      </c>
      <c r="L2" s="20" t="s">
        <v>860</v>
      </c>
      <c r="M2" s="20" t="s">
        <v>3</v>
      </c>
      <c r="N2" s="20" t="s">
        <v>872</v>
      </c>
      <c r="O2" s="20" t="s">
        <v>5</v>
      </c>
      <c r="P2" s="20" t="s">
        <v>6</v>
      </c>
      <c r="Q2" s="18" t="s">
        <v>7</v>
      </c>
    </row>
    <row r="3" spans="1:18" ht="23.25" customHeight="1">
      <c r="A3" s="24">
        <v>1</v>
      </c>
      <c r="B3" s="24" t="s">
        <v>117</v>
      </c>
      <c r="C3" s="24" t="s">
        <v>482</v>
      </c>
      <c r="D3" s="23" t="s">
        <v>128</v>
      </c>
      <c r="E3" s="25" t="s">
        <v>483</v>
      </c>
      <c r="F3" s="24" t="s">
        <v>484</v>
      </c>
      <c r="G3" s="24">
        <v>140</v>
      </c>
      <c r="H3" s="24" t="s">
        <v>485</v>
      </c>
      <c r="I3" s="24">
        <f aca="true" t="shared" si="0" ref="I3:I33">G3/2</f>
        <v>70</v>
      </c>
      <c r="J3" s="65">
        <f aca="true" t="shared" si="1" ref="J3:J33">I3/2</f>
        <v>35</v>
      </c>
      <c r="K3" s="65" t="s">
        <v>855</v>
      </c>
      <c r="L3" s="65">
        <v>6</v>
      </c>
      <c r="M3" s="65">
        <v>86.8</v>
      </c>
      <c r="N3" s="66">
        <f aca="true" t="shared" si="2" ref="N3:N33">M3/2</f>
        <v>43.4</v>
      </c>
      <c r="O3" s="66">
        <f aca="true" t="shared" si="3" ref="O3:O33">N3+J3</f>
        <v>78.4</v>
      </c>
      <c r="P3" s="66">
        <f aca="true" t="shared" si="4" ref="P3:P33">RANK(O3,$O$3:$O$33)</f>
        <v>1</v>
      </c>
      <c r="Q3" s="66"/>
      <c r="R3" s="3"/>
    </row>
    <row r="4" spans="1:18" ht="23.25" customHeight="1">
      <c r="A4" s="24">
        <v>7</v>
      </c>
      <c r="B4" s="24" t="s">
        <v>117</v>
      </c>
      <c r="C4" s="24" t="s">
        <v>503</v>
      </c>
      <c r="D4" s="23" t="s">
        <v>128</v>
      </c>
      <c r="E4" s="25" t="s">
        <v>504</v>
      </c>
      <c r="F4" s="24" t="s">
        <v>505</v>
      </c>
      <c r="G4" s="24">
        <v>129.5</v>
      </c>
      <c r="H4" s="24" t="s">
        <v>506</v>
      </c>
      <c r="I4" s="24">
        <f t="shared" si="0"/>
        <v>64.75</v>
      </c>
      <c r="J4" s="65">
        <f t="shared" si="1"/>
        <v>32.375</v>
      </c>
      <c r="K4" s="65" t="s">
        <v>856</v>
      </c>
      <c r="L4" s="65">
        <v>9</v>
      </c>
      <c r="M4" s="65">
        <v>91.6</v>
      </c>
      <c r="N4" s="66">
        <f t="shared" si="2"/>
        <v>45.8</v>
      </c>
      <c r="O4" s="66">
        <f t="shared" si="3"/>
        <v>78.175</v>
      </c>
      <c r="P4" s="66">
        <f t="shared" si="4"/>
        <v>2</v>
      </c>
      <c r="Q4" s="66"/>
      <c r="R4" s="3"/>
    </row>
    <row r="5" spans="1:18" ht="23.25" customHeight="1">
      <c r="A5" s="24">
        <v>6</v>
      </c>
      <c r="B5" s="24" t="s">
        <v>117</v>
      </c>
      <c r="C5" s="24" t="s">
        <v>284</v>
      </c>
      <c r="D5" s="23" t="s">
        <v>128</v>
      </c>
      <c r="E5" s="25" t="s">
        <v>500</v>
      </c>
      <c r="F5" s="24" t="s">
        <v>501</v>
      </c>
      <c r="G5" s="24">
        <v>131.5</v>
      </c>
      <c r="H5" s="24" t="s">
        <v>502</v>
      </c>
      <c r="I5" s="24">
        <f t="shared" si="0"/>
        <v>65.75</v>
      </c>
      <c r="J5" s="65">
        <f t="shared" si="1"/>
        <v>32.875</v>
      </c>
      <c r="K5" s="65" t="s">
        <v>856</v>
      </c>
      <c r="L5" s="65">
        <v>20</v>
      </c>
      <c r="M5" s="65">
        <v>90.6</v>
      </c>
      <c r="N5" s="66">
        <f t="shared" si="2"/>
        <v>45.3</v>
      </c>
      <c r="O5" s="66">
        <f t="shared" si="3"/>
        <v>78.175</v>
      </c>
      <c r="P5" s="66">
        <f t="shared" si="4"/>
        <v>2</v>
      </c>
      <c r="Q5" s="66"/>
      <c r="R5" s="3"/>
    </row>
    <row r="6" spans="1:18" ht="23.25" customHeight="1">
      <c r="A6" s="24">
        <v>2</v>
      </c>
      <c r="B6" s="24" t="s">
        <v>117</v>
      </c>
      <c r="C6" s="24" t="s">
        <v>486</v>
      </c>
      <c r="D6" s="23" t="s">
        <v>127</v>
      </c>
      <c r="E6" s="25" t="s">
        <v>487</v>
      </c>
      <c r="F6" s="24" t="s">
        <v>488</v>
      </c>
      <c r="G6" s="24">
        <v>132.5</v>
      </c>
      <c r="H6" s="24" t="s">
        <v>489</v>
      </c>
      <c r="I6" s="24">
        <f t="shared" si="0"/>
        <v>66.25</v>
      </c>
      <c r="J6" s="65">
        <f t="shared" si="1"/>
        <v>33.125</v>
      </c>
      <c r="K6" s="65" t="s">
        <v>856</v>
      </c>
      <c r="L6" s="65">
        <v>14</v>
      </c>
      <c r="M6" s="65">
        <v>89.6</v>
      </c>
      <c r="N6" s="66">
        <f t="shared" si="2"/>
        <v>44.8</v>
      </c>
      <c r="O6" s="66">
        <f t="shared" si="3"/>
        <v>77.925</v>
      </c>
      <c r="P6" s="66">
        <f t="shared" si="4"/>
        <v>4</v>
      </c>
      <c r="Q6" s="66"/>
      <c r="R6" s="3"/>
    </row>
    <row r="7" spans="1:18" ht="23.25" customHeight="1">
      <c r="A7" s="24">
        <v>3</v>
      </c>
      <c r="B7" s="24" t="s">
        <v>117</v>
      </c>
      <c r="C7" s="24" t="s">
        <v>490</v>
      </c>
      <c r="D7" s="23" t="s">
        <v>128</v>
      </c>
      <c r="E7" s="25" t="s">
        <v>491</v>
      </c>
      <c r="F7" s="24" t="s">
        <v>492</v>
      </c>
      <c r="G7" s="24">
        <v>132.5</v>
      </c>
      <c r="H7" s="24" t="s">
        <v>489</v>
      </c>
      <c r="I7" s="24">
        <f t="shared" si="0"/>
        <v>66.25</v>
      </c>
      <c r="J7" s="65">
        <f t="shared" si="1"/>
        <v>33.125</v>
      </c>
      <c r="K7" s="65" t="s">
        <v>856</v>
      </c>
      <c r="L7" s="65">
        <v>17</v>
      </c>
      <c r="M7" s="65">
        <v>88.6</v>
      </c>
      <c r="N7" s="66">
        <f t="shared" si="2"/>
        <v>44.3</v>
      </c>
      <c r="O7" s="66">
        <f t="shared" si="3"/>
        <v>77.425</v>
      </c>
      <c r="P7" s="66">
        <f t="shared" si="4"/>
        <v>5</v>
      </c>
      <c r="Q7" s="66"/>
      <c r="R7" s="3"/>
    </row>
    <row r="8" spans="1:18" ht="23.25" customHeight="1">
      <c r="A8" s="24">
        <v>13</v>
      </c>
      <c r="B8" s="24" t="s">
        <v>117</v>
      </c>
      <c r="C8" s="24" t="s">
        <v>526</v>
      </c>
      <c r="D8" s="23" t="s">
        <v>128</v>
      </c>
      <c r="E8" s="25" t="s">
        <v>527</v>
      </c>
      <c r="F8" s="24" t="s">
        <v>528</v>
      </c>
      <c r="G8" s="24">
        <v>121</v>
      </c>
      <c r="H8" s="24" t="s">
        <v>529</v>
      </c>
      <c r="I8" s="24">
        <f t="shared" si="0"/>
        <v>60.5</v>
      </c>
      <c r="J8" s="65">
        <f t="shared" si="1"/>
        <v>30.25</v>
      </c>
      <c r="K8" s="65" t="s">
        <v>856</v>
      </c>
      <c r="L8" s="65">
        <v>8</v>
      </c>
      <c r="M8" s="65">
        <v>94.2</v>
      </c>
      <c r="N8" s="66">
        <f t="shared" si="2"/>
        <v>47.1</v>
      </c>
      <c r="O8" s="66">
        <f t="shared" si="3"/>
        <v>77.35</v>
      </c>
      <c r="P8" s="66">
        <f t="shared" si="4"/>
        <v>6</v>
      </c>
      <c r="Q8" s="66"/>
      <c r="R8" s="3"/>
    </row>
    <row r="9" spans="1:18" ht="23.25" customHeight="1">
      <c r="A9" s="24">
        <v>10</v>
      </c>
      <c r="B9" s="24" t="s">
        <v>117</v>
      </c>
      <c r="C9" s="24" t="s">
        <v>515</v>
      </c>
      <c r="D9" s="23" t="s">
        <v>128</v>
      </c>
      <c r="E9" s="25" t="s">
        <v>516</v>
      </c>
      <c r="F9" s="24" t="s">
        <v>517</v>
      </c>
      <c r="G9" s="24">
        <v>125</v>
      </c>
      <c r="H9" s="24" t="s">
        <v>518</v>
      </c>
      <c r="I9" s="24">
        <f t="shared" si="0"/>
        <v>62.5</v>
      </c>
      <c r="J9" s="65">
        <f t="shared" si="1"/>
        <v>31.25</v>
      </c>
      <c r="K9" s="65" t="s">
        <v>856</v>
      </c>
      <c r="L9" s="65">
        <v>2</v>
      </c>
      <c r="M9" s="65">
        <v>91.6</v>
      </c>
      <c r="N9" s="66">
        <f t="shared" si="2"/>
        <v>45.8</v>
      </c>
      <c r="O9" s="66">
        <f t="shared" si="3"/>
        <v>77.05</v>
      </c>
      <c r="P9" s="66">
        <f t="shared" si="4"/>
        <v>7</v>
      </c>
      <c r="Q9" s="66"/>
      <c r="R9" s="3"/>
    </row>
    <row r="10" spans="1:18" ht="23.25" customHeight="1">
      <c r="A10" s="24">
        <v>8</v>
      </c>
      <c r="B10" s="24" t="s">
        <v>117</v>
      </c>
      <c r="C10" s="24" t="s">
        <v>507</v>
      </c>
      <c r="D10" s="23" t="s">
        <v>128</v>
      </c>
      <c r="E10" s="25" t="s">
        <v>508</v>
      </c>
      <c r="F10" s="24" t="s">
        <v>509</v>
      </c>
      <c r="G10" s="24">
        <v>129</v>
      </c>
      <c r="H10" s="24" t="s">
        <v>510</v>
      </c>
      <c r="I10" s="24">
        <f t="shared" si="0"/>
        <v>64.5</v>
      </c>
      <c r="J10" s="65">
        <f t="shared" si="1"/>
        <v>32.25</v>
      </c>
      <c r="K10" s="65" t="s">
        <v>856</v>
      </c>
      <c r="L10" s="65">
        <v>16</v>
      </c>
      <c r="M10" s="65">
        <v>89.4</v>
      </c>
      <c r="N10" s="66">
        <f t="shared" si="2"/>
        <v>44.7</v>
      </c>
      <c r="O10" s="66">
        <f t="shared" si="3"/>
        <v>76.95</v>
      </c>
      <c r="P10" s="66">
        <f t="shared" si="4"/>
        <v>8</v>
      </c>
      <c r="Q10" s="66"/>
      <c r="R10" s="3"/>
    </row>
    <row r="11" spans="1:18" ht="23.25" customHeight="1">
      <c r="A11" s="24">
        <v>4</v>
      </c>
      <c r="B11" s="24" t="s">
        <v>117</v>
      </c>
      <c r="C11" s="24" t="s">
        <v>493</v>
      </c>
      <c r="D11" s="23" t="s">
        <v>128</v>
      </c>
      <c r="E11" s="25" t="s">
        <v>494</v>
      </c>
      <c r="F11" s="24" t="s">
        <v>495</v>
      </c>
      <c r="G11" s="24">
        <v>132.5</v>
      </c>
      <c r="H11" s="24" t="s">
        <v>489</v>
      </c>
      <c r="I11" s="24">
        <f t="shared" si="0"/>
        <v>66.25</v>
      </c>
      <c r="J11" s="65">
        <f t="shared" si="1"/>
        <v>33.125</v>
      </c>
      <c r="K11" s="65" t="s">
        <v>855</v>
      </c>
      <c r="L11" s="65">
        <v>7</v>
      </c>
      <c r="M11" s="65">
        <v>86.6</v>
      </c>
      <c r="N11" s="66">
        <f t="shared" si="2"/>
        <v>43.3</v>
      </c>
      <c r="O11" s="66">
        <f t="shared" si="3"/>
        <v>76.425</v>
      </c>
      <c r="P11" s="66">
        <f t="shared" si="4"/>
        <v>9</v>
      </c>
      <c r="Q11" s="66"/>
      <c r="R11" s="3"/>
    </row>
    <row r="12" spans="1:18" ht="23.25" customHeight="1">
      <c r="A12" s="24">
        <v>9</v>
      </c>
      <c r="B12" s="24" t="s">
        <v>117</v>
      </c>
      <c r="C12" s="24" t="s">
        <v>511</v>
      </c>
      <c r="D12" s="23" t="s">
        <v>128</v>
      </c>
      <c r="E12" s="25" t="s">
        <v>512</v>
      </c>
      <c r="F12" s="24" t="s">
        <v>513</v>
      </c>
      <c r="G12" s="24">
        <v>128.5</v>
      </c>
      <c r="H12" s="24" t="s">
        <v>514</v>
      </c>
      <c r="I12" s="24">
        <f t="shared" si="0"/>
        <v>64.25</v>
      </c>
      <c r="J12" s="65">
        <f t="shared" si="1"/>
        <v>32.125</v>
      </c>
      <c r="K12" s="65" t="s">
        <v>855</v>
      </c>
      <c r="L12" s="65">
        <v>8</v>
      </c>
      <c r="M12" s="65">
        <v>87.6</v>
      </c>
      <c r="N12" s="66">
        <f t="shared" si="2"/>
        <v>43.8</v>
      </c>
      <c r="O12" s="66">
        <f t="shared" si="3"/>
        <v>75.925</v>
      </c>
      <c r="P12" s="66">
        <f t="shared" si="4"/>
        <v>10</v>
      </c>
      <c r="Q12" s="66"/>
      <c r="R12" s="3"/>
    </row>
    <row r="13" spans="1:18" ht="23.25" customHeight="1">
      <c r="A13" s="24">
        <v>5</v>
      </c>
      <c r="B13" s="24" t="s">
        <v>117</v>
      </c>
      <c r="C13" s="24" t="s">
        <v>496</v>
      </c>
      <c r="D13" s="23" t="s">
        <v>128</v>
      </c>
      <c r="E13" s="25" t="s">
        <v>497</v>
      </c>
      <c r="F13" s="24" t="s">
        <v>498</v>
      </c>
      <c r="G13" s="24">
        <v>132</v>
      </c>
      <c r="H13" s="24" t="s">
        <v>499</v>
      </c>
      <c r="I13" s="24">
        <f t="shared" si="0"/>
        <v>66</v>
      </c>
      <c r="J13" s="65">
        <f t="shared" si="1"/>
        <v>33</v>
      </c>
      <c r="K13" s="65" t="s">
        <v>855</v>
      </c>
      <c r="L13" s="65">
        <v>4</v>
      </c>
      <c r="M13" s="65">
        <v>85</v>
      </c>
      <c r="N13" s="66">
        <f t="shared" si="2"/>
        <v>42.5</v>
      </c>
      <c r="O13" s="66">
        <f t="shared" si="3"/>
        <v>75.5</v>
      </c>
      <c r="P13" s="66">
        <f t="shared" si="4"/>
        <v>11</v>
      </c>
      <c r="Q13" s="66"/>
      <c r="R13" s="3"/>
    </row>
    <row r="14" spans="1:18" ht="23.25" customHeight="1">
      <c r="A14" s="24">
        <v>11</v>
      </c>
      <c r="B14" s="24" t="s">
        <v>117</v>
      </c>
      <c r="C14" s="24" t="s">
        <v>519</v>
      </c>
      <c r="D14" s="23" t="s">
        <v>128</v>
      </c>
      <c r="E14" s="25" t="s">
        <v>520</v>
      </c>
      <c r="F14" s="24" t="s">
        <v>521</v>
      </c>
      <c r="G14" s="24">
        <v>121.5</v>
      </c>
      <c r="H14" s="24" t="s">
        <v>522</v>
      </c>
      <c r="I14" s="24">
        <f t="shared" si="0"/>
        <v>60.75</v>
      </c>
      <c r="J14" s="65">
        <f t="shared" si="1"/>
        <v>30.375</v>
      </c>
      <c r="K14" s="65" t="s">
        <v>856</v>
      </c>
      <c r="L14" s="65">
        <v>10</v>
      </c>
      <c r="M14" s="65">
        <v>87.4</v>
      </c>
      <c r="N14" s="66">
        <f t="shared" si="2"/>
        <v>43.7</v>
      </c>
      <c r="O14" s="66">
        <f t="shared" si="3"/>
        <v>74.075</v>
      </c>
      <c r="P14" s="66">
        <f t="shared" si="4"/>
        <v>12</v>
      </c>
      <c r="Q14" s="66"/>
      <c r="R14" s="3"/>
    </row>
    <row r="15" spans="1:18" ht="23.25" customHeight="1">
      <c r="A15" s="24">
        <v>25</v>
      </c>
      <c r="B15" s="24" t="s">
        <v>117</v>
      </c>
      <c r="C15" s="24" t="s">
        <v>568</v>
      </c>
      <c r="D15" s="23" t="s">
        <v>127</v>
      </c>
      <c r="E15" s="25" t="s">
        <v>569</v>
      </c>
      <c r="F15" s="24" t="s">
        <v>570</v>
      </c>
      <c r="G15" s="24">
        <v>114</v>
      </c>
      <c r="H15" s="24" t="s">
        <v>571</v>
      </c>
      <c r="I15" s="24">
        <f t="shared" si="0"/>
        <v>57</v>
      </c>
      <c r="J15" s="65">
        <f t="shared" si="1"/>
        <v>28.5</v>
      </c>
      <c r="K15" s="65" t="s">
        <v>855</v>
      </c>
      <c r="L15" s="65">
        <v>2</v>
      </c>
      <c r="M15" s="65">
        <v>89.6</v>
      </c>
      <c r="N15" s="66">
        <f t="shared" si="2"/>
        <v>44.8</v>
      </c>
      <c r="O15" s="66">
        <f t="shared" si="3"/>
        <v>73.3</v>
      </c>
      <c r="P15" s="66">
        <f t="shared" si="4"/>
        <v>13</v>
      </c>
      <c r="Q15" s="66"/>
      <c r="R15" s="3"/>
    </row>
    <row r="16" spans="1:18" ht="23.25" customHeight="1">
      <c r="A16" s="24">
        <v>17</v>
      </c>
      <c r="B16" s="24" t="s">
        <v>117</v>
      </c>
      <c r="C16" s="24" t="s">
        <v>540</v>
      </c>
      <c r="D16" s="23" t="s">
        <v>128</v>
      </c>
      <c r="E16" s="25" t="s">
        <v>541</v>
      </c>
      <c r="F16" s="24" t="s">
        <v>542</v>
      </c>
      <c r="G16" s="24">
        <v>116.5</v>
      </c>
      <c r="H16" s="24" t="s">
        <v>543</v>
      </c>
      <c r="I16" s="24">
        <f t="shared" si="0"/>
        <v>58.25</v>
      </c>
      <c r="J16" s="65">
        <f t="shared" si="1"/>
        <v>29.125</v>
      </c>
      <c r="K16" s="65" t="s">
        <v>856</v>
      </c>
      <c r="L16" s="65">
        <v>15</v>
      </c>
      <c r="M16" s="65">
        <v>87.8</v>
      </c>
      <c r="N16" s="66">
        <f t="shared" si="2"/>
        <v>43.9</v>
      </c>
      <c r="O16" s="66">
        <f t="shared" si="3"/>
        <v>73.025</v>
      </c>
      <c r="P16" s="66">
        <f t="shared" si="4"/>
        <v>14</v>
      </c>
      <c r="Q16" s="66"/>
      <c r="R16" s="3"/>
    </row>
    <row r="17" spans="1:18" ht="23.25" customHeight="1">
      <c r="A17" s="24">
        <v>18</v>
      </c>
      <c r="B17" s="24" t="s">
        <v>117</v>
      </c>
      <c r="C17" s="24" t="s">
        <v>544</v>
      </c>
      <c r="D17" s="23" t="s">
        <v>128</v>
      </c>
      <c r="E17" s="25" t="s">
        <v>545</v>
      </c>
      <c r="F17" s="24" t="s">
        <v>546</v>
      </c>
      <c r="G17" s="24">
        <v>116</v>
      </c>
      <c r="H17" s="24" t="s">
        <v>547</v>
      </c>
      <c r="I17" s="24">
        <f t="shared" si="0"/>
        <v>58</v>
      </c>
      <c r="J17" s="65">
        <f t="shared" si="1"/>
        <v>29</v>
      </c>
      <c r="K17" s="65" t="s">
        <v>856</v>
      </c>
      <c r="L17" s="65">
        <v>13</v>
      </c>
      <c r="M17" s="65">
        <v>88</v>
      </c>
      <c r="N17" s="66">
        <f t="shared" si="2"/>
        <v>44</v>
      </c>
      <c r="O17" s="66">
        <f t="shared" si="3"/>
        <v>73</v>
      </c>
      <c r="P17" s="66">
        <f t="shared" si="4"/>
        <v>15</v>
      </c>
      <c r="Q17" s="92" t="s">
        <v>871</v>
      </c>
      <c r="R17" s="3"/>
    </row>
    <row r="18" spans="1:18" ht="23.25" customHeight="1">
      <c r="A18" s="24">
        <v>15</v>
      </c>
      <c r="B18" s="24" t="s">
        <v>117</v>
      </c>
      <c r="C18" s="24" t="s">
        <v>534</v>
      </c>
      <c r="D18" s="23" t="s">
        <v>128</v>
      </c>
      <c r="E18" s="25" t="s">
        <v>535</v>
      </c>
      <c r="F18" s="24" t="s">
        <v>536</v>
      </c>
      <c r="G18" s="24">
        <v>118</v>
      </c>
      <c r="H18" s="24" t="s">
        <v>533</v>
      </c>
      <c r="I18" s="24">
        <f t="shared" si="0"/>
        <v>59</v>
      </c>
      <c r="J18" s="65">
        <f t="shared" si="1"/>
        <v>29.5</v>
      </c>
      <c r="K18" s="65" t="s">
        <v>856</v>
      </c>
      <c r="L18" s="65">
        <v>7</v>
      </c>
      <c r="M18" s="65">
        <v>87</v>
      </c>
      <c r="N18" s="66">
        <f t="shared" si="2"/>
        <v>43.5</v>
      </c>
      <c r="O18" s="66">
        <f t="shared" si="3"/>
        <v>73</v>
      </c>
      <c r="P18" s="66">
        <f>RANK(O18,$O$3:$O$33)+1</f>
        <v>16</v>
      </c>
      <c r="Q18" s="92" t="s">
        <v>871</v>
      </c>
      <c r="R18" s="3"/>
    </row>
    <row r="19" spans="1:18" ht="23.25" customHeight="1">
      <c r="A19" s="24">
        <v>12</v>
      </c>
      <c r="B19" s="24" t="s">
        <v>117</v>
      </c>
      <c r="C19" s="24" t="s">
        <v>523</v>
      </c>
      <c r="D19" s="23" t="s">
        <v>128</v>
      </c>
      <c r="E19" s="25" t="s">
        <v>524</v>
      </c>
      <c r="F19" s="24" t="s">
        <v>525</v>
      </c>
      <c r="G19" s="24">
        <v>121.5</v>
      </c>
      <c r="H19" s="24" t="s">
        <v>522</v>
      </c>
      <c r="I19" s="24">
        <f t="shared" si="0"/>
        <v>60.75</v>
      </c>
      <c r="J19" s="65">
        <f t="shared" si="1"/>
        <v>30.375</v>
      </c>
      <c r="K19" s="65" t="s">
        <v>856</v>
      </c>
      <c r="L19" s="65">
        <v>5</v>
      </c>
      <c r="M19" s="65">
        <v>85</v>
      </c>
      <c r="N19" s="66">
        <f t="shared" si="2"/>
        <v>42.5</v>
      </c>
      <c r="O19" s="66">
        <f t="shared" si="3"/>
        <v>72.875</v>
      </c>
      <c r="P19" s="66">
        <f t="shared" si="4"/>
        <v>17</v>
      </c>
      <c r="Q19" s="66"/>
      <c r="R19" s="3"/>
    </row>
    <row r="20" spans="1:18" ht="23.25" customHeight="1">
      <c r="A20" s="24">
        <v>20</v>
      </c>
      <c r="B20" s="24" t="s">
        <v>117</v>
      </c>
      <c r="C20" s="24" t="s">
        <v>552</v>
      </c>
      <c r="D20" s="23" t="s">
        <v>128</v>
      </c>
      <c r="E20" s="25" t="s">
        <v>553</v>
      </c>
      <c r="F20" s="24" t="s">
        <v>554</v>
      </c>
      <c r="G20" s="24">
        <v>115.5</v>
      </c>
      <c r="H20" s="24" t="s">
        <v>551</v>
      </c>
      <c r="I20" s="24">
        <f t="shared" si="0"/>
        <v>57.75</v>
      </c>
      <c r="J20" s="65">
        <f t="shared" si="1"/>
        <v>28.875</v>
      </c>
      <c r="K20" s="65" t="s">
        <v>856</v>
      </c>
      <c r="L20" s="65">
        <v>12</v>
      </c>
      <c r="M20" s="65">
        <v>87.8</v>
      </c>
      <c r="N20" s="66">
        <f t="shared" si="2"/>
        <v>43.9</v>
      </c>
      <c r="O20" s="66">
        <f t="shared" si="3"/>
        <v>72.775</v>
      </c>
      <c r="P20" s="66">
        <f t="shared" si="4"/>
        <v>18</v>
      </c>
      <c r="Q20" s="66"/>
      <c r="R20" s="3"/>
    </row>
    <row r="21" spans="1:18" ht="23.25" customHeight="1">
      <c r="A21" s="24">
        <v>31</v>
      </c>
      <c r="B21" s="24" t="s">
        <v>117</v>
      </c>
      <c r="C21" s="24" t="s">
        <v>590</v>
      </c>
      <c r="D21" s="23" t="s">
        <v>127</v>
      </c>
      <c r="E21" s="25" t="s">
        <v>591</v>
      </c>
      <c r="F21" s="24" t="s">
        <v>592</v>
      </c>
      <c r="G21" s="24">
        <v>110.5</v>
      </c>
      <c r="H21" s="24" t="s">
        <v>589</v>
      </c>
      <c r="I21" s="24">
        <f t="shared" si="0"/>
        <v>55.25</v>
      </c>
      <c r="J21" s="65">
        <f t="shared" si="1"/>
        <v>27.625</v>
      </c>
      <c r="K21" s="65" t="s">
        <v>856</v>
      </c>
      <c r="L21" s="65">
        <v>1</v>
      </c>
      <c r="M21" s="65">
        <v>89.8</v>
      </c>
      <c r="N21" s="66">
        <f t="shared" si="2"/>
        <v>44.9</v>
      </c>
      <c r="O21" s="66">
        <f t="shared" si="3"/>
        <v>72.525</v>
      </c>
      <c r="P21" s="66">
        <f t="shared" si="4"/>
        <v>19</v>
      </c>
      <c r="Q21" s="66"/>
      <c r="R21" s="3"/>
    </row>
    <row r="22" spans="1:18" ht="23.25" customHeight="1">
      <c r="A22" s="24">
        <v>14</v>
      </c>
      <c r="B22" s="24" t="s">
        <v>117</v>
      </c>
      <c r="C22" s="24" t="s">
        <v>530</v>
      </c>
      <c r="D22" s="23" t="s">
        <v>128</v>
      </c>
      <c r="E22" s="25" t="s">
        <v>531</v>
      </c>
      <c r="F22" s="24" t="s">
        <v>532</v>
      </c>
      <c r="G22" s="24">
        <v>118</v>
      </c>
      <c r="H22" s="24" t="s">
        <v>533</v>
      </c>
      <c r="I22" s="24">
        <f t="shared" si="0"/>
        <v>59</v>
      </c>
      <c r="J22" s="65">
        <f t="shared" si="1"/>
        <v>29.5</v>
      </c>
      <c r="K22" s="65" t="s">
        <v>855</v>
      </c>
      <c r="L22" s="65">
        <v>1</v>
      </c>
      <c r="M22" s="65">
        <v>85.8</v>
      </c>
      <c r="N22" s="66">
        <f t="shared" si="2"/>
        <v>42.9</v>
      </c>
      <c r="O22" s="66">
        <f t="shared" si="3"/>
        <v>72.4</v>
      </c>
      <c r="P22" s="66">
        <f t="shared" si="4"/>
        <v>20</v>
      </c>
      <c r="Q22" s="66"/>
      <c r="R22" s="3"/>
    </row>
    <row r="23" spans="1:18" ht="23.25" customHeight="1">
      <c r="A23" s="24">
        <v>16</v>
      </c>
      <c r="B23" s="24" t="s">
        <v>117</v>
      </c>
      <c r="C23" s="24" t="s">
        <v>537</v>
      </c>
      <c r="D23" s="23" t="s">
        <v>128</v>
      </c>
      <c r="E23" s="25" t="s">
        <v>538</v>
      </c>
      <c r="F23" s="24" t="s">
        <v>539</v>
      </c>
      <c r="G23" s="24">
        <v>118</v>
      </c>
      <c r="H23" s="24" t="s">
        <v>533</v>
      </c>
      <c r="I23" s="24">
        <f t="shared" si="0"/>
        <v>59</v>
      </c>
      <c r="J23" s="65">
        <f t="shared" si="1"/>
        <v>29.5</v>
      </c>
      <c r="K23" s="65" t="s">
        <v>856</v>
      </c>
      <c r="L23" s="65">
        <v>3</v>
      </c>
      <c r="M23" s="65">
        <v>84</v>
      </c>
      <c r="N23" s="66">
        <f t="shared" si="2"/>
        <v>42</v>
      </c>
      <c r="O23" s="66">
        <f t="shared" si="3"/>
        <v>71.5</v>
      </c>
      <c r="P23" s="66">
        <f t="shared" si="4"/>
        <v>21</v>
      </c>
      <c r="Q23" s="66"/>
      <c r="R23" s="3"/>
    </row>
    <row r="24" spans="1:18" ht="23.25" customHeight="1">
      <c r="A24" s="24">
        <v>26</v>
      </c>
      <c r="B24" s="24" t="s">
        <v>117</v>
      </c>
      <c r="C24" s="24" t="s">
        <v>572</v>
      </c>
      <c r="D24" s="23" t="s">
        <v>128</v>
      </c>
      <c r="E24" s="25" t="s">
        <v>573</v>
      </c>
      <c r="F24" s="24" t="s">
        <v>574</v>
      </c>
      <c r="G24" s="24">
        <v>113.5</v>
      </c>
      <c r="H24" s="24" t="s">
        <v>575</v>
      </c>
      <c r="I24" s="24">
        <f t="shared" si="0"/>
        <v>56.75</v>
      </c>
      <c r="J24" s="65">
        <f t="shared" si="1"/>
        <v>28.375</v>
      </c>
      <c r="K24" s="65" t="s">
        <v>856</v>
      </c>
      <c r="L24" s="65">
        <v>11</v>
      </c>
      <c r="M24" s="65">
        <v>85.6</v>
      </c>
      <c r="N24" s="66">
        <f t="shared" si="2"/>
        <v>42.8</v>
      </c>
      <c r="O24" s="66">
        <f t="shared" si="3"/>
        <v>71.175</v>
      </c>
      <c r="P24" s="66">
        <f t="shared" si="4"/>
        <v>22</v>
      </c>
      <c r="Q24" s="66"/>
      <c r="R24" s="3"/>
    </row>
    <row r="25" spans="1:18" ht="23.25" customHeight="1">
      <c r="A25" s="24">
        <v>21</v>
      </c>
      <c r="B25" s="24" t="s">
        <v>117</v>
      </c>
      <c r="C25" s="24" t="s">
        <v>555</v>
      </c>
      <c r="D25" s="23" t="s">
        <v>128</v>
      </c>
      <c r="E25" s="25" t="s">
        <v>556</v>
      </c>
      <c r="F25" s="24" t="s">
        <v>557</v>
      </c>
      <c r="G25" s="24">
        <v>114.5</v>
      </c>
      <c r="H25" s="24" t="s">
        <v>558</v>
      </c>
      <c r="I25" s="24">
        <f t="shared" si="0"/>
        <v>57.25</v>
      </c>
      <c r="J25" s="65">
        <f t="shared" si="1"/>
        <v>28.625</v>
      </c>
      <c r="K25" s="65" t="s">
        <v>856</v>
      </c>
      <c r="L25" s="65">
        <v>4</v>
      </c>
      <c r="M25" s="65">
        <v>85</v>
      </c>
      <c r="N25" s="66">
        <f t="shared" si="2"/>
        <v>42.5</v>
      </c>
      <c r="O25" s="66">
        <f t="shared" si="3"/>
        <v>71.125</v>
      </c>
      <c r="P25" s="66">
        <f t="shared" si="4"/>
        <v>23</v>
      </c>
      <c r="Q25" s="66"/>
      <c r="R25" s="3"/>
    </row>
    <row r="26" spans="1:18" ht="23.25" customHeight="1">
      <c r="A26" s="24">
        <v>24</v>
      </c>
      <c r="B26" s="24" t="s">
        <v>117</v>
      </c>
      <c r="C26" s="24" t="s">
        <v>565</v>
      </c>
      <c r="D26" s="23" t="s">
        <v>128</v>
      </c>
      <c r="E26" s="25" t="s">
        <v>566</v>
      </c>
      <c r="F26" s="24" t="s">
        <v>567</v>
      </c>
      <c r="G26" s="24">
        <v>114.5</v>
      </c>
      <c r="H26" s="24" t="s">
        <v>558</v>
      </c>
      <c r="I26" s="24">
        <f t="shared" si="0"/>
        <v>57.25</v>
      </c>
      <c r="J26" s="65">
        <f t="shared" si="1"/>
        <v>28.625</v>
      </c>
      <c r="K26" s="65" t="s">
        <v>855</v>
      </c>
      <c r="L26" s="65">
        <v>11</v>
      </c>
      <c r="M26" s="65">
        <v>84.4</v>
      </c>
      <c r="N26" s="66">
        <f t="shared" si="2"/>
        <v>42.2</v>
      </c>
      <c r="O26" s="66">
        <f t="shared" si="3"/>
        <v>70.825</v>
      </c>
      <c r="P26" s="66">
        <f t="shared" si="4"/>
        <v>24</v>
      </c>
      <c r="Q26" s="66"/>
      <c r="R26" s="3"/>
    </row>
    <row r="27" spans="1:18" ht="23.25" customHeight="1">
      <c r="A27" s="24">
        <v>27</v>
      </c>
      <c r="B27" s="24" t="s">
        <v>117</v>
      </c>
      <c r="C27" s="24" t="s">
        <v>576</v>
      </c>
      <c r="D27" s="23" t="s">
        <v>128</v>
      </c>
      <c r="E27" s="25" t="s">
        <v>577</v>
      </c>
      <c r="F27" s="24" t="s">
        <v>578</v>
      </c>
      <c r="G27" s="24">
        <v>111</v>
      </c>
      <c r="H27" s="24" t="s">
        <v>579</v>
      </c>
      <c r="I27" s="24">
        <f t="shared" si="0"/>
        <v>55.5</v>
      </c>
      <c r="J27" s="65">
        <f t="shared" si="1"/>
        <v>27.75</v>
      </c>
      <c r="K27" s="65" t="s">
        <v>856</v>
      </c>
      <c r="L27" s="65">
        <v>19</v>
      </c>
      <c r="M27" s="65">
        <v>85.2</v>
      </c>
      <c r="N27" s="66">
        <f t="shared" si="2"/>
        <v>42.6</v>
      </c>
      <c r="O27" s="66">
        <f t="shared" si="3"/>
        <v>70.35</v>
      </c>
      <c r="P27" s="66">
        <f t="shared" si="4"/>
        <v>25</v>
      </c>
      <c r="Q27" s="66"/>
      <c r="R27" s="3"/>
    </row>
    <row r="28" spans="1:18" ht="23.25" customHeight="1">
      <c r="A28" s="24">
        <v>29</v>
      </c>
      <c r="B28" s="24" t="s">
        <v>117</v>
      </c>
      <c r="C28" s="24" t="s">
        <v>583</v>
      </c>
      <c r="D28" s="23" t="s">
        <v>128</v>
      </c>
      <c r="E28" s="25" t="s">
        <v>584</v>
      </c>
      <c r="F28" s="24" t="s">
        <v>585</v>
      </c>
      <c r="G28" s="24">
        <v>111</v>
      </c>
      <c r="H28" s="24" t="s">
        <v>579</v>
      </c>
      <c r="I28" s="24">
        <f t="shared" si="0"/>
        <v>55.5</v>
      </c>
      <c r="J28" s="65">
        <f t="shared" si="1"/>
        <v>27.75</v>
      </c>
      <c r="K28" s="65" t="s">
        <v>855</v>
      </c>
      <c r="L28" s="65">
        <v>3</v>
      </c>
      <c r="M28" s="65">
        <v>85.2</v>
      </c>
      <c r="N28" s="66">
        <f t="shared" si="2"/>
        <v>42.6</v>
      </c>
      <c r="O28" s="66">
        <f t="shared" si="3"/>
        <v>70.35</v>
      </c>
      <c r="P28" s="66">
        <f t="shared" si="4"/>
        <v>25</v>
      </c>
      <c r="Q28" s="66"/>
      <c r="R28" s="3"/>
    </row>
    <row r="29" spans="1:18" ht="23.25" customHeight="1">
      <c r="A29" s="24">
        <v>28</v>
      </c>
      <c r="B29" s="24" t="s">
        <v>117</v>
      </c>
      <c r="C29" s="24" t="s">
        <v>580</v>
      </c>
      <c r="D29" s="23" t="s">
        <v>128</v>
      </c>
      <c r="E29" s="25" t="s">
        <v>581</v>
      </c>
      <c r="F29" s="24" t="s">
        <v>582</v>
      </c>
      <c r="G29" s="24">
        <v>111</v>
      </c>
      <c r="H29" s="24" t="s">
        <v>579</v>
      </c>
      <c r="I29" s="24">
        <f t="shared" si="0"/>
        <v>55.5</v>
      </c>
      <c r="J29" s="65">
        <f t="shared" si="1"/>
        <v>27.75</v>
      </c>
      <c r="K29" s="65" t="s">
        <v>855</v>
      </c>
      <c r="L29" s="65">
        <v>10</v>
      </c>
      <c r="M29" s="65">
        <v>84.8</v>
      </c>
      <c r="N29" s="66">
        <f t="shared" si="2"/>
        <v>42.4</v>
      </c>
      <c r="O29" s="66">
        <f t="shared" si="3"/>
        <v>70.15</v>
      </c>
      <c r="P29" s="66">
        <f t="shared" si="4"/>
        <v>27</v>
      </c>
      <c r="Q29" s="66"/>
      <c r="R29" s="3"/>
    </row>
    <row r="30" spans="1:18" ht="23.25" customHeight="1">
      <c r="A30" s="24">
        <v>23</v>
      </c>
      <c r="B30" s="24" t="s">
        <v>117</v>
      </c>
      <c r="C30" s="24" t="s">
        <v>562</v>
      </c>
      <c r="D30" s="23" t="s">
        <v>128</v>
      </c>
      <c r="E30" s="25" t="s">
        <v>563</v>
      </c>
      <c r="F30" s="24" t="s">
        <v>564</v>
      </c>
      <c r="G30" s="24">
        <v>114.5</v>
      </c>
      <c r="H30" s="24" t="s">
        <v>558</v>
      </c>
      <c r="I30" s="24">
        <f t="shared" si="0"/>
        <v>57.25</v>
      </c>
      <c r="J30" s="65">
        <f t="shared" si="1"/>
        <v>28.625</v>
      </c>
      <c r="K30" s="65" t="s">
        <v>855</v>
      </c>
      <c r="L30" s="65">
        <v>5</v>
      </c>
      <c r="M30" s="65">
        <v>82.6</v>
      </c>
      <c r="N30" s="66">
        <f t="shared" si="2"/>
        <v>41.3</v>
      </c>
      <c r="O30" s="66">
        <f t="shared" si="3"/>
        <v>69.925</v>
      </c>
      <c r="P30" s="66">
        <f t="shared" si="4"/>
        <v>28</v>
      </c>
      <c r="Q30" s="66"/>
      <c r="R30" s="3"/>
    </row>
    <row r="31" spans="1:18" ht="23.25" customHeight="1">
      <c r="A31" s="24">
        <v>22</v>
      </c>
      <c r="B31" s="24" t="s">
        <v>117</v>
      </c>
      <c r="C31" s="24" t="s">
        <v>559</v>
      </c>
      <c r="D31" s="23" t="s">
        <v>128</v>
      </c>
      <c r="E31" s="25" t="s">
        <v>560</v>
      </c>
      <c r="F31" s="24" t="s">
        <v>561</v>
      </c>
      <c r="G31" s="24">
        <v>114.5</v>
      </c>
      <c r="H31" s="24" t="s">
        <v>558</v>
      </c>
      <c r="I31" s="24">
        <f t="shared" si="0"/>
        <v>57.25</v>
      </c>
      <c r="J31" s="65">
        <f t="shared" si="1"/>
        <v>28.625</v>
      </c>
      <c r="K31" s="65" t="s">
        <v>856</v>
      </c>
      <c r="L31" s="65">
        <v>18</v>
      </c>
      <c r="M31" s="65">
        <v>82.4</v>
      </c>
      <c r="N31" s="66">
        <f t="shared" si="2"/>
        <v>41.2</v>
      </c>
      <c r="O31" s="66">
        <f t="shared" si="3"/>
        <v>69.825</v>
      </c>
      <c r="P31" s="66">
        <f t="shared" si="4"/>
        <v>29</v>
      </c>
      <c r="Q31" s="66"/>
      <c r="R31" s="3"/>
    </row>
    <row r="32" spans="1:18" ht="23.25" customHeight="1">
      <c r="A32" s="24">
        <v>30</v>
      </c>
      <c r="B32" s="24" t="s">
        <v>117</v>
      </c>
      <c r="C32" s="24" t="s">
        <v>586</v>
      </c>
      <c r="D32" s="23" t="s">
        <v>128</v>
      </c>
      <c r="E32" s="25" t="s">
        <v>587</v>
      </c>
      <c r="F32" s="24" t="s">
        <v>588</v>
      </c>
      <c r="G32" s="24">
        <v>110.5</v>
      </c>
      <c r="H32" s="24" t="s">
        <v>589</v>
      </c>
      <c r="I32" s="24">
        <f t="shared" si="0"/>
        <v>55.25</v>
      </c>
      <c r="J32" s="65">
        <f t="shared" si="1"/>
        <v>27.625</v>
      </c>
      <c r="K32" s="65" t="s">
        <v>856</v>
      </c>
      <c r="L32" s="65">
        <v>6</v>
      </c>
      <c r="M32" s="65">
        <v>83.8</v>
      </c>
      <c r="N32" s="66">
        <f t="shared" si="2"/>
        <v>41.9</v>
      </c>
      <c r="O32" s="66">
        <f t="shared" si="3"/>
        <v>69.525</v>
      </c>
      <c r="P32" s="66">
        <f t="shared" si="4"/>
        <v>30</v>
      </c>
      <c r="Q32" s="66"/>
      <c r="R32" s="3"/>
    </row>
    <row r="33" spans="1:18" ht="23.25" customHeight="1">
      <c r="A33" s="24">
        <v>19</v>
      </c>
      <c r="B33" s="24" t="s">
        <v>117</v>
      </c>
      <c r="C33" s="24" t="s">
        <v>548</v>
      </c>
      <c r="D33" s="23" t="s">
        <v>128</v>
      </c>
      <c r="E33" s="25" t="s">
        <v>549</v>
      </c>
      <c r="F33" s="24" t="s">
        <v>550</v>
      </c>
      <c r="G33" s="24">
        <v>115.5</v>
      </c>
      <c r="H33" s="24" t="s">
        <v>551</v>
      </c>
      <c r="I33" s="24">
        <f t="shared" si="0"/>
        <v>57.75</v>
      </c>
      <c r="J33" s="65">
        <f t="shared" si="1"/>
        <v>28.875</v>
      </c>
      <c r="K33" s="65" t="s">
        <v>855</v>
      </c>
      <c r="L33" s="65">
        <v>9</v>
      </c>
      <c r="M33" s="65">
        <v>80.6</v>
      </c>
      <c r="N33" s="66">
        <f t="shared" si="2"/>
        <v>40.3</v>
      </c>
      <c r="O33" s="66">
        <f t="shared" si="3"/>
        <v>69.175</v>
      </c>
      <c r="P33" s="66">
        <f t="shared" si="4"/>
        <v>31</v>
      </c>
      <c r="Q33" s="66"/>
      <c r="R33" s="3"/>
    </row>
  </sheetData>
  <sheetProtection/>
  <mergeCells count="1">
    <mergeCell ref="A1:Q1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25"/>
  <sheetViews>
    <sheetView zoomScalePageLayoutView="0" workbookViewId="0" topLeftCell="A1">
      <pane xSplit="2" ySplit="3" topLeftCell="C116" activePane="bottomRight" state="frozen"/>
      <selection pane="topLeft" activeCell="W132" sqref="W132"/>
      <selection pane="topRight" activeCell="W132" sqref="W132"/>
      <selection pane="bottomLeft" activeCell="W132" sqref="W132"/>
      <selection pane="bottomRight" activeCell="C63" sqref="C63"/>
    </sheetView>
  </sheetViews>
  <sheetFormatPr defaultColWidth="9.00390625" defaultRowHeight="14.25"/>
  <cols>
    <col min="1" max="1" width="4.125" style="34" customWidth="1"/>
    <col min="2" max="2" width="8.375" style="35" customWidth="1"/>
    <col min="3" max="3" width="6.50390625" style="36" customWidth="1"/>
    <col min="4" max="4" width="3.375" style="36" customWidth="1"/>
    <col min="5" max="5" width="16.375" style="37" hidden="1" customWidth="1"/>
    <col min="6" max="6" width="12.875" style="35" customWidth="1"/>
    <col min="7" max="8" width="9.00390625" style="36" hidden="1" customWidth="1"/>
    <col min="9" max="9" width="8.125" style="36" customWidth="1"/>
    <col min="10" max="10" width="6.25390625" style="36" hidden="1" customWidth="1"/>
    <col min="11" max="11" width="9.00390625" style="36" hidden="1" customWidth="1"/>
    <col min="12" max="12" width="7.75390625" style="36" customWidth="1"/>
    <col min="13" max="13" width="9.25390625" style="36" customWidth="1"/>
    <col min="14" max="14" width="5.25390625" style="36" customWidth="1"/>
    <col min="15" max="15" width="5.25390625" style="36" hidden="1" customWidth="1"/>
    <col min="16" max="16" width="10.50390625" style="36" bestFit="1" customWidth="1"/>
    <col min="17" max="17" width="7.75390625" style="36" customWidth="1"/>
    <col min="18" max="18" width="9.75390625" style="36" customWidth="1"/>
    <col min="19" max="19" width="7.625" style="36" customWidth="1"/>
    <col min="20" max="20" width="4.625" style="36" customWidth="1"/>
    <col min="21" max="21" width="16.125" style="80" customWidth="1"/>
    <col min="22" max="16384" width="9.00390625" style="33" customWidth="1"/>
  </cols>
  <sheetData>
    <row r="1" spans="1:21" ht="21" customHeight="1">
      <c r="A1" s="100" t="s">
        <v>13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</row>
    <row r="2" spans="1:21" s="32" customFormat="1" ht="24">
      <c r="A2" s="18" t="s">
        <v>8</v>
      </c>
      <c r="B2" s="19" t="s">
        <v>683</v>
      </c>
      <c r="C2" s="20" t="s">
        <v>119</v>
      </c>
      <c r="D2" s="20" t="s">
        <v>120</v>
      </c>
      <c r="E2" s="21" t="s">
        <v>121</v>
      </c>
      <c r="F2" s="19" t="s">
        <v>122</v>
      </c>
      <c r="G2" s="20" t="s">
        <v>123</v>
      </c>
      <c r="H2" s="20" t="s">
        <v>124</v>
      </c>
      <c r="I2" s="20" t="s">
        <v>0</v>
      </c>
      <c r="J2" s="20" t="s">
        <v>125</v>
      </c>
      <c r="K2" s="20" t="s">
        <v>10</v>
      </c>
      <c r="L2" s="31" t="s">
        <v>10</v>
      </c>
      <c r="M2" s="31" t="s">
        <v>9</v>
      </c>
      <c r="N2" s="20" t="s">
        <v>2</v>
      </c>
      <c r="O2" s="20" t="s">
        <v>860</v>
      </c>
      <c r="P2" s="20" t="s">
        <v>3</v>
      </c>
      <c r="Q2" s="20" t="s">
        <v>4</v>
      </c>
      <c r="R2" s="20" t="s">
        <v>872</v>
      </c>
      <c r="S2" s="20" t="s">
        <v>5</v>
      </c>
      <c r="T2" s="20" t="s">
        <v>6</v>
      </c>
      <c r="U2" s="18" t="s">
        <v>7</v>
      </c>
    </row>
    <row r="3" spans="1:21" ht="21" customHeight="1">
      <c r="A3" s="17">
        <v>1</v>
      </c>
      <c r="B3" s="28" t="s">
        <v>746</v>
      </c>
      <c r="C3" s="29" t="s">
        <v>283</v>
      </c>
      <c r="D3" s="29" t="s">
        <v>747</v>
      </c>
      <c r="E3" s="30" t="s">
        <v>748</v>
      </c>
      <c r="F3" s="28">
        <v>136212403428</v>
      </c>
      <c r="G3" s="29">
        <v>70.5</v>
      </c>
      <c r="H3" s="29">
        <v>55</v>
      </c>
      <c r="I3" s="29">
        <v>125.5</v>
      </c>
      <c r="J3" s="29">
        <v>1</v>
      </c>
      <c r="K3" s="29">
        <v>13576761484</v>
      </c>
      <c r="L3" s="29">
        <f aca="true" t="shared" si="0" ref="L3:L34">I3/2</f>
        <v>62.75</v>
      </c>
      <c r="M3" s="60">
        <f aca="true" t="shared" si="1" ref="M3:M34">L3/2</f>
        <v>31.375</v>
      </c>
      <c r="N3" s="61">
        <v>2</v>
      </c>
      <c r="O3" s="61">
        <v>2</v>
      </c>
      <c r="P3" s="61">
        <v>92.2</v>
      </c>
      <c r="Q3" s="90">
        <v>91.49400152882355</v>
      </c>
      <c r="R3" s="76">
        <f aca="true" t="shared" si="2" ref="R3:R34">Q3/2</f>
        <v>45.74700076441177</v>
      </c>
      <c r="S3" s="76">
        <f aca="true" t="shared" si="3" ref="S3:S34">R3+M3</f>
        <v>77.12200076441178</v>
      </c>
      <c r="T3" s="61">
        <f aca="true" t="shared" si="4" ref="T3:T34">RANK(S3,$S$3:$S$117)</f>
        <v>1</v>
      </c>
      <c r="U3" s="79"/>
    </row>
    <row r="4" spans="1:21" ht="21" customHeight="1">
      <c r="A4" s="17">
        <v>2</v>
      </c>
      <c r="B4" s="28" t="s">
        <v>746</v>
      </c>
      <c r="C4" s="29" t="s">
        <v>284</v>
      </c>
      <c r="D4" s="29" t="s">
        <v>747</v>
      </c>
      <c r="E4" s="30" t="s">
        <v>749</v>
      </c>
      <c r="F4" s="28">
        <v>136012501617</v>
      </c>
      <c r="G4" s="29">
        <v>71</v>
      </c>
      <c r="H4" s="29">
        <v>48.5</v>
      </c>
      <c r="I4" s="29">
        <v>119.5</v>
      </c>
      <c r="J4" s="29">
        <v>2</v>
      </c>
      <c r="K4" s="29">
        <v>15779030067</v>
      </c>
      <c r="L4" s="29">
        <f t="shared" si="0"/>
        <v>59.75</v>
      </c>
      <c r="M4" s="60">
        <f t="shared" si="1"/>
        <v>29.875</v>
      </c>
      <c r="N4" s="61">
        <v>2</v>
      </c>
      <c r="O4" s="61">
        <v>9</v>
      </c>
      <c r="P4" s="61">
        <v>91</v>
      </c>
      <c r="Q4" s="90">
        <v>90.30319022909916</v>
      </c>
      <c r="R4" s="76">
        <f t="shared" si="2"/>
        <v>45.15159511454958</v>
      </c>
      <c r="S4" s="76">
        <f t="shared" si="3"/>
        <v>75.02659511454958</v>
      </c>
      <c r="T4" s="61">
        <f t="shared" si="4"/>
        <v>2</v>
      </c>
      <c r="U4" s="79"/>
    </row>
    <row r="5" spans="1:21" ht="21" customHeight="1">
      <c r="A5" s="17">
        <v>4</v>
      </c>
      <c r="B5" s="28" t="s">
        <v>746</v>
      </c>
      <c r="C5" s="29" t="s">
        <v>286</v>
      </c>
      <c r="D5" s="29" t="s">
        <v>747</v>
      </c>
      <c r="E5" s="30" t="s">
        <v>751</v>
      </c>
      <c r="F5" s="28">
        <v>136212403211</v>
      </c>
      <c r="G5" s="29">
        <v>72.5</v>
      </c>
      <c r="H5" s="29">
        <v>42</v>
      </c>
      <c r="I5" s="29">
        <v>114.5</v>
      </c>
      <c r="J5" s="29">
        <v>4</v>
      </c>
      <c r="K5" s="29">
        <v>18998359693</v>
      </c>
      <c r="L5" s="29">
        <f t="shared" si="0"/>
        <v>57.25</v>
      </c>
      <c r="M5" s="60">
        <f t="shared" si="1"/>
        <v>28.625</v>
      </c>
      <c r="N5" s="61">
        <v>3</v>
      </c>
      <c r="O5" s="61">
        <v>2</v>
      </c>
      <c r="P5" s="61">
        <v>90.6</v>
      </c>
      <c r="Q5" s="90">
        <v>90.47654220078806</v>
      </c>
      <c r="R5" s="76">
        <f t="shared" si="2"/>
        <v>45.23827110039403</v>
      </c>
      <c r="S5" s="76">
        <f t="shared" si="3"/>
        <v>73.86327110039403</v>
      </c>
      <c r="T5" s="61">
        <f t="shared" si="4"/>
        <v>3</v>
      </c>
      <c r="U5" s="79"/>
    </row>
    <row r="6" spans="1:21" ht="21" customHeight="1">
      <c r="A6" s="17">
        <v>6</v>
      </c>
      <c r="B6" s="28" t="s">
        <v>746</v>
      </c>
      <c r="C6" s="29" t="s">
        <v>227</v>
      </c>
      <c r="D6" s="29" t="s">
        <v>747</v>
      </c>
      <c r="E6" s="30" t="s">
        <v>288</v>
      </c>
      <c r="F6" s="28">
        <v>136211005203</v>
      </c>
      <c r="G6" s="29">
        <v>69.5</v>
      </c>
      <c r="H6" s="29">
        <v>42.5</v>
      </c>
      <c r="I6" s="29">
        <v>112</v>
      </c>
      <c r="J6" s="29">
        <v>5</v>
      </c>
      <c r="K6" s="29">
        <v>18070150896</v>
      </c>
      <c r="L6" s="29">
        <f t="shared" si="0"/>
        <v>56</v>
      </c>
      <c r="M6" s="60">
        <f t="shared" si="1"/>
        <v>28</v>
      </c>
      <c r="N6" s="61">
        <v>2</v>
      </c>
      <c r="O6" s="61">
        <v>10</v>
      </c>
      <c r="P6" s="61">
        <v>92.4</v>
      </c>
      <c r="Q6" s="90">
        <v>91.69247007877762</v>
      </c>
      <c r="R6" s="76">
        <f t="shared" si="2"/>
        <v>45.84623503938881</v>
      </c>
      <c r="S6" s="76">
        <f t="shared" si="3"/>
        <v>73.8462350393888</v>
      </c>
      <c r="T6" s="61">
        <f t="shared" si="4"/>
        <v>4</v>
      </c>
      <c r="U6" s="79"/>
    </row>
    <row r="7" spans="1:21" ht="21" customHeight="1">
      <c r="A7" s="17">
        <v>3</v>
      </c>
      <c r="B7" s="28" t="s">
        <v>746</v>
      </c>
      <c r="C7" s="29" t="s">
        <v>285</v>
      </c>
      <c r="D7" s="29" t="s">
        <v>747</v>
      </c>
      <c r="E7" s="30" t="s">
        <v>750</v>
      </c>
      <c r="F7" s="28">
        <v>136211005820</v>
      </c>
      <c r="G7" s="29">
        <v>73.5</v>
      </c>
      <c r="H7" s="29">
        <v>41.5</v>
      </c>
      <c r="I7" s="29">
        <v>115</v>
      </c>
      <c r="J7" s="29">
        <v>3</v>
      </c>
      <c r="K7" s="29">
        <v>15216119867</v>
      </c>
      <c r="L7" s="29">
        <f t="shared" si="0"/>
        <v>57.5</v>
      </c>
      <c r="M7" s="60">
        <f t="shared" si="1"/>
        <v>28.75</v>
      </c>
      <c r="N7" s="61">
        <v>1</v>
      </c>
      <c r="O7" s="61">
        <v>14</v>
      </c>
      <c r="P7" s="61">
        <v>88.2</v>
      </c>
      <c r="Q7" s="90">
        <v>88.66757594664789</v>
      </c>
      <c r="R7" s="76">
        <f t="shared" si="2"/>
        <v>44.33378797332394</v>
      </c>
      <c r="S7" s="76">
        <f t="shared" si="3"/>
        <v>73.08378797332395</v>
      </c>
      <c r="T7" s="61">
        <f t="shared" si="4"/>
        <v>5</v>
      </c>
      <c r="U7" s="79"/>
    </row>
    <row r="8" spans="1:21" ht="21" customHeight="1">
      <c r="A8" s="17">
        <v>7</v>
      </c>
      <c r="B8" s="28" t="s">
        <v>746</v>
      </c>
      <c r="C8" s="29" t="s">
        <v>289</v>
      </c>
      <c r="D8" s="29" t="s">
        <v>747</v>
      </c>
      <c r="E8" s="30" t="s">
        <v>753</v>
      </c>
      <c r="F8" s="28">
        <v>136011800505</v>
      </c>
      <c r="G8" s="29">
        <v>70</v>
      </c>
      <c r="H8" s="29">
        <v>39.5</v>
      </c>
      <c r="I8" s="29">
        <v>109.5</v>
      </c>
      <c r="J8" s="29">
        <v>8</v>
      </c>
      <c r="K8" s="29">
        <v>18779783036</v>
      </c>
      <c r="L8" s="29">
        <f t="shared" si="0"/>
        <v>54.75</v>
      </c>
      <c r="M8" s="60">
        <f t="shared" si="1"/>
        <v>27.375</v>
      </c>
      <c r="N8" s="61">
        <v>2</v>
      </c>
      <c r="O8" s="61">
        <v>5</v>
      </c>
      <c r="P8" s="61">
        <v>91.4</v>
      </c>
      <c r="Q8" s="90">
        <v>90.70012732900729</v>
      </c>
      <c r="R8" s="76">
        <f t="shared" si="2"/>
        <v>45.350063664503644</v>
      </c>
      <c r="S8" s="76">
        <f t="shared" si="3"/>
        <v>72.72506366450364</v>
      </c>
      <c r="T8" s="61">
        <f t="shared" si="4"/>
        <v>6</v>
      </c>
      <c r="U8" s="79"/>
    </row>
    <row r="9" spans="1:21" ht="21" customHeight="1">
      <c r="A9" s="17">
        <v>12</v>
      </c>
      <c r="B9" s="28" t="s">
        <v>746</v>
      </c>
      <c r="C9" s="29" t="s">
        <v>295</v>
      </c>
      <c r="D9" s="29" t="s">
        <v>127</v>
      </c>
      <c r="E9" s="30" t="s">
        <v>757</v>
      </c>
      <c r="F9" s="28">
        <v>136212401516</v>
      </c>
      <c r="G9" s="29">
        <v>72.5</v>
      </c>
      <c r="H9" s="29">
        <v>34.5</v>
      </c>
      <c r="I9" s="29">
        <v>107</v>
      </c>
      <c r="J9" s="29">
        <v>13</v>
      </c>
      <c r="K9" s="29">
        <v>18270715292</v>
      </c>
      <c r="L9" s="29">
        <f t="shared" si="0"/>
        <v>53.5</v>
      </c>
      <c r="M9" s="60">
        <f t="shared" si="1"/>
        <v>26.75</v>
      </c>
      <c r="N9" s="61">
        <v>3</v>
      </c>
      <c r="O9" s="61">
        <v>14</v>
      </c>
      <c r="P9" s="61">
        <v>91.6</v>
      </c>
      <c r="Q9" s="90">
        <v>91.47517953192259</v>
      </c>
      <c r="R9" s="76">
        <f t="shared" si="2"/>
        <v>45.737589765961296</v>
      </c>
      <c r="S9" s="76">
        <f t="shared" si="3"/>
        <v>72.4875897659613</v>
      </c>
      <c r="T9" s="61">
        <f t="shared" si="4"/>
        <v>7</v>
      </c>
      <c r="U9" s="79"/>
    </row>
    <row r="10" spans="1:21" ht="21" customHeight="1">
      <c r="A10" s="17">
        <v>11</v>
      </c>
      <c r="B10" s="28" t="s">
        <v>746</v>
      </c>
      <c r="C10" s="29" t="s">
        <v>293</v>
      </c>
      <c r="D10" s="29" t="s">
        <v>747</v>
      </c>
      <c r="E10" s="30" t="s">
        <v>294</v>
      </c>
      <c r="F10" s="28">
        <v>136212400828</v>
      </c>
      <c r="G10" s="29">
        <v>63.5</v>
      </c>
      <c r="H10" s="29">
        <v>44</v>
      </c>
      <c r="I10" s="29">
        <v>107.5</v>
      </c>
      <c r="J10" s="29">
        <v>11</v>
      </c>
      <c r="K10" s="29">
        <v>13766359630</v>
      </c>
      <c r="L10" s="29">
        <f t="shared" si="0"/>
        <v>53.75</v>
      </c>
      <c r="M10" s="60">
        <f t="shared" si="1"/>
        <v>26.875</v>
      </c>
      <c r="N10" s="61">
        <v>2</v>
      </c>
      <c r="O10" s="61">
        <v>13</v>
      </c>
      <c r="P10" s="61">
        <v>90.6</v>
      </c>
      <c r="Q10" s="90">
        <v>89.90625312919103</v>
      </c>
      <c r="R10" s="76">
        <f t="shared" si="2"/>
        <v>44.953126564595514</v>
      </c>
      <c r="S10" s="76">
        <f t="shared" si="3"/>
        <v>71.82812656459552</v>
      </c>
      <c r="T10" s="61">
        <f t="shared" si="4"/>
        <v>8</v>
      </c>
      <c r="U10" s="79"/>
    </row>
    <row r="11" spans="1:21" ht="21" customHeight="1">
      <c r="A11" s="17">
        <v>22</v>
      </c>
      <c r="B11" s="28" t="s">
        <v>746</v>
      </c>
      <c r="C11" s="29" t="s">
        <v>306</v>
      </c>
      <c r="D11" s="29" t="s">
        <v>747</v>
      </c>
      <c r="E11" s="30" t="s">
        <v>767</v>
      </c>
      <c r="F11" s="28">
        <v>136011800408</v>
      </c>
      <c r="G11" s="29">
        <v>66.5</v>
      </c>
      <c r="H11" s="29">
        <v>34.5</v>
      </c>
      <c r="I11" s="29">
        <v>101</v>
      </c>
      <c r="J11" s="29">
        <v>22</v>
      </c>
      <c r="K11" s="29">
        <v>18870700102</v>
      </c>
      <c r="L11" s="29">
        <f t="shared" si="0"/>
        <v>50.5</v>
      </c>
      <c r="M11" s="60">
        <f t="shared" si="1"/>
        <v>25.25</v>
      </c>
      <c r="N11" s="61">
        <v>1</v>
      </c>
      <c r="O11" s="61">
        <v>10</v>
      </c>
      <c r="P11" s="61">
        <v>92.4</v>
      </c>
      <c r="Q11" s="90">
        <v>92.88984146791684</v>
      </c>
      <c r="R11" s="76">
        <f t="shared" si="2"/>
        <v>46.44492073395842</v>
      </c>
      <c r="S11" s="76">
        <f t="shared" si="3"/>
        <v>71.69492073395841</v>
      </c>
      <c r="T11" s="61">
        <f t="shared" si="4"/>
        <v>9</v>
      </c>
      <c r="U11" s="79"/>
    </row>
    <row r="12" spans="1:21" ht="21" customHeight="1">
      <c r="A12" s="17">
        <v>17</v>
      </c>
      <c r="B12" s="28" t="s">
        <v>746</v>
      </c>
      <c r="C12" s="29" t="s">
        <v>301</v>
      </c>
      <c r="D12" s="29" t="s">
        <v>747</v>
      </c>
      <c r="E12" s="30" t="s">
        <v>762</v>
      </c>
      <c r="F12" s="28">
        <v>136212400328</v>
      </c>
      <c r="G12" s="29">
        <v>68</v>
      </c>
      <c r="H12" s="29">
        <v>35</v>
      </c>
      <c r="I12" s="29">
        <v>103</v>
      </c>
      <c r="J12" s="29">
        <v>18</v>
      </c>
      <c r="K12" s="29">
        <v>15727784666</v>
      </c>
      <c r="L12" s="29">
        <f t="shared" si="0"/>
        <v>51.5</v>
      </c>
      <c r="M12" s="60">
        <f t="shared" si="1"/>
        <v>25.75</v>
      </c>
      <c r="N12" s="61">
        <v>3</v>
      </c>
      <c r="O12" s="61">
        <v>8</v>
      </c>
      <c r="P12" s="61">
        <v>90.8</v>
      </c>
      <c r="Q12" s="90">
        <v>90.67626966701496</v>
      </c>
      <c r="R12" s="76">
        <f t="shared" si="2"/>
        <v>45.33813483350748</v>
      </c>
      <c r="S12" s="76">
        <f t="shared" si="3"/>
        <v>71.08813483350748</v>
      </c>
      <c r="T12" s="61">
        <f t="shared" si="4"/>
        <v>10</v>
      </c>
      <c r="U12" s="79"/>
    </row>
    <row r="13" spans="1:21" ht="21" customHeight="1">
      <c r="A13" s="17">
        <v>31</v>
      </c>
      <c r="B13" s="28" t="s">
        <v>746</v>
      </c>
      <c r="C13" s="29" t="s">
        <v>316</v>
      </c>
      <c r="D13" s="29" t="s">
        <v>747</v>
      </c>
      <c r="E13" s="30" t="s">
        <v>317</v>
      </c>
      <c r="F13" s="28">
        <v>136212400204</v>
      </c>
      <c r="G13" s="29">
        <v>60</v>
      </c>
      <c r="H13" s="29">
        <v>38</v>
      </c>
      <c r="I13" s="29">
        <v>98</v>
      </c>
      <c r="J13" s="29">
        <v>33</v>
      </c>
      <c r="K13" s="29">
        <v>18270755230</v>
      </c>
      <c r="L13" s="29">
        <f t="shared" si="0"/>
        <v>49</v>
      </c>
      <c r="M13" s="60">
        <f t="shared" si="1"/>
        <v>24.5</v>
      </c>
      <c r="N13" s="61">
        <v>1</v>
      </c>
      <c r="O13" s="61">
        <v>15</v>
      </c>
      <c r="P13" s="61">
        <v>92.6</v>
      </c>
      <c r="Q13" s="90">
        <v>93.09090173083439</v>
      </c>
      <c r="R13" s="76">
        <f t="shared" si="2"/>
        <v>46.545450865417195</v>
      </c>
      <c r="S13" s="76">
        <f t="shared" si="3"/>
        <v>71.0454508654172</v>
      </c>
      <c r="T13" s="61">
        <f t="shared" si="4"/>
        <v>11</v>
      </c>
      <c r="U13" s="79"/>
    </row>
    <row r="14" spans="1:21" ht="21" customHeight="1">
      <c r="A14" s="17">
        <v>14</v>
      </c>
      <c r="B14" s="28" t="s">
        <v>746</v>
      </c>
      <c r="C14" s="29" t="s">
        <v>297</v>
      </c>
      <c r="D14" s="29" t="s">
        <v>759</v>
      </c>
      <c r="E14" s="30" t="s">
        <v>760</v>
      </c>
      <c r="F14" s="28">
        <v>136212403028</v>
      </c>
      <c r="G14" s="29">
        <v>62</v>
      </c>
      <c r="H14" s="29">
        <v>43</v>
      </c>
      <c r="I14" s="29">
        <v>105</v>
      </c>
      <c r="J14" s="29">
        <v>15</v>
      </c>
      <c r="K14" s="29">
        <v>18178987662</v>
      </c>
      <c r="L14" s="29">
        <f t="shared" si="0"/>
        <v>52.5</v>
      </c>
      <c r="M14" s="60">
        <f t="shared" si="1"/>
        <v>26.25</v>
      </c>
      <c r="N14" s="61">
        <v>2</v>
      </c>
      <c r="O14" s="61">
        <v>5</v>
      </c>
      <c r="P14" s="61">
        <v>90.2</v>
      </c>
      <c r="Q14" s="90">
        <v>89.5093160292829</v>
      </c>
      <c r="R14" s="76">
        <f t="shared" si="2"/>
        <v>44.75465801464145</v>
      </c>
      <c r="S14" s="76">
        <f t="shared" si="3"/>
        <v>71.00465801464145</v>
      </c>
      <c r="T14" s="61">
        <f t="shared" si="4"/>
        <v>12</v>
      </c>
      <c r="U14" s="79"/>
    </row>
    <row r="15" spans="1:21" ht="21" customHeight="1">
      <c r="A15" s="17">
        <v>8</v>
      </c>
      <c r="B15" s="28" t="s">
        <v>746</v>
      </c>
      <c r="C15" s="29" t="s">
        <v>290</v>
      </c>
      <c r="D15" s="29" t="s">
        <v>747</v>
      </c>
      <c r="E15" s="30" t="s">
        <v>754</v>
      </c>
      <c r="F15" s="28">
        <v>136212404222</v>
      </c>
      <c r="G15" s="29">
        <v>75.5</v>
      </c>
      <c r="H15" s="29">
        <v>33</v>
      </c>
      <c r="I15" s="29">
        <v>108.5</v>
      </c>
      <c r="J15" s="29">
        <v>9</v>
      </c>
      <c r="K15" s="29">
        <v>18270728280</v>
      </c>
      <c r="L15" s="29">
        <f t="shared" si="0"/>
        <v>54.25</v>
      </c>
      <c r="M15" s="60">
        <f t="shared" si="1"/>
        <v>27.125</v>
      </c>
      <c r="N15" s="61">
        <v>1</v>
      </c>
      <c r="O15" s="61">
        <v>19</v>
      </c>
      <c r="P15" s="61">
        <v>87.2</v>
      </c>
      <c r="Q15" s="90">
        <v>87.66227463206003</v>
      </c>
      <c r="R15" s="76">
        <f t="shared" si="2"/>
        <v>43.831137316030016</v>
      </c>
      <c r="S15" s="76">
        <f t="shared" si="3"/>
        <v>70.95613731603001</v>
      </c>
      <c r="T15" s="61">
        <f t="shared" si="4"/>
        <v>13</v>
      </c>
      <c r="U15" s="79"/>
    </row>
    <row r="16" spans="1:21" ht="21" customHeight="1">
      <c r="A16" s="17">
        <v>15</v>
      </c>
      <c r="B16" s="28" t="s">
        <v>746</v>
      </c>
      <c r="C16" s="29" t="s">
        <v>298</v>
      </c>
      <c r="D16" s="29" t="s">
        <v>747</v>
      </c>
      <c r="E16" s="30" t="s">
        <v>299</v>
      </c>
      <c r="F16" s="28">
        <v>136212404004</v>
      </c>
      <c r="G16" s="29">
        <v>68.5</v>
      </c>
      <c r="H16" s="29">
        <v>36</v>
      </c>
      <c r="I16" s="29">
        <v>104.5</v>
      </c>
      <c r="J16" s="29">
        <v>16</v>
      </c>
      <c r="K16" s="29">
        <v>18270710334</v>
      </c>
      <c r="L16" s="29">
        <f t="shared" si="0"/>
        <v>52.25</v>
      </c>
      <c r="M16" s="60">
        <f t="shared" si="1"/>
        <v>26.125</v>
      </c>
      <c r="N16" s="61">
        <v>3</v>
      </c>
      <c r="O16" s="61">
        <v>9</v>
      </c>
      <c r="P16" s="61">
        <v>89.3</v>
      </c>
      <c r="Q16" s="90">
        <v>89.17831367031319</v>
      </c>
      <c r="R16" s="76">
        <f t="shared" si="2"/>
        <v>44.589156835156594</v>
      </c>
      <c r="S16" s="76">
        <f t="shared" si="3"/>
        <v>70.71415683515659</v>
      </c>
      <c r="T16" s="61">
        <f t="shared" si="4"/>
        <v>14</v>
      </c>
      <c r="U16" s="79"/>
    </row>
    <row r="17" spans="1:21" ht="21" customHeight="1">
      <c r="A17" s="17">
        <v>9</v>
      </c>
      <c r="B17" s="28" t="s">
        <v>746</v>
      </c>
      <c r="C17" s="29" t="s">
        <v>291</v>
      </c>
      <c r="D17" s="29" t="s">
        <v>747</v>
      </c>
      <c r="E17" s="30" t="s">
        <v>755</v>
      </c>
      <c r="F17" s="28">
        <v>136211005507</v>
      </c>
      <c r="G17" s="29">
        <v>67.5</v>
      </c>
      <c r="H17" s="29">
        <v>40.5</v>
      </c>
      <c r="I17" s="29">
        <v>108</v>
      </c>
      <c r="J17" s="29">
        <v>10</v>
      </c>
      <c r="K17" s="29">
        <v>18179961586</v>
      </c>
      <c r="L17" s="29">
        <f t="shared" si="0"/>
        <v>54</v>
      </c>
      <c r="M17" s="60">
        <f t="shared" si="1"/>
        <v>27</v>
      </c>
      <c r="N17" s="61">
        <v>2</v>
      </c>
      <c r="O17" s="61">
        <v>17</v>
      </c>
      <c r="P17" s="61">
        <v>87.8</v>
      </c>
      <c r="Q17" s="90">
        <v>87.12769342983414</v>
      </c>
      <c r="R17" s="76">
        <f t="shared" si="2"/>
        <v>43.56384671491707</v>
      </c>
      <c r="S17" s="76">
        <f t="shared" si="3"/>
        <v>70.56384671491708</v>
      </c>
      <c r="T17" s="61">
        <f t="shared" si="4"/>
        <v>15</v>
      </c>
      <c r="U17" s="79"/>
    </row>
    <row r="18" spans="1:21" ht="21" customHeight="1">
      <c r="A18" s="17">
        <v>10</v>
      </c>
      <c r="B18" s="28" t="s">
        <v>746</v>
      </c>
      <c r="C18" s="29" t="s">
        <v>292</v>
      </c>
      <c r="D18" s="29" t="s">
        <v>747</v>
      </c>
      <c r="E18" s="30" t="s">
        <v>756</v>
      </c>
      <c r="F18" s="28">
        <v>136212400612</v>
      </c>
      <c r="G18" s="29">
        <v>67.5</v>
      </c>
      <c r="H18" s="29">
        <v>40</v>
      </c>
      <c r="I18" s="29">
        <v>107.5</v>
      </c>
      <c r="J18" s="29">
        <v>11</v>
      </c>
      <c r="K18" s="29">
        <v>15270766257</v>
      </c>
      <c r="L18" s="29">
        <f t="shared" si="0"/>
        <v>53.75</v>
      </c>
      <c r="M18" s="60">
        <f t="shared" si="1"/>
        <v>26.875</v>
      </c>
      <c r="N18" s="61">
        <v>2</v>
      </c>
      <c r="O18" s="61">
        <v>10</v>
      </c>
      <c r="P18" s="61">
        <v>87.8</v>
      </c>
      <c r="Q18" s="90">
        <v>87.12769342983414</v>
      </c>
      <c r="R18" s="76">
        <f t="shared" si="2"/>
        <v>43.56384671491707</v>
      </c>
      <c r="S18" s="76">
        <f t="shared" si="3"/>
        <v>70.43884671491708</v>
      </c>
      <c r="T18" s="61">
        <f t="shared" si="4"/>
        <v>16</v>
      </c>
      <c r="U18" s="79"/>
    </row>
    <row r="19" spans="1:21" ht="21" customHeight="1">
      <c r="A19" s="17">
        <v>25</v>
      </c>
      <c r="B19" s="28" t="s">
        <v>746</v>
      </c>
      <c r="C19" s="29" t="s">
        <v>309</v>
      </c>
      <c r="D19" s="29" t="s">
        <v>759</v>
      </c>
      <c r="E19" s="30" t="s">
        <v>310</v>
      </c>
      <c r="F19" s="28">
        <v>136212402012</v>
      </c>
      <c r="G19" s="29">
        <v>61</v>
      </c>
      <c r="H19" s="29">
        <v>38.5</v>
      </c>
      <c r="I19" s="29">
        <v>99.5</v>
      </c>
      <c r="J19" s="29">
        <v>26</v>
      </c>
      <c r="K19" s="29">
        <v>18720796330</v>
      </c>
      <c r="L19" s="29">
        <f t="shared" si="0"/>
        <v>49.75</v>
      </c>
      <c r="M19" s="60">
        <f t="shared" si="1"/>
        <v>24.875</v>
      </c>
      <c r="N19" s="61">
        <v>2</v>
      </c>
      <c r="O19" s="61">
        <v>1</v>
      </c>
      <c r="P19" s="61">
        <v>91.4</v>
      </c>
      <c r="Q19" s="90">
        <v>90.70012732900729</v>
      </c>
      <c r="R19" s="76">
        <f t="shared" si="2"/>
        <v>45.350063664503644</v>
      </c>
      <c r="S19" s="76">
        <f t="shared" si="3"/>
        <v>70.22506366450364</v>
      </c>
      <c r="T19" s="61">
        <f t="shared" si="4"/>
        <v>17</v>
      </c>
      <c r="U19" s="79"/>
    </row>
    <row r="20" spans="1:21" ht="21" customHeight="1">
      <c r="A20" s="17">
        <v>13</v>
      </c>
      <c r="B20" s="28" t="s">
        <v>746</v>
      </c>
      <c r="C20" s="29" t="s">
        <v>296</v>
      </c>
      <c r="D20" s="29" t="s">
        <v>747</v>
      </c>
      <c r="E20" s="30" t="s">
        <v>758</v>
      </c>
      <c r="F20" s="28">
        <v>136212400506</v>
      </c>
      <c r="G20" s="29">
        <v>56</v>
      </c>
      <c r="H20" s="29">
        <v>49.5</v>
      </c>
      <c r="I20" s="29">
        <v>105.5</v>
      </c>
      <c r="J20" s="29">
        <v>14</v>
      </c>
      <c r="K20" s="29">
        <v>15779752935</v>
      </c>
      <c r="L20" s="29">
        <f t="shared" si="0"/>
        <v>52.75</v>
      </c>
      <c r="M20" s="60">
        <f t="shared" si="1"/>
        <v>26.375</v>
      </c>
      <c r="N20" s="61">
        <v>3</v>
      </c>
      <c r="O20" s="61">
        <v>1</v>
      </c>
      <c r="P20" s="61">
        <v>87.5</v>
      </c>
      <c r="Q20" s="90">
        <v>87.38076647427104</v>
      </c>
      <c r="R20" s="76">
        <f t="shared" si="2"/>
        <v>43.69038323713552</v>
      </c>
      <c r="S20" s="76">
        <f t="shared" si="3"/>
        <v>70.06538323713552</v>
      </c>
      <c r="T20" s="61">
        <f t="shared" si="4"/>
        <v>18</v>
      </c>
      <c r="U20" s="79"/>
    </row>
    <row r="21" spans="1:21" ht="21" customHeight="1">
      <c r="A21" s="17">
        <v>20</v>
      </c>
      <c r="B21" s="28" t="s">
        <v>746</v>
      </c>
      <c r="C21" s="29" t="s">
        <v>304</v>
      </c>
      <c r="D21" s="29" t="s">
        <v>747</v>
      </c>
      <c r="E21" s="30" t="s">
        <v>765</v>
      </c>
      <c r="F21" s="28">
        <v>136212404030</v>
      </c>
      <c r="G21" s="29">
        <v>55</v>
      </c>
      <c r="H21" s="29">
        <v>46</v>
      </c>
      <c r="I21" s="29">
        <v>101</v>
      </c>
      <c r="J21" s="29">
        <v>22</v>
      </c>
      <c r="K21" s="29">
        <v>15779761075</v>
      </c>
      <c r="L21" s="29">
        <f t="shared" si="0"/>
        <v>50.5</v>
      </c>
      <c r="M21" s="60">
        <f t="shared" si="1"/>
        <v>25.25</v>
      </c>
      <c r="N21" s="61">
        <v>3</v>
      </c>
      <c r="O21" s="61">
        <v>10</v>
      </c>
      <c r="P21" s="61">
        <v>89.4</v>
      </c>
      <c r="Q21" s="90">
        <v>89.27817740342664</v>
      </c>
      <c r="R21" s="76">
        <f t="shared" si="2"/>
        <v>44.63908870171332</v>
      </c>
      <c r="S21" s="76">
        <f t="shared" si="3"/>
        <v>69.88908870171332</v>
      </c>
      <c r="T21" s="61">
        <f t="shared" si="4"/>
        <v>19</v>
      </c>
      <c r="U21" s="79"/>
    </row>
    <row r="22" spans="1:21" ht="21" customHeight="1">
      <c r="A22" s="17">
        <v>27</v>
      </c>
      <c r="B22" s="28" t="s">
        <v>746</v>
      </c>
      <c r="C22" s="29" t="s">
        <v>312</v>
      </c>
      <c r="D22" s="29" t="s">
        <v>747</v>
      </c>
      <c r="E22" s="30" t="s">
        <v>771</v>
      </c>
      <c r="F22" s="28">
        <v>136212403906</v>
      </c>
      <c r="G22" s="29">
        <v>63</v>
      </c>
      <c r="H22" s="29">
        <v>36.5</v>
      </c>
      <c r="I22" s="29">
        <v>99.5</v>
      </c>
      <c r="J22" s="29">
        <v>26</v>
      </c>
      <c r="K22" s="29">
        <v>15297764403</v>
      </c>
      <c r="L22" s="29">
        <f t="shared" si="0"/>
        <v>49.75</v>
      </c>
      <c r="M22" s="60">
        <f t="shared" si="1"/>
        <v>24.875</v>
      </c>
      <c r="N22" s="61">
        <v>2</v>
      </c>
      <c r="O22" s="61">
        <v>15</v>
      </c>
      <c r="P22" s="61">
        <v>90.2</v>
      </c>
      <c r="Q22" s="90">
        <v>89.5093160292829</v>
      </c>
      <c r="R22" s="76">
        <f t="shared" si="2"/>
        <v>44.75465801464145</v>
      </c>
      <c r="S22" s="76">
        <f t="shared" si="3"/>
        <v>69.62965801464145</v>
      </c>
      <c r="T22" s="61">
        <f t="shared" si="4"/>
        <v>20</v>
      </c>
      <c r="U22" s="79"/>
    </row>
    <row r="23" spans="1:21" ht="21" customHeight="1">
      <c r="A23" s="17">
        <v>46</v>
      </c>
      <c r="B23" s="28" t="s">
        <v>746</v>
      </c>
      <c r="C23" s="29" t="s">
        <v>334</v>
      </c>
      <c r="D23" s="29" t="s">
        <v>747</v>
      </c>
      <c r="E23" s="30" t="s">
        <v>787</v>
      </c>
      <c r="F23" s="28">
        <v>136212404102</v>
      </c>
      <c r="G23" s="29">
        <v>57.5</v>
      </c>
      <c r="H23" s="29">
        <v>35.5</v>
      </c>
      <c r="I23" s="29">
        <v>93</v>
      </c>
      <c r="J23" s="29">
        <v>47</v>
      </c>
      <c r="K23" s="29">
        <v>18720796319</v>
      </c>
      <c r="L23" s="29">
        <f t="shared" si="0"/>
        <v>46.5</v>
      </c>
      <c r="M23" s="60">
        <f t="shared" si="1"/>
        <v>23.25</v>
      </c>
      <c r="N23" s="61">
        <v>1</v>
      </c>
      <c r="O23" s="61">
        <v>7</v>
      </c>
      <c r="P23" s="61">
        <v>92.2</v>
      </c>
      <c r="Q23" s="90">
        <v>92.68878120499926</v>
      </c>
      <c r="R23" s="76">
        <f t="shared" si="2"/>
        <v>46.34439060249963</v>
      </c>
      <c r="S23" s="76">
        <f t="shared" si="3"/>
        <v>69.59439060249963</v>
      </c>
      <c r="T23" s="61">
        <f t="shared" si="4"/>
        <v>21</v>
      </c>
      <c r="U23" s="79"/>
    </row>
    <row r="24" spans="1:21" ht="21" customHeight="1">
      <c r="A24" s="17">
        <v>21</v>
      </c>
      <c r="B24" s="28" t="s">
        <v>746</v>
      </c>
      <c r="C24" s="29" t="s">
        <v>305</v>
      </c>
      <c r="D24" s="29" t="s">
        <v>747</v>
      </c>
      <c r="E24" s="30" t="s">
        <v>766</v>
      </c>
      <c r="F24" s="28">
        <v>136212403019</v>
      </c>
      <c r="G24" s="29">
        <v>59</v>
      </c>
      <c r="H24" s="29">
        <v>42</v>
      </c>
      <c r="I24" s="29">
        <v>101</v>
      </c>
      <c r="J24" s="29">
        <v>22</v>
      </c>
      <c r="K24" s="29">
        <v>15350454438</v>
      </c>
      <c r="L24" s="29">
        <f t="shared" si="0"/>
        <v>50.5</v>
      </c>
      <c r="M24" s="60">
        <f t="shared" si="1"/>
        <v>25.25</v>
      </c>
      <c r="N24" s="61">
        <v>1</v>
      </c>
      <c r="O24" s="61">
        <v>13</v>
      </c>
      <c r="P24" s="61">
        <v>88.2</v>
      </c>
      <c r="Q24" s="90">
        <v>88.66757594664789</v>
      </c>
      <c r="R24" s="76">
        <f t="shared" si="2"/>
        <v>44.33378797332394</v>
      </c>
      <c r="S24" s="76">
        <f t="shared" si="3"/>
        <v>69.58378797332395</v>
      </c>
      <c r="T24" s="61">
        <f t="shared" si="4"/>
        <v>22</v>
      </c>
      <c r="U24" s="79"/>
    </row>
    <row r="25" spans="1:21" ht="21" customHeight="1">
      <c r="A25" s="17">
        <v>40</v>
      </c>
      <c r="B25" s="28" t="s">
        <v>746</v>
      </c>
      <c r="C25" s="29" t="s">
        <v>328</v>
      </c>
      <c r="D25" s="29" t="s">
        <v>747</v>
      </c>
      <c r="E25" s="30" t="s">
        <v>781</v>
      </c>
      <c r="F25" s="28">
        <v>136212403729</v>
      </c>
      <c r="G25" s="29">
        <v>62.5</v>
      </c>
      <c r="H25" s="29">
        <v>32.5</v>
      </c>
      <c r="I25" s="29">
        <v>95</v>
      </c>
      <c r="J25" s="29">
        <v>41</v>
      </c>
      <c r="K25" s="29">
        <v>13097343750</v>
      </c>
      <c r="L25" s="29">
        <f t="shared" si="0"/>
        <v>47.5</v>
      </c>
      <c r="M25" s="60">
        <f t="shared" si="1"/>
        <v>23.75</v>
      </c>
      <c r="N25" s="61">
        <v>3</v>
      </c>
      <c r="O25" s="61">
        <v>4</v>
      </c>
      <c r="P25" s="61">
        <v>91.6</v>
      </c>
      <c r="Q25" s="90">
        <v>91.47517953192259</v>
      </c>
      <c r="R25" s="76">
        <f t="shared" si="2"/>
        <v>45.737589765961296</v>
      </c>
      <c r="S25" s="76">
        <f t="shared" si="3"/>
        <v>69.4875897659613</v>
      </c>
      <c r="T25" s="61">
        <f t="shared" si="4"/>
        <v>23</v>
      </c>
      <c r="U25" s="79"/>
    </row>
    <row r="26" spans="1:21" ht="21" customHeight="1">
      <c r="A26" s="17">
        <v>5</v>
      </c>
      <c r="B26" s="28" t="s">
        <v>746</v>
      </c>
      <c r="C26" s="29" t="s">
        <v>287</v>
      </c>
      <c r="D26" s="29" t="s">
        <v>747</v>
      </c>
      <c r="E26" s="30" t="s">
        <v>752</v>
      </c>
      <c r="F26" s="28">
        <v>136212401216</v>
      </c>
      <c r="G26" s="29">
        <v>70.5</v>
      </c>
      <c r="H26" s="29">
        <v>41.5</v>
      </c>
      <c r="I26" s="29">
        <v>112</v>
      </c>
      <c r="J26" s="29">
        <v>5</v>
      </c>
      <c r="K26" s="29">
        <v>13576761681</v>
      </c>
      <c r="L26" s="29">
        <f t="shared" si="0"/>
        <v>56</v>
      </c>
      <c r="M26" s="60">
        <f t="shared" si="1"/>
        <v>28</v>
      </c>
      <c r="N26" s="61">
        <v>1</v>
      </c>
      <c r="O26" s="61">
        <v>8</v>
      </c>
      <c r="P26" s="61">
        <v>82.4</v>
      </c>
      <c r="Q26" s="90">
        <v>82.83682832203839</v>
      </c>
      <c r="R26" s="76">
        <f t="shared" si="2"/>
        <v>41.41841416101919</v>
      </c>
      <c r="S26" s="76">
        <f t="shared" si="3"/>
        <v>69.4184141610192</v>
      </c>
      <c r="T26" s="61">
        <f t="shared" si="4"/>
        <v>24</v>
      </c>
      <c r="U26" s="79"/>
    </row>
    <row r="27" spans="1:21" ht="21" customHeight="1">
      <c r="A27" s="17">
        <v>26</v>
      </c>
      <c r="B27" s="28" t="s">
        <v>746</v>
      </c>
      <c r="C27" s="29" t="s">
        <v>311</v>
      </c>
      <c r="D27" s="29" t="s">
        <v>747</v>
      </c>
      <c r="E27" s="30" t="s">
        <v>770</v>
      </c>
      <c r="F27" s="28">
        <v>136212403916</v>
      </c>
      <c r="G27" s="29">
        <v>65</v>
      </c>
      <c r="H27" s="29">
        <v>34.5</v>
      </c>
      <c r="I27" s="29">
        <v>99.5</v>
      </c>
      <c r="J27" s="29">
        <v>26</v>
      </c>
      <c r="K27" s="29">
        <v>18870121092</v>
      </c>
      <c r="L27" s="29">
        <f t="shared" si="0"/>
        <v>49.75</v>
      </c>
      <c r="M27" s="60">
        <f t="shared" si="1"/>
        <v>24.875</v>
      </c>
      <c r="N27" s="61">
        <v>3</v>
      </c>
      <c r="O27" s="61">
        <v>8</v>
      </c>
      <c r="P27" s="61">
        <v>89.1</v>
      </c>
      <c r="Q27" s="90">
        <v>88.97858620408627</v>
      </c>
      <c r="R27" s="76">
        <f t="shared" si="2"/>
        <v>44.489293102043135</v>
      </c>
      <c r="S27" s="76">
        <f t="shared" si="3"/>
        <v>69.36429310204313</v>
      </c>
      <c r="T27" s="61">
        <f t="shared" si="4"/>
        <v>25</v>
      </c>
      <c r="U27" s="79"/>
    </row>
    <row r="28" spans="1:21" ht="21" customHeight="1">
      <c r="A28" s="17">
        <v>32</v>
      </c>
      <c r="B28" s="28" t="s">
        <v>746</v>
      </c>
      <c r="C28" s="29" t="s">
        <v>318</v>
      </c>
      <c r="D28" s="29" t="s">
        <v>747</v>
      </c>
      <c r="E28" s="30" t="s">
        <v>775</v>
      </c>
      <c r="F28" s="28">
        <v>136212402330</v>
      </c>
      <c r="G28" s="29">
        <v>59</v>
      </c>
      <c r="H28" s="29">
        <v>38.5</v>
      </c>
      <c r="I28" s="29">
        <v>97.5</v>
      </c>
      <c r="J28" s="29">
        <v>35</v>
      </c>
      <c r="K28" s="29">
        <v>18979746990</v>
      </c>
      <c r="L28" s="29">
        <f t="shared" si="0"/>
        <v>48.75</v>
      </c>
      <c r="M28" s="60">
        <f t="shared" si="1"/>
        <v>24.375</v>
      </c>
      <c r="N28" s="61">
        <v>1</v>
      </c>
      <c r="O28" s="61">
        <v>11</v>
      </c>
      <c r="P28" s="61">
        <v>89.4</v>
      </c>
      <c r="Q28" s="90">
        <v>89.8739375241533</v>
      </c>
      <c r="R28" s="76">
        <f t="shared" si="2"/>
        <v>44.93696876207665</v>
      </c>
      <c r="S28" s="76">
        <f t="shared" si="3"/>
        <v>69.31196876207665</v>
      </c>
      <c r="T28" s="61">
        <f t="shared" si="4"/>
        <v>26</v>
      </c>
      <c r="U28" s="79"/>
    </row>
    <row r="29" spans="1:21" ht="21" customHeight="1">
      <c r="A29" s="17">
        <v>44</v>
      </c>
      <c r="B29" s="28" t="s">
        <v>746</v>
      </c>
      <c r="C29" s="29" t="s">
        <v>332</v>
      </c>
      <c r="D29" s="29" t="s">
        <v>747</v>
      </c>
      <c r="E29" s="30" t="s">
        <v>785</v>
      </c>
      <c r="F29" s="28">
        <v>136212403305</v>
      </c>
      <c r="G29" s="29">
        <v>56</v>
      </c>
      <c r="H29" s="29">
        <v>37</v>
      </c>
      <c r="I29" s="29">
        <v>93</v>
      </c>
      <c r="J29" s="29">
        <v>47</v>
      </c>
      <c r="K29" s="29">
        <v>18270728945</v>
      </c>
      <c r="L29" s="29">
        <f t="shared" si="0"/>
        <v>46.5</v>
      </c>
      <c r="M29" s="60">
        <f t="shared" si="1"/>
        <v>23.25</v>
      </c>
      <c r="N29" s="61">
        <v>2</v>
      </c>
      <c r="O29" s="61">
        <v>12</v>
      </c>
      <c r="P29" s="61">
        <v>92.6</v>
      </c>
      <c r="Q29" s="90">
        <v>91.89093862873166</v>
      </c>
      <c r="R29" s="76">
        <f t="shared" si="2"/>
        <v>45.94546931436583</v>
      </c>
      <c r="S29" s="76">
        <f t="shared" si="3"/>
        <v>69.19546931436582</v>
      </c>
      <c r="T29" s="61">
        <f t="shared" si="4"/>
        <v>27</v>
      </c>
      <c r="U29" s="79"/>
    </row>
    <row r="30" spans="1:21" ht="21" customHeight="1">
      <c r="A30" s="17">
        <v>29</v>
      </c>
      <c r="B30" s="28" t="s">
        <v>746</v>
      </c>
      <c r="C30" s="29" t="s">
        <v>314</v>
      </c>
      <c r="D30" s="29" t="s">
        <v>747</v>
      </c>
      <c r="E30" s="30" t="s">
        <v>773</v>
      </c>
      <c r="F30" s="28">
        <v>136212401722</v>
      </c>
      <c r="G30" s="29">
        <v>64</v>
      </c>
      <c r="H30" s="29">
        <v>34.5</v>
      </c>
      <c r="I30" s="29">
        <v>98.5</v>
      </c>
      <c r="J30" s="29">
        <v>32</v>
      </c>
      <c r="K30" s="29">
        <v>15979768987</v>
      </c>
      <c r="L30" s="29">
        <f t="shared" si="0"/>
        <v>49.25</v>
      </c>
      <c r="M30" s="60">
        <f t="shared" si="1"/>
        <v>24.625</v>
      </c>
      <c r="N30" s="61">
        <v>3</v>
      </c>
      <c r="O30" s="61">
        <v>11</v>
      </c>
      <c r="P30" s="61">
        <v>89.1</v>
      </c>
      <c r="Q30" s="90">
        <v>88.97858620408627</v>
      </c>
      <c r="R30" s="76">
        <f t="shared" si="2"/>
        <v>44.489293102043135</v>
      </c>
      <c r="S30" s="76">
        <f t="shared" si="3"/>
        <v>69.11429310204313</v>
      </c>
      <c r="T30" s="61">
        <f t="shared" si="4"/>
        <v>28</v>
      </c>
      <c r="U30" s="79"/>
    </row>
    <row r="31" spans="1:21" ht="21" customHeight="1">
      <c r="A31" s="17">
        <v>24</v>
      </c>
      <c r="B31" s="28" t="s">
        <v>746</v>
      </c>
      <c r="C31" s="29" t="s">
        <v>308</v>
      </c>
      <c r="D31" s="29" t="s">
        <v>747</v>
      </c>
      <c r="E31" s="30" t="s">
        <v>769</v>
      </c>
      <c r="F31" s="28">
        <v>136211005317</v>
      </c>
      <c r="G31" s="29">
        <v>58</v>
      </c>
      <c r="H31" s="29">
        <v>41.5</v>
      </c>
      <c r="I31" s="29">
        <v>99.5</v>
      </c>
      <c r="J31" s="29">
        <v>26</v>
      </c>
      <c r="K31" s="29">
        <v>13576671928</v>
      </c>
      <c r="L31" s="29">
        <f t="shared" si="0"/>
        <v>49.75</v>
      </c>
      <c r="M31" s="60">
        <f t="shared" si="1"/>
        <v>24.875</v>
      </c>
      <c r="N31" s="61">
        <v>1</v>
      </c>
      <c r="O31" s="61">
        <v>14</v>
      </c>
      <c r="P31" s="61">
        <v>87.6</v>
      </c>
      <c r="Q31" s="90">
        <v>88.06439515789516</v>
      </c>
      <c r="R31" s="76">
        <f t="shared" si="2"/>
        <v>44.03219757894758</v>
      </c>
      <c r="S31" s="76">
        <f t="shared" si="3"/>
        <v>68.90719757894757</v>
      </c>
      <c r="T31" s="61">
        <f t="shared" si="4"/>
        <v>29</v>
      </c>
      <c r="U31" s="79"/>
    </row>
    <row r="32" spans="1:21" ht="21" customHeight="1">
      <c r="A32" s="17">
        <v>23</v>
      </c>
      <c r="B32" s="28" t="s">
        <v>746</v>
      </c>
      <c r="C32" s="29" t="s">
        <v>307</v>
      </c>
      <c r="D32" s="29" t="s">
        <v>759</v>
      </c>
      <c r="E32" s="30" t="s">
        <v>768</v>
      </c>
      <c r="F32" s="28">
        <v>136211005616</v>
      </c>
      <c r="G32" s="29">
        <v>55.5</v>
      </c>
      <c r="H32" s="29">
        <v>44</v>
      </c>
      <c r="I32" s="29">
        <v>99.5</v>
      </c>
      <c r="J32" s="29">
        <v>26</v>
      </c>
      <c r="K32" s="29">
        <v>15179364145</v>
      </c>
      <c r="L32" s="29">
        <f t="shared" si="0"/>
        <v>49.75</v>
      </c>
      <c r="M32" s="60">
        <f t="shared" si="1"/>
        <v>24.875</v>
      </c>
      <c r="N32" s="61">
        <v>1</v>
      </c>
      <c r="O32" s="61">
        <v>3</v>
      </c>
      <c r="P32" s="61">
        <v>87.6</v>
      </c>
      <c r="Q32" s="90">
        <v>88.06439515789516</v>
      </c>
      <c r="R32" s="76">
        <f t="shared" si="2"/>
        <v>44.03219757894758</v>
      </c>
      <c r="S32" s="76">
        <f t="shared" si="3"/>
        <v>68.90719757894757</v>
      </c>
      <c r="T32" s="61">
        <f t="shared" si="4"/>
        <v>29</v>
      </c>
      <c r="U32" s="79"/>
    </row>
    <row r="33" spans="1:21" ht="21" customHeight="1">
      <c r="A33" s="17">
        <v>63</v>
      </c>
      <c r="B33" s="28" t="s">
        <v>746</v>
      </c>
      <c r="C33" s="29" t="s">
        <v>351</v>
      </c>
      <c r="D33" s="29" t="s">
        <v>747</v>
      </c>
      <c r="E33" s="30" t="s">
        <v>803</v>
      </c>
      <c r="F33" s="28">
        <v>136212403229</v>
      </c>
      <c r="G33" s="29">
        <v>60</v>
      </c>
      <c r="H33" s="29">
        <v>28.5</v>
      </c>
      <c r="I33" s="29">
        <v>88.5</v>
      </c>
      <c r="J33" s="29">
        <v>70</v>
      </c>
      <c r="K33" s="29">
        <v>18870705327</v>
      </c>
      <c r="L33" s="29">
        <f t="shared" si="0"/>
        <v>44.25</v>
      </c>
      <c r="M33" s="60">
        <f t="shared" si="1"/>
        <v>22.125</v>
      </c>
      <c r="N33" s="61">
        <v>1</v>
      </c>
      <c r="O33" s="61">
        <v>5</v>
      </c>
      <c r="P33" s="61">
        <v>93</v>
      </c>
      <c r="Q33" s="90">
        <v>93.49302225666953</v>
      </c>
      <c r="R33" s="76">
        <f t="shared" si="2"/>
        <v>46.74651112833477</v>
      </c>
      <c r="S33" s="76">
        <f t="shared" si="3"/>
        <v>68.87151112833476</v>
      </c>
      <c r="T33" s="61">
        <f t="shared" si="4"/>
        <v>31</v>
      </c>
      <c r="U33" s="79"/>
    </row>
    <row r="34" spans="1:21" ht="21" customHeight="1">
      <c r="A34" s="17">
        <v>34</v>
      </c>
      <c r="B34" s="28" t="s">
        <v>746</v>
      </c>
      <c r="C34" s="29" t="s">
        <v>320</v>
      </c>
      <c r="D34" s="29" t="s">
        <v>759</v>
      </c>
      <c r="E34" s="30" t="s">
        <v>321</v>
      </c>
      <c r="F34" s="28">
        <v>136211005814</v>
      </c>
      <c r="G34" s="29">
        <v>62.5</v>
      </c>
      <c r="H34" s="29">
        <v>34.5</v>
      </c>
      <c r="I34" s="29">
        <v>97</v>
      </c>
      <c r="J34" s="29">
        <v>37</v>
      </c>
      <c r="K34" s="29">
        <v>7972322483</v>
      </c>
      <c r="L34" s="29">
        <f t="shared" si="0"/>
        <v>48.5</v>
      </c>
      <c r="M34" s="60">
        <f t="shared" si="1"/>
        <v>24.25</v>
      </c>
      <c r="N34" s="61">
        <v>3</v>
      </c>
      <c r="O34" s="61">
        <v>13</v>
      </c>
      <c r="P34" s="61">
        <v>89</v>
      </c>
      <c r="Q34" s="90">
        <v>88.87872247097283</v>
      </c>
      <c r="R34" s="76">
        <f t="shared" si="2"/>
        <v>44.439361235486416</v>
      </c>
      <c r="S34" s="76">
        <f t="shared" si="3"/>
        <v>68.68936123548642</v>
      </c>
      <c r="T34" s="61">
        <f t="shared" si="4"/>
        <v>32</v>
      </c>
      <c r="U34" s="79"/>
    </row>
    <row r="35" spans="1:21" ht="21" customHeight="1">
      <c r="A35" s="17">
        <v>49</v>
      </c>
      <c r="B35" s="28" t="s">
        <v>746</v>
      </c>
      <c r="C35" s="29" t="s">
        <v>337</v>
      </c>
      <c r="D35" s="29" t="s">
        <v>747</v>
      </c>
      <c r="E35" s="30" t="s">
        <v>790</v>
      </c>
      <c r="F35" s="28">
        <v>136212401312</v>
      </c>
      <c r="G35" s="29">
        <v>57.5</v>
      </c>
      <c r="H35" s="29">
        <v>35</v>
      </c>
      <c r="I35" s="29">
        <v>92.5</v>
      </c>
      <c r="J35" s="29">
        <v>50</v>
      </c>
      <c r="K35" s="29">
        <v>18296705455</v>
      </c>
      <c r="L35" s="29">
        <f aca="true" t="shared" si="5" ref="L35:L66">I35/2</f>
        <v>46.25</v>
      </c>
      <c r="M35" s="60">
        <f aca="true" t="shared" si="6" ref="M35:M66">L35/2</f>
        <v>23.125</v>
      </c>
      <c r="N35" s="61">
        <v>2</v>
      </c>
      <c r="O35" s="61">
        <v>14</v>
      </c>
      <c r="P35" s="61">
        <v>91.8</v>
      </c>
      <c r="Q35" s="90">
        <v>91.09706442891542</v>
      </c>
      <c r="R35" s="76">
        <f aca="true" t="shared" si="7" ref="R35:R66">Q35/2</f>
        <v>45.54853221445771</v>
      </c>
      <c r="S35" s="76">
        <f aca="true" t="shared" si="8" ref="S35:S66">R35+M35</f>
        <v>68.67353221445771</v>
      </c>
      <c r="T35" s="61">
        <f aca="true" t="shared" si="9" ref="T35:T66">RANK(S35,$S$3:$S$117)</f>
        <v>33</v>
      </c>
      <c r="U35" s="79"/>
    </row>
    <row r="36" spans="1:21" ht="21" customHeight="1">
      <c r="A36" s="17">
        <v>38</v>
      </c>
      <c r="B36" s="28" t="s">
        <v>746</v>
      </c>
      <c r="C36" s="29" t="s">
        <v>325</v>
      </c>
      <c r="D36" s="29" t="s">
        <v>747</v>
      </c>
      <c r="E36" s="30" t="s">
        <v>326</v>
      </c>
      <c r="F36" s="28">
        <v>136212402913</v>
      </c>
      <c r="G36" s="29">
        <v>56.5</v>
      </c>
      <c r="H36" s="29">
        <v>38.5</v>
      </c>
      <c r="I36" s="29">
        <v>95</v>
      </c>
      <c r="J36" s="29">
        <v>41</v>
      </c>
      <c r="K36" s="29">
        <v>13125366371</v>
      </c>
      <c r="L36" s="29">
        <f t="shared" si="5"/>
        <v>47.5</v>
      </c>
      <c r="M36" s="60">
        <f t="shared" si="6"/>
        <v>23.75</v>
      </c>
      <c r="N36" s="61">
        <v>1</v>
      </c>
      <c r="O36" s="61">
        <v>15</v>
      </c>
      <c r="P36" s="61">
        <v>89.2</v>
      </c>
      <c r="Q36" s="90">
        <v>89.67287726123573</v>
      </c>
      <c r="R36" s="76">
        <f t="shared" si="7"/>
        <v>44.83643863061786</v>
      </c>
      <c r="S36" s="76">
        <f t="shared" si="8"/>
        <v>68.58643863061786</v>
      </c>
      <c r="T36" s="61">
        <f t="shared" si="9"/>
        <v>34</v>
      </c>
      <c r="U36" s="79"/>
    </row>
    <row r="37" spans="1:21" ht="21" customHeight="1">
      <c r="A37" s="17">
        <v>59</v>
      </c>
      <c r="B37" s="28" t="s">
        <v>746</v>
      </c>
      <c r="C37" s="29" t="s">
        <v>347</v>
      </c>
      <c r="D37" s="29" t="s">
        <v>747</v>
      </c>
      <c r="E37" s="30" t="s">
        <v>800</v>
      </c>
      <c r="F37" s="28">
        <v>136212400406</v>
      </c>
      <c r="G37" s="29">
        <v>55.5</v>
      </c>
      <c r="H37" s="29">
        <v>33.5</v>
      </c>
      <c r="I37" s="29">
        <v>89</v>
      </c>
      <c r="J37" s="29">
        <v>66</v>
      </c>
      <c r="K37" s="29">
        <v>2596389</v>
      </c>
      <c r="L37" s="29">
        <f t="shared" si="5"/>
        <v>44.5</v>
      </c>
      <c r="M37" s="60">
        <f t="shared" si="6"/>
        <v>22.25</v>
      </c>
      <c r="N37" s="61">
        <v>2</v>
      </c>
      <c r="O37" s="61">
        <v>1</v>
      </c>
      <c r="P37" s="61">
        <v>93.2</v>
      </c>
      <c r="Q37" s="90">
        <v>92.48634427859386</v>
      </c>
      <c r="R37" s="76">
        <f t="shared" si="7"/>
        <v>46.24317213929693</v>
      </c>
      <c r="S37" s="76">
        <f t="shared" si="8"/>
        <v>68.49317213929693</v>
      </c>
      <c r="T37" s="61">
        <f t="shared" si="9"/>
        <v>35</v>
      </c>
      <c r="U37" s="79"/>
    </row>
    <row r="38" spans="1:21" ht="21" customHeight="1">
      <c r="A38" s="17">
        <v>60</v>
      </c>
      <c r="B38" s="28" t="s">
        <v>746</v>
      </c>
      <c r="C38" s="29" t="s">
        <v>227</v>
      </c>
      <c r="D38" s="29" t="s">
        <v>747</v>
      </c>
      <c r="E38" s="30" t="s">
        <v>348</v>
      </c>
      <c r="F38" s="28">
        <v>136212401805</v>
      </c>
      <c r="G38" s="29">
        <v>53</v>
      </c>
      <c r="H38" s="29">
        <v>36</v>
      </c>
      <c r="I38" s="29">
        <v>89</v>
      </c>
      <c r="J38" s="29">
        <v>66</v>
      </c>
      <c r="K38" s="29">
        <v>18670102052</v>
      </c>
      <c r="L38" s="29">
        <f t="shared" si="5"/>
        <v>44.5</v>
      </c>
      <c r="M38" s="60">
        <f t="shared" si="6"/>
        <v>22.25</v>
      </c>
      <c r="N38" s="61">
        <v>2</v>
      </c>
      <c r="O38" s="61">
        <v>6</v>
      </c>
      <c r="P38" s="61">
        <v>93</v>
      </c>
      <c r="Q38" s="90">
        <v>92.2878757286398</v>
      </c>
      <c r="R38" s="76">
        <f t="shared" si="7"/>
        <v>46.1439378643199</v>
      </c>
      <c r="S38" s="76">
        <f t="shared" si="8"/>
        <v>68.3939378643199</v>
      </c>
      <c r="T38" s="61">
        <f t="shared" si="9"/>
        <v>36</v>
      </c>
      <c r="U38" s="79"/>
    </row>
    <row r="39" spans="1:21" ht="21" customHeight="1">
      <c r="A39" s="17">
        <v>35</v>
      </c>
      <c r="B39" s="28" t="s">
        <v>746</v>
      </c>
      <c r="C39" s="29" t="s">
        <v>322</v>
      </c>
      <c r="D39" s="29" t="s">
        <v>747</v>
      </c>
      <c r="E39" s="30" t="s">
        <v>777</v>
      </c>
      <c r="F39" s="28">
        <v>136212400210</v>
      </c>
      <c r="G39" s="29">
        <v>53</v>
      </c>
      <c r="H39" s="29">
        <v>44</v>
      </c>
      <c r="I39" s="29">
        <v>97</v>
      </c>
      <c r="J39" s="29">
        <v>37</v>
      </c>
      <c r="K39" s="29">
        <v>15179703492</v>
      </c>
      <c r="L39" s="29">
        <f t="shared" si="5"/>
        <v>48.5</v>
      </c>
      <c r="M39" s="60">
        <f t="shared" si="6"/>
        <v>24.25</v>
      </c>
      <c r="N39" s="61">
        <v>3</v>
      </c>
      <c r="O39" s="61">
        <v>6</v>
      </c>
      <c r="P39" s="61">
        <v>88.4</v>
      </c>
      <c r="Q39" s="90">
        <v>88.27954007229212</v>
      </c>
      <c r="R39" s="76">
        <f t="shared" si="7"/>
        <v>44.13977003614606</v>
      </c>
      <c r="S39" s="76">
        <f t="shared" si="8"/>
        <v>68.38977003614606</v>
      </c>
      <c r="T39" s="61">
        <f t="shared" si="9"/>
        <v>37</v>
      </c>
      <c r="U39" s="79"/>
    </row>
    <row r="40" spans="1:21" ht="21" customHeight="1">
      <c r="A40" s="17">
        <v>28</v>
      </c>
      <c r="B40" s="28" t="s">
        <v>746</v>
      </c>
      <c r="C40" s="29" t="s">
        <v>313</v>
      </c>
      <c r="D40" s="29" t="s">
        <v>747</v>
      </c>
      <c r="E40" s="30" t="s">
        <v>772</v>
      </c>
      <c r="F40" s="28">
        <v>136212403620</v>
      </c>
      <c r="G40" s="29">
        <v>59</v>
      </c>
      <c r="H40" s="29">
        <v>40</v>
      </c>
      <c r="I40" s="29">
        <v>99</v>
      </c>
      <c r="J40" s="29">
        <v>31</v>
      </c>
      <c r="K40" s="29">
        <v>18162156062</v>
      </c>
      <c r="L40" s="29">
        <f t="shared" si="5"/>
        <v>49.5</v>
      </c>
      <c r="M40" s="60">
        <f t="shared" si="6"/>
        <v>24.75</v>
      </c>
      <c r="N40" s="61">
        <v>1</v>
      </c>
      <c r="O40" s="61">
        <v>16</v>
      </c>
      <c r="P40" s="61">
        <v>86.6</v>
      </c>
      <c r="Q40" s="90">
        <v>87.05909384330732</v>
      </c>
      <c r="R40" s="76">
        <f t="shared" si="7"/>
        <v>43.52954692165366</v>
      </c>
      <c r="S40" s="76">
        <f t="shared" si="8"/>
        <v>68.27954692165366</v>
      </c>
      <c r="T40" s="61">
        <f t="shared" si="9"/>
        <v>38</v>
      </c>
      <c r="U40" s="79"/>
    </row>
    <row r="41" spans="1:21" ht="21" customHeight="1">
      <c r="A41" s="17">
        <v>16</v>
      </c>
      <c r="B41" s="28" t="s">
        <v>746</v>
      </c>
      <c r="C41" s="29" t="s">
        <v>300</v>
      </c>
      <c r="D41" s="29" t="s">
        <v>747</v>
      </c>
      <c r="E41" s="30" t="s">
        <v>761</v>
      </c>
      <c r="F41" s="28">
        <v>136211005401</v>
      </c>
      <c r="G41" s="29">
        <v>65</v>
      </c>
      <c r="H41" s="29">
        <v>38.5</v>
      </c>
      <c r="I41" s="29">
        <v>103.5</v>
      </c>
      <c r="J41" s="29">
        <v>17</v>
      </c>
      <c r="K41" s="29">
        <v>13763987772</v>
      </c>
      <c r="L41" s="29">
        <f t="shared" si="5"/>
        <v>51.75</v>
      </c>
      <c r="M41" s="60">
        <f t="shared" si="6"/>
        <v>25.875</v>
      </c>
      <c r="N41" s="61">
        <v>2</v>
      </c>
      <c r="O41" s="61">
        <v>17</v>
      </c>
      <c r="P41" s="61">
        <v>85.4</v>
      </c>
      <c r="Q41" s="90">
        <v>84.74607083038538</v>
      </c>
      <c r="R41" s="76">
        <f t="shared" si="7"/>
        <v>42.37303541519269</v>
      </c>
      <c r="S41" s="76">
        <f t="shared" si="8"/>
        <v>68.24803541519269</v>
      </c>
      <c r="T41" s="61">
        <f t="shared" si="9"/>
        <v>39</v>
      </c>
      <c r="U41" s="79"/>
    </row>
    <row r="42" spans="1:21" ht="21" customHeight="1">
      <c r="A42" s="17">
        <v>18</v>
      </c>
      <c r="B42" s="28" t="s">
        <v>746</v>
      </c>
      <c r="C42" s="29" t="s">
        <v>302</v>
      </c>
      <c r="D42" s="29" t="s">
        <v>747</v>
      </c>
      <c r="E42" s="30" t="s">
        <v>763</v>
      </c>
      <c r="F42" s="28">
        <v>136212402606</v>
      </c>
      <c r="G42" s="29">
        <v>64</v>
      </c>
      <c r="H42" s="29">
        <v>39</v>
      </c>
      <c r="I42" s="29">
        <v>103</v>
      </c>
      <c r="J42" s="29">
        <v>18</v>
      </c>
      <c r="K42" s="29">
        <v>15297761876</v>
      </c>
      <c r="L42" s="29">
        <f t="shared" si="5"/>
        <v>51.5</v>
      </c>
      <c r="M42" s="60">
        <f t="shared" si="6"/>
        <v>25.75</v>
      </c>
      <c r="N42" s="61">
        <v>3</v>
      </c>
      <c r="O42" s="61">
        <v>15</v>
      </c>
      <c r="P42" s="61">
        <v>85</v>
      </c>
      <c r="Q42" s="90">
        <v>84.88417314643472</v>
      </c>
      <c r="R42" s="76">
        <f t="shared" si="7"/>
        <v>42.44208657321736</v>
      </c>
      <c r="S42" s="76">
        <f t="shared" si="8"/>
        <v>68.19208657321735</v>
      </c>
      <c r="T42" s="61">
        <f t="shared" si="9"/>
        <v>40</v>
      </c>
      <c r="U42" s="79"/>
    </row>
    <row r="43" spans="1:21" ht="21" customHeight="1">
      <c r="A43" s="17">
        <v>48</v>
      </c>
      <c r="B43" s="28" t="s">
        <v>746</v>
      </c>
      <c r="C43" s="29" t="s">
        <v>336</v>
      </c>
      <c r="D43" s="29" t="s">
        <v>747</v>
      </c>
      <c r="E43" s="30" t="s">
        <v>789</v>
      </c>
      <c r="F43" s="28">
        <v>136211005706</v>
      </c>
      <c r="G43" s="29">
        <v>44.5</v>
      </c>
      <c r="H43" s="29">
        <v>48</v>
      </c>
      <c r="I43" s="29">
        <v>92.5</v>
      </c>
      <c r="J43" s="29">
        <v>50</v>
      </c>
      <c r="K43" s="29">
        <v>18370957204</v>
      </c>
      <c r="L43" s="29">
        <f t="shared" si="5"/>
        <v>46.25</v>
      </c>
      <c r="M43" s="60">
        <f t="shared" si="6"/>
        <v>23.125</v>
      </c>
      <c r="N43" s="61">
        <v>2</v>
      </c>
      <c r="O43" s="61">
        <v>6</v>
      </c>
      <c r="P43" s="61">
        <v>90.4</v>
      </c>
      <c r="Q43" s="90">
        <v>89.70778457923697</v>
      </c>
      <c r="R43" s="76">
        <f t="shared" si="7"/>
        <v>44.853892289618486</v>
      </c>
      <c r="S43" s="76">
        <f t="shared" si="8"/>
        <v>67.97889228961849</v>
      </c>
      <c r="T43" s="61">
        <f t="shared" si="9"/>
        <v>41</v>
      </c>
      <c r="U43" s="79"/>
    </row>
    <row r="44" spans="1:21" ht="21" customHeight="1">
      <c r="A44" s="17">
        <v>50</v>
      </c>
      <c r="B44" s="28" t="s">
        <v>746</v>
      </c>
      <c r="C44" s="29" t="s">
        <v>338</v>
      </c>
      <c r="D44" s="29" t="s">
        <v>759</v>
      </c>
      <c r="E44" s="30" t="s">
        <v>791</v>
      </c>
      <c r="F44" s="28">
        <v>136211005905</v>
      </c>
      <c r="G44" s="29">
        <v>51.5</v>
      </c>
      <c r="H44" s="29">
        <v>41</v>
      </c>
      <c r="I44" s="29">
        <v>92.5</v>
      </c>
      <c r="J44" s="29">
        <v>50</v>
      </c>
      <c r="K44" s="29">
        <v>15007056701</v>
      </c>
      <c r="L44" s="29">
        <f t="shared" si="5"/>
        <v>46.25</v>
      </c>
      <c r="M44" s="60">
        <f t="shared" si="6"/>
        <v>23.125</v>
      </c>
      <c r="N44" s="61">
        <v>1</v>
      </c>
      <c r="O44" s="61">
        <v>6</v>
      </c>
      <c r="P44" s="61">
        <v>89.2</v>
      </c>
      <c r="Q44" s="90">
        <v>89.67287726123573</v>
      </c>
      <c r="R44" s="76">
        <f t="shared" si="7"/>
        <v>44.83643863061786</v>
      </c>
      <c r="S44" s="76">
        <f t="shared" si="8"/>
        <v>67.96143863061786</v>
      </c>
      <c r="T44" s="61">
        <f t="shared" si="9"/>
        <v>42</v>
      </c>
      <c r="U44" s="79"/>
    </row>
    <row r="45" spans="1:21" ht="21" customHeight="1">
      <c r="A45" s="17">
        <v>41</v>
      </c>
      <c r="B45" s="28" t="s">
        <v>746</v>
      </c>
      <c r="C45" s="29" t="s">
        <v>329</v>
      </c>
      <c r="D45" s="29" t="s">
        <v>747</v>
      </c>
      <c r="E45" s="30" t="s">
        <v>782</v>
      </c>
      <c r="F45" s="28">
        <v>136212402720</v>
      </c>
      <c r="G45" s="29">
        <v>59.5</v>
      </c>
      <c r="H45" s="29">
        <v>35.5</v>
      </c>
      <c r="I45" s="29">
        <v>95</v>
      </c>
      <c r="J45" s="29">
        <v>41</v>
      </c>
      <c r="K45" s="29">
        <v>18279787026</v>
      </c>
      <c r="L45" s="29">
        <f t="shared" si="5"/>
        <v>47.5</v>
      </c>
      <c r="M45" s="60">
        <f t="shared" si="6"/>
        <v>23.75</v>
      </c>
      <c r="N45" s="61">
        <v>1</v>
      </c>
      <c r="O45" s="61">
        <v>12</v>
      </c>
      <c r="P45" s="61">
        <v>87.6</v>
      </c>
      <c r="Q45" s="90">
        <v>88.06439515789516</v>
      </c>
      <c r="R45" s="76">
        <f t="shared" si="7"/>
        <v>44.03219757894758</v>
      </c>
      <c r="S45" s="76">
        <f t="shared" si="8"/>
        <v>67.78219757894757</v>
      </c>
      <c r="T45" s="61">
        <f t="shared" si="9"/>
        <v>43</v>
      </c>
      <c r="U45" s="79"/>
    </row>
    <row r="46" spans="1:21" ht="21" customHeight="1">
      <c r="A46" s="17">
        <v>30</v>
      </c>
      <c r="B46" s="28" t="s">
        <v>746</v>
      </c>
      <c r="C46" s="29" t="s">
        <v>315</v>
      </c>
      <c r="D46" s="29" t="s">
        <v>747</v>
      </c>
      <c r="E46" s="30" t="s">
        <v>774</v>
      </c>
      <c r="F46" s="28">
        <v>136212403923</v>
      </c>
      <c r="G46" s="29">
        <v>60.5</v>
      </c>
      <c r="H46" s="29">
        <v>37.5</v>
      </c>
      <c r="I46" s="29">
        <v>98</v>
      </c>
      <c r="J46" s="29">
        <v>33</v>
      </c>
      <c r="K46" s="29">
        <v>3609966</v>
      </c>
      <c r="L46" s="29">
        <f t="shared" si="5"/>
        <v>49</v>
      </c>
      <c r="M46" s="60">
        <f t="shared" si="6"/>
        <v>24.5</v>
      </c>
      <c r="N46" s="61">
        <v>2</v>
      </c>
      <c r="O46" s="61">
        <v>4</v>
      </c>
      <c r="P46" s="61">
        <v>87.2</v>
      </c>
      <c r="Q46" s="90">
        <v>86.53228777997195</v>
      </c>
      <c r="R46" s="76">
        <f t="shared" si="7"/>
        <v>43.266143889985976</v>
      </c>
      <c r="S46" s="76">
        <f t="shared" si="8"/>
        <v>67.76614388998598</v>
      </c>
      <c r="T46" s="61">
        <f t="shared" si="9"/>
        <v>44</v>
      </c>
      <c r="U46" s="79"/>
    </row>
    <row r="47" spans="1:21" ht="21" customHeight="1">
      <c r="A47" s="17">
        <v>68</v>
      </c>
      <c r="B47" s="28" t="s">
        <v>746</v>
      </c>
      <c r="C47" s="29" t="s">
        <v>356</v>
      </c>
      <c r="D47" s="29" t="s">
        <v>747</v>
      </c>
      <c r="E47" s="30" t="s">
        <v>808</v>
      </c>
      <c r="F47" s="28">
        <v>136212403518</v>
      </c>
      <c r="G47" s="29">
        <v>53</v>
      </c>
      <c r="H47" s="29">
        <v>34</v>
      </c>
      <c r="I47" s="29">
        <v>87</v>
      </c>
      <c r="J47" s="29">
        <v>76</v>
      </c>
      <c r="K47" s="29">
        <v>18296773033</v>
      </c>
      <c r="L47" s="29">
        <f t="shared" si="5"/>
        <v>43.5</v>
      </c>
      <c r="M47" s="60">
        <f t="shared" si="6"/>
        <v>21.75</v>
      </c>
      <c r="N47" s="61">
        <v>2</v>
      </c>
      <c r="O47" s="61">
        <v>16</v>
      </c>
      <c r="P47" s="61">
        <v>92.4</v>
      </c>
      <c r="Q47" s="90">
        <v>91.69247007877762</v>
      </c>
      <c r="R47" s="76">
        <f t="shared" si="7"/>
        <v>45.84623503938881</v>
      </c>
      <c r="S47" s="76">
        <f t="shared" si="8"/>
        <v>67.5962350393888</v>
      </c>
      <c r="T47" s="61">
        <f t="shared" si="9"/>
        <v>45</v>
      </c>
      <c r="U47" s="79"/>
    </row>
    <row r="48" spans="1:21" ht="21" customHeight="1">
      <c r="A48" s="17">
        <v>47</v>
      </c>
      <c r="B48" s="28" t="s">
        <v>746</v>
      </c>
      <c r="C48" s="29" t="s">
        <v>335</v>
      </c>
      <c r="D48" s="29" t="s">
        <v>759</v>
      </c>
      <c r="E48" s="30" t="s">
        <v>788</v>
      </c>
      <c r="F48" s="28">
        <v>136011802012</v>
      </c>
      <c r="G48" s="29">
        <v>45.5</v>
      </c>
      <c r="H48" s="29">
        <v>47</v>
      </c>
      <c r="I48" s="29">
        <v>92.5</v>
      </c>
      <c r="J48" s="29">
        <v>50</v>
      </c>
      <c r="K48" s="29">
        <v>15070904321</v>
      </c>
      <c r="L48" s="29">
        <f t="shared" si="5"/>
        <v>46.25</v>
      </c>
      <c r="M48" s="60">
        <f t="shared" si="6"/>
        <v>23.125</v>
      </c>
      <c r="N48" s="61">
        <v>2</v>
      </c>
      <c r="O48" s="61">
        <v>3</v>
      </c>
      <c r="P48" s="61">
        <v>89.6</v>
      </c>
      <c r="Q48" s="90">
        <v>88.91391037942071</v>
      </c>
      <c r="R48" s="76">
        <f t="shared" si="7"/>
        <v>44.45695518971036</v>
      </c>
      <c r="S48" s="76">
        <f t="shared" si="8"/>
        <v>67.58195518971036</v>
      </c>
      <c r="T48" s="61">
        <f t="shared" si="9"/>
        <v>46</v>
      </c>
      <c r="U48" s="79"/>
    </row>
    <row r="49" spans="1:21" ht="21" customHeight="1">
      <c r="A49" s="17">
        <v>37</v>
      </c>
      <c r="B49" s="28" t="s">
        <v>746</v>
      </c>
      <c r="C49" s="29" t="s">
        <v>324</v>
      </c>
      <c r="D49" s="29" t="s">
        <v>747</v>
      </c>
      <c r="E49" s="30" t="s">
        <v>779</v>
      </c>
      <c r="F49" s="28">
        <v>136212401513</v>
      </c>
      <c r="G49" s="29">
        <v>64</v>
      </c>
      <c r="H49" s="29">
        <v>31.5</v>
      </c>
      <c r="I49" s="29">
        <v>95.5</v>
      </c>
      <c r="J49" s="29">
        <v>40</v>
      </c>
      <c r="K49" s="29">
        <v>15279716041</v>
      </c>
      <c r="L49" s="29">
        <f t="shared" si="5"/>
        <v>47.75</v>
      </c>
      <c r="M49" s="60">
        <f t="shared" si="6"/>
        <v>23.875</v>
      </c>
      <c r="N49" s="61">
        <v>3</v>
      </c>
      <c r="O49" s="61">
        <v>5</v>
      </c>
      <c r="P49" s="61">
        <v>87.4</v>
      </c>
      <c r="Q49" s="90">
        <v>87.28090274115759</v>
      </c>
      <c r="R49" s="76">
        <f t="shared" si="7"/>
        <v>43.640451370578795</v>
      </c>
      <c r="S49" s="76">
        <f t="shared" si="8"/>
        <v>67.5154513705788</v>
      </c>
      <c r="T49" s="61">
        <f t="shared" si="9"/>
        <v>47</v>
      </c>
      <c r="U49" s="79"/>
    </row>
    <row r="50" spans="1:21" ht="21" customHeight="1">
      <c r="A50" s="17">
        <v>69</v>
      </c>
      <c r="B50" s="28" t="s">
        <v>746</v>
      </c>
      <c r="C50" s="29" t="s">
        <v>357</v>
      </c>
      <c r="D50" s="29" t="s">
        <v>759</v>
      </c>
      <c r="E50" s="30" t="s">
        <v>809</v>
      </c>
      <c r="F50" s="28">
        <v>136212404111</v>
      </c>
      <c r="G50" s="29">
        <v>49</v>
      </c>
      <c r="H50" s="29">
        <v>37.5</v>
      </c>
      <c r="I50" s="29">
        <v>86.5</v>
      </c>
      <c r="J50" s="29">
        <v>77</v>
      </c>
      <c r="K50" s="29">
        <v>13479973275</v>
      </c>
      <c r="L50" s="29">
        <f t="shared" si="5"/>
        <v>43.25</v>
      </c>
      <c r="M50" s="60">
        <f t="shared" si="6"/>
        <v>21.625</v>
      </c>
      <c r="N50" s="61">
        <v>1</v>
      </c>
      <c r="O50" s="61">
        <v>11</v>
      </c>
      <c r="P50" s="61">
        <v>91.1</v>
      </c>
      <c r="Q50" s="90">
        <v>91.58294975895262</v>
      </c>
      <c r="R50" s="76">
        <f t="shared" si="7"/>
        <v>45.79147487947631</v>
      </c>
      <c r="S50" s="76">
        <f t="shared" si="8"/>
        <v>67.41647487947631</v>
      </c>
      <c r="T50" s="61">
        <f t="shared" si="9"/>
        <v>48</v>
      </c>
      <c r="U50" s="79"/>
    </row>
    <row r="51" spans="1:21" ht="21" customHeight="1">
      <c r="A51" s="17">
        <v>55</v>
      </c>
      <c r="B51" s="28" t="s">
        <v>746</v>
      </c>
      <c r="C51" s="29" t="s">
        <v>343</v>
      </c>
      <c r="D51" s="29" t="s">
        <v>747</v>
      </c>
      <c r="E51" s="30" t="s">
        <v>796</v>
      </c>
      <c r="F51" s="28">
        <v>136212403707</v>
      </c>
      <c r="G51" s="29">
        <v>54.5</v>
      </c>
      <c r="H51" s="29">
        <v>36</v>
      </c>
      <c r="I51" s="29">
        <v>90.5</v>
      </c>
      <c r="J51" s="29">
        <v>59</v>
      </c>
      <c r="K51" s="29">
        <v>13767754828</v>
      </c>
      <c r="L51" s="29">
        <f t="shared" si="5"/>
        <v>45.25</v>
      </c>
      <c r="M51" s="60">
        <f t="shared" si="6"/>
        <v>22.625</v>
      </c>
      <c r="N51" s="61">
        <v>1</v>
      </c>
      <c r="O51" s="61">
        <v>19</v>
      </c>
      <c r="P51" s="61">
        <v>89</v>
      </c>
      <c r="Q51" s="90">
        <v>89.47181699831816</v>
      </c>
      <c r="R51" s="76">
        <f t="shared" si="7"/>
        <v>44.73590849915908</v>
      </c>
      <c r="S51" s="76">
        <f t="shared" si="8"/>
        <v>67.36090849915908</v>
      </c>
      <c r="T51" s="61">
        <f t="shared" si="9"/>
        <v>49</v>
      </c>
      <c r="U51" s="79"/>
    </row>
    <row r="52" spans="1:21" ht="21" customHeight="1">
      <c r="A52" s="17">
        <v>56</v>
      </c>
      <c r="B52" s="28" t="s">
        <v>746</v>
      </c>
      <c r="C52" s="29" t="s">
        <v>344</v>
      </c>
      <c r="D52" s="29" t="s">
        <v>759</v>
      </c>
      <c r="E52" s="30" t="s">
        <v>797</v>
      </c>
      <c r="F52" s="28">
        <v>136212400822</v>
      </c>
      <c r="G52" s="29">
        <v>50.5</v>
      </c>
      <c r="H52" s="29">
        <v>40</v>
      </c>
      <c r="I52" s="29">
        <v>90.5</v>
      </c>
      <c r="J52" s="29">
        <v>59</v>
      </c>
      <c r="K52" s="29">
        <v>18170799595</v>
      </c>
      <c r="L52" s="29">
        <f t="shared" si="5"/>
        <v>45.25</v>
      </c>
      <c r="M52" s="60">
        <f t="shared" si="6"/>
        <v>22.625</v>
      </c>
      <c r="N52" s="61">
        <v>1</v>
      </c>
      <c r="O52" s="61">
        <v>2</v>
      </c>
      <c r="P52" s="61">
        <v>88.9</v>
      </c>
      <c r="Q52" s="90">
        <v>89.37128686685938</v>
      </c>
      <c r="R52" s="76">
        <f t="shared" si="7"/>
        <v>44.68564343342969</v>
      </c>
      <c r="S52" s="76">
        <f t="shared" si="8"/>
        <v>67.31064343342969</v>
      </c>
      <c r="T52" s="61">
        <f t="shared" si="9"/>
        <v>50</v>
      </c>
      <c r="U52" s="79"/>
    </row>
    <row r="53" spans="1:21" ht="21" customHeight="1">
      <c r="A53" s="17">
        <v>19</v>
      </c>
      <c r="B53" s="28" t="s">
        <v>746</v>
      </c>
      <c r="C53" s="29" t="s">
        <v>303</v>
      </c>
      <c r="D53" s="29" t="s">
        <v>747</v>
      </c>
      <c r="E53" s="30" t="s">
        <v>764</v>
      </c>
      <c r="F53" s="28">
        <v>136011802809</v>
      </c>
      <c r="G53" s="29">
        <v>57</v>
      </c>
      <c r="H53" s="29">
        <v>44.5</v>
      </c>
      <c r="I53" s="29">
        <v>101.5</v>
      </c>
      <c r="J53" s="29">
        <v>21</v>
      </c>
      <c r="K53" s="29">
        <v>15727652790</v>
      </c>
      <c r="L53" s="29">
        <f t="shared" si="5"/>
        <v>50.75</v>
      </c>
      <c r="M53" s="60">
        <f t="shared" si="6"/>
        <v>25.375</v>
      </c>
      <c r="N53" s="61">
        <v>2</v>
      </c>
      <c r="O53" s="61">
        <v>11</v>
      </c>
      <c r="P53" s="61">
        <v>84.4</v>
      </c>
      <c r="Q53" s="90">
        <v>83.75372808061505</v>
      </c>
      <c r="R53" s="76">
        <f t="shared" si="7"/>
        <v>41.876864040307524</v>
      </c>
      <c r="S53" s="76">
        <f t="shared" si="8"/>
        <v>67.25186404030752</v>
      </c>
      <c r="T53" s="61">
        <f t="shared" si="9"/>
        <v>51</v>
      </c>
      <c r="U53" s="79"/>
    </row>
    <row r="54" spans="1:21" ht="21" customHeight="1">
      <c r="A54" s="17">
        <v>33</v>
      </c>
      <c r="B54" s="28" t="s">
        <v>746</v>
      </c>
      <c r="C54" s="29" t="s">
        <v>319</v>
      </c>
      <c r="D54" s="29" t="s">
        <v>747</v>
      </c>
      <c r="E54" s="30" t="s">
        <v>776</v>
      </c>
      <c r="F54" s="28">
        <v>136212401624</v>
      </c>
      <c r="G54" s="29">
        <v>57.5</v>
      </c>
      <c r="H54" s="29">
        <v>40</v>
      </c>
      <c r="I54" s="29">
        <v>97.5</v>
      </c>
      <c r="J54" s="29">
        <v>35</v>
      </c>
      <c r="K54" s="29">
        <v>18179727889</v>
      </c>
      <c r="L54" s="29">
        <f t="shared" si="5"/>
        <v>48.75</v>
      </c>
      <c r="M54" s="60">
        <f t="shared" si="6"/>
        <v>24.375</v>
      </c>
      <c r="N54" s="61">
        <v>1</v>
      </c>
      <c r="O54" s="61">
        <v>9</v>
      </c>
      <c r="P54" s="61">
        <v>84.6</v>
      </c>
      <c r="Q54" s="90">
        <v>85.04849121413163</v>
      </c>
      <c r="R54" s="76">
        <f t="shared" si="7"/>
        <v>42.524245607065815</v>
      </c>
      <c r="S54" s="76">
        <f t="shared" si="8"/>
        <v>66.89924560706581</v>
      </c>
      <c r="T54" s="61">
        <f t="shared" si="9"/>
        <v>52</v>
      </c>
      <c r="U54" s="79"/>
    </row>
    <row r="55" spans="1:21" ht="21" customHeight="1">
      <c r="A55" s="17">
        <v>62</v>
      </c>
      <c r="B55" s="28" t="s">
        <v>746</v>
      </c>
      <c r="C55" s="29" t="s">
        <v>350</v>
      </c>
      <c r="D55" s="29" t="s">
        <v>759</v>
      </c>
      <c r="E55" s="30" t="s">
        <v>802</v>
      </c>
      <c r="F55" s="28">
        <v>136212402619</v>
      </c>
      <c r="G55" s="29">
        <v>47</v>
      </c>
      <c r="H55" s="29">
        <v>41.5</v>
      </c>
      <c r="I55" s="29">
        <v>88.5</v>
      </c>
      <c r="J55" s="29">
        <v>70</v>
      </c>
      <c r="K55" s="29">
        <v>18679703061</v>
      </c>
      <c r="L55" s="29">
        <f t="shared" si="5"/>
        <v>44.25</v>
      </c>
      <c r="M55" s="60">
        <f t="shared" si="6"/>
        <v>22.125</v>
      </c>
      <c r="N55" s="61">
        <v>3</v>
      </c>
      <c r="O55" s="61">
        <v>17</v>
      </c>
      <c r="P55" s="61">
        <v>89.6</v>
      </c>
      <c r="Q55" s="90">
        <v>89.47790486965354</v>
      </c>
      <c r="R55" s="76">
        <f t="shared" si="7"/>
        <v>44.73895243482677</v>
      </c>
      <c r="S55" s="76">
        <f t="shared" si="8"/>
        <v>66.86395243482677</v>
      </c>
      <c r="T55" s="61">
        <f t="shared" si="9"/>
        <v>53</v>
      </c>
      <c r="U55" s="79"/>
    </row>
    <row r="56" spans="1:21" ht="21" customHeight="1">
      <c r="A56" s="17">
        <v>39</v>
      </c>
      <c r="B56" s="28" t="s">
        <v>746</v>
      </c>
      <c r="C56" s="29" t="s">
        <v>327</v>
      </c>
      <c r="D56" s="29" t="s">
        <v>747</v>
      </c>
      <c r="E56" s="30" t="s">
        <v>780</v>
      </c>
      <c r="F56" s="28">
        <v>136212400712</v>
      </c>
      <c r="G56" s="29">
        <v>56.5</v>
      </c>
      <c r="H56" s="29">
        <v>38.5</v>
      </c>
      <c r="I56" s="29">
        <v>95</v>
      </c>
      <c r="J56" s="29">
        <v>41</v>
      </c>
      <c r="K56" s="29">
        <v>18270811386</v>
      </c>
      <c r="L56" s="29">
        <f t="shared" si="5"/>
        <v>47.5</v>
      </c>
      <c r="M56" s="60">
        <f t="shared" si="6"/>
        <v>23.75</v>
      </c>
      <c r="N56" s="61">
        <v>1</v>
      </c>
      <c r="O56" s="61">
        <v>9</v>
      </c>
      <c r="P56" s="61">
        <v>85.5</v>
      </c>
      <c r="Q56" s="90">
        <v>85.9532623972607</v>
      </c>
      <c r="R56" s="76">
        <f t="shared" si="7"/>
        <v>42.97663119863035</v>
      </c>
      <c r="S56" s="76">
        <f t="shared" si="8"/>
        <v>66.72663119863034</v>
      </c>
      <c r="T56" s="61">
        <f t="shared" si="9"/>
        <v>54</v>
      </c>
      <c r="U56" s="79"/>
    </row>
    <row r="57" spans="1:21" ht="21" customHeight="1">
      <c r="A57" s="17">
        <v>42</v>
      </c>
      <c r="B57" s="28" t="s">
        <v>746</v>
      </c>
      <c r="C57" s="29" t="s">
        <v>330</v>
      </c>
      <c r="D57" s="29" t="s">
        <v>747</v>
      </c>
      <c r="E57" s="30" t="s">
        <v>783</v>
      </c>
      <c r="F57" s="28">
        <v>136212402324</v>
      </c>
      <c r="G57" s="29">
        <v>61</v>
      </c>
      <c r="H57" s="29">
        <v>32.5</v>
      </c>
      <c r="I57" s="29">
        <v>93.5</v>
      </c>
      <c r="J57" s="29">
        <v>45</v>
      </c>
      <c r="K57" s="29">
        <v>18779726336</v>
      </c>
      <c r="L57" s="29">
        <f t="shared" si="5"/>
        <v>46.75</v>
      </c>
      <c r="M57" s="60">
        <f t="shared" si="6"/>
        <v>23.375</v>
      </c>
      <c r="N57" s="61">
        <v>3</v>
      </c>
      <c r="O57" s="61">
        <v>19</v>
      </c>
      <c r="P57" s="61">
        <v>86.6</v>
      </c>
      <c r="Q57" s="90">
        <v>86.48199287624996</v>
      </c>
      <c r="R57" s="76">
        <f t="shared" si="7"/>
        <v>43.24099643812498</v>
      </c>
      <c r="S57" s="76">
        <f t="shared" si="8"/>
        <v>66.61599643812498</v>
      </c>
      <c r="T57" s="61">
        <f t="shared" si="9"/>
        <v>55</v>
      </c>
      <c r="U57" s="79"/>
    </row>
    <row r="58" spans="1:21" ht="21" customHeight="1">
      <c r="A58" s="17">
        <v>51</v>
      </c>
      <c r="B58" s="28" t="s">
        <v>746</v>
      </c>
      <c r="C58" s="29" t="s">
        <v>339</v>
      </c>
      <c r="D58" s="29" t="s">
        <v>747</v>
      </c>
      <c r="E58" s="30" t="s">
        <v>792</v>
      </c>
      <c r="F58" s="28">
        <v>136212400514</v>
      </c>
      <c r="G58" s="29">
        <v>55</v>
      </c>
      <c r="H58" s="29">
        <v>37</v>
      </c>
      <c r="I58" s="29">
        <v>92</v>
      </c>
      <c r="J58" s="29">
        <v>54</v>
      </c>
      <c r="K58" s="29">
        <v>18296777261</v>
      </c>
      <c r="L58" s="29">
        <f t="shared" si="5"/>
        <v>46</v>
      </c>
      <c r="M58" s="60">
        <f t="shared" si="6"/>
        <v>23</v>
      </c>
      <c r="N58" s="61">
        <v>1</v>
      </c>
      <c r="O58" s="61">
        <v>16</v>
      </c>
      <c r="P58" s="61">
        <v>86.1</v>
      </c>
      <c r="Q58" s="90">
        <v>86.5564431860134</v>
      </c>
      <c r="R58" s="76">
        <f t="shared" si="7"/>
        <v>43.2782215930067</v>
      </c>
      <c r="S58" s="76">
        <f t="shared" si="8"/>
        <v>66.27822159300669</v>
      </c>
      <c r="T58" s="61">
        <f t="shared" si="9"/>
        <v>56</v>
      </c>
      <c r="U58" s="79"/>
    </row>
    <row r="59" spans="1:21" ht="21" customHeight="1">
      <c r="A59" s="17">
        <v>53</v>
      </c>
      <c r="B59" s="28" t="s">
        <v>746</v>
      </c>
      <c r="C59" s="29" t="s">
        <v>341</v>
      </c>
      <c r="D59" s="29" t="s">
        <v>759</v>
      </c>
      <c r="E59" s="30" t="s">
        <v>794</v>
      </c>
      <c r="F59" s="28">
        <v>136250303217</v>
      </c>
      <c r="G59" s="29">
        <v>44</v>
      </c>
      <c r="H59" s="29">
        <v>47.5</v>
      </c>
      <c r="I59" s="29">
        <v>91.5</v>
      </c>
      <c r="J59" s="29">
        <v>57</v>
      </c>
      <c r="K59" s="29">
        <v>15297827827</v>
      </c>
      <c r="L59" s="29">
        <f t="shared" si="5"/>
        <v>45.75</v>
      </c>
      <c r="M59" s="60">
        <f t="shared" si="6"/>
        <v>22.875</v>
      </c>
      <c r="N59" s="61">
        <v>2</v>
      </c>
      <c r="O59" s="61">
        <v>14</v>
      </c>
      <c r="P59" s="61">
        <v>87.4</v>
      </c>
      <c r="Q59" s="90">
        <v>86.73075632992601</v>
      </c>
      <c r="R59" s="76">
        <f t="shared" si="7"/>
        <v>43.365378164963005</v>
      </c>
      <c r="S59" s="76">
        <f t="shared" si="8"/>
        <v>66.240378164963</v>
      </c>
      <c r="T59" s="61">
        <f t="shared" si="9"/>
        <v>57</v>
      </c>
      <c r="U59" s="79"/>
    </row>
    <row r="60" spans="1:21" ht="21" customHeight="1">
      <c r="A60" s="17">
        <v>65</v>
      </c>
      <c r="B60" s="28" t="s">
        <v>746</v>
      </c>
      <c r="C60" s="29" t="s">
        <v>353</v>
      </c>
      <c r="D60" s="29" t="s">
        <v>747</v>
      </c>
      <c r="E60" s="30" t="s">
        <v>805</v>
      </c>
      <c r="F60" s="28">
        <v>136212400914</v>
      </c>
      <c r="G60" s="29">
        <v>48.5</v>
      </c>
      <c r="H60" s="29">
        <v>39.5</v>
      </c>
      <c r="I60" s="29">
        <v>88</v>
      </c>
      <c r="J60" s="29">
        <v>73</v>
      </c>
      <c r="K60" s="29">
        <v>15779766039</v>
      </c>
      <c r="L60" s="29">
        <f t="shared" si="5"/>
        <v>44</v>
      </c>
      <c r="M60" s="60">
        <f t="shared" si="6"/>
        <v>22</v>
      </c>
      <c r="N60" s="61">
        <v>1</v>
      </c>
      <c r="O60" s="61">
        <v>7</v>
      </c>
      <c r="P60" s="61">
        <v>88</v>
      </c>
      <c r="Q60" s="90">
        <v>88.46651568373031</v>
      </c>
      <c r="R60" s="76">
        <f t="shared" si="7"/>
        <v>44.233257841865154</v>
      </c>
      <c r="S60" s="76">
        <f t="shared" si="8"/>
        <v>66.23325784186515</v>
      </c>
      <c r="T60" s="61">
        <f t="shared" si="9"/>
        <v>58</v>
      </c>
      <c r="U60" s="79"/>
    </row>
    <row r="61" spans="1:21" ht="21" customHeight="1">
      <c r="A61" s="17">
        <v>43</v>
      </c>
      <c r="B61" s="28" t="s">
        <v>746</v>
      </c>
      <c r="C61" s="29" t="s">
        <v>331</v>
      </c>
      <c r="D61" s="29" t="s">
        <v>747</v>
      </c>
      <c r="E61" s="30" t="s">
        <v>784</v>
      </c>
      <c r="F61" s="28">
        <v>136212402608</v>
      </c>
      <c r="G61" s="29">
        <v>60</v>
      </c>
      <c r="H61" s="29">
        <v>33.5</v>
      </c>
      <c r="I61" s="29">
        <v>93.5</v>
      </c>
      <c r="J61" s="29">
        <v>45</v>
      </c>
      <c r="K61" s="29">
        <v>13766377923</v>
      </c>
      <c r="L61" s="29">
        <f t="shared" si="5"/>
        <v>46.75</v>
      </c>
      <c r="M61" s="60">
        <f t="shared" si="6"/>
        <v>23.375</v>
      </c>
      <c r="N61" s="61">
        <v>3</v>
      </c>
      <c r="O61" s="61">
        <v>12</v>
      </c>
      <c r="P61" s="61">
        <v>85.8</v>
      </c>
      <c r="Q61" s="90">
        <v>85.68308301134233</v>
      </c>
      <c r="R61" s="76">
        <f t="shared" si="7"/>
        <v>42.84154150567117</v>
      </c>
      <c r="S61" s="76">
        <f t="shared" si="8"/>
        <v>66.21654150567116</v>
      </c>
      <c r="T61" s="61">
        <f t="shared" si="9"/>
        <v>59</v>
      </c>
      <c r="U61" s="79"/>
    </row>
    <row r="62" spans="1:21" ht="21" customHeight="1">
      <c r="A62" s="17">
        <v>45</v>
      </c>
      <c r="B62" s="28" t="s">
        <v>746</v>
      </c>
      <c r="C62" s="29" t="s">
        <v>333</v>
      </c>
      <c r="D62" s="29" t="s">
        <v>747</v>
      </c>
      <c r="E62" s="30" t="s">
        <v>786</v>
      </c>
      <c r="F62" s="28">
        <v>136040101713</v>
      </c>
      <c r="G62" s="29">
        <v>50.5</v>
      </c>
      <c r="H62" s="29">
        <v>42.5</v>
      </c>
      <c r="I62" s="29">
        <v>93</v>
      </c>
      <c r="J62" s="29">
        <v>47</v>
      </c>
      <c r="K62" s="29">
        <v>15070218624</v>
      </c>
      <c r="L62" s="29">
        <f t="shared" si="5"/>
        <v>46.5</v>
      </c>
      <c r="M62" s="60">
        <f t="shared" si="6"/>
        <v>23.25</v>
      </c>
      <c r="N62" s="61">
        <v>3</v>
      </c>
      <c r="O62" s="61">
        <v>16</v>
      </c>
      <c r="P62" s="61">
        <v>85.9</v>
      </c>
      <c r="Q62" s="90">
        <v>85.7829467444558</v>
      </c>
      <c r="R62" s="76">
        <f t="shared" si="7"/>
        <v>42.8914733722279</v>
      </c>
      <c r="S62" s="76">
        <f t="shared" si="8"/>
        <v>66.14147337222789</v>
      </c>
      <c r="T62" s="61">
        <f t="shared" si="9"/>
        <v>60</v>
      </c>
      <c r="U62" s="79"/>
    </row>
    <row r="63" spans="1:21" ht="21" customHeight="1">
      <c r="A63" s="17">
        <v>64</v>
      </c>
      <c r="B63" s="28" t="s">
        <v>746</v>
      </c>
      <c r="C63" s="29" t="s">
        <v>352</v>
      </c>
      <c r="D63" s="29" t="s">
        <v>747</v>
      </c>
      <c r="E63" s="30" t="s">
        <v>804</v>
      </c>
      <c r="F63" s="28">
        <v>136212402525</v>
      </c>
      <c r="G63" s="29">
        <v>50</v>
      </c>
      <c r="H63" s="29">
        <v>38.5</v>
      </c>
      <c r="I63" s="29">
        <v>88.5</v>
      </c>
      <c r="J63" s="29">
        <v>70</v>
      </c>
      <c r="K63" s="29">
        <v>18270715289</v>
      </c>
      <c r="L63" s="29">
        <f t="shared" si="5"/>
        <v>44.25</v>
      </c>
      <c r="M63" s="60">
        <f t="shared" si="6"/>
        <v>22.125</v>
      </c>
      <c r="N63" s="61">
        <v>2</v>
      </c>
      <c r="O63" s="61">
        <v>18</v>
      </c>
      <c r="P63" s="61">
        <v>88.2</v>
      </c>
      <c r="Q63" s="90">
        <v>87.52463052974227</v>
      </c>
      <c r="R63" s="76">
        <f t="shared" si="7"/>
        <v>43.762315264871134</v>
      </c>
      <c r="S63" s="76">
        <f t="shared" si="8"/>
        <v>65.88731526487113</v>
      </c>
      <c r="T63" s="61">
        <f t="shared" si="9"/>
        <v>61</v>
      </c>
      <c r="U63" s="79"/>
    </row>
    <row r="64" spans="1:21" ht="21" customHeight="1">
      <c r="A64" s="17">
        <v>52</v>
      </c>
      <c r="B64" s="28" t="s">
        <v>746</v>
      </c>
      <c r="C64" s="29" t="s">
        <v>340</v>
      </c>
      <c r="D64" s="29" t="s">
        <v>747</v>
      </c>
      <c r="E64" s="30" t="s">
        <v>793</v>
      </c>
      <c r="F64" s="28">
        <v>136212403601</v>
      </c>
      <c r="G64" s="29">
        <v>61.5</v>
      </c>
      <c r="H64" s="29">
        <v>30.5</v>
      </c>
      <c r="I64" s="29">
        <v>92</v>
      </c>
      <c r="J64" s="29">
        <v>54</v>
      </c>
      <c r="K64" s="29">
        <v>18174088180</v>
      </c>
      <c r="L64" s="29">
        <f t="shared" si="5"/>
        <v>46</v>
      </c>
      <c r="M64" s="60">
        <f t="shared" si="6"/>
        <v>23</v>
      </c>
      <c r="N64" s="61">
        <v>2</v>
      </c>
      <c r="O64" s="61">
        <v>2</v>
      </c>
      <c r="P64" s="61">
        <v>86.2</v>
      </c>
      <c r="Q64" s="90">
        <v>85.53994503020162</v>
      </c>
      <c r="R64" s="76">
        <f t="shared" si="7"/>
        <v>42.76997251510081</v>
      </c>
      <c r="S64" s="76">
        <f t="shared" si="8"/>
        <v>65.76997251510082</v>
      </c>
      <c r="T64" s="61">
        <f t="shared" si="9"/>
        <v>62</v>
      </c>
      <c r="U64" s="79"/>
    </row>
    <row r="65" spans="1:21" ht="21" customHeight="1">
      <c r="A65" s="17">
        <v>96</v>
      </c>
      <c r="B65" s="28" t="s">
        <v>746</v>
      </c>
      <c r="C65" s="29" t="s">
        <v>387</v>
      </c>
      <c r="D65" s="29" t="s">
        <v>759</v>
      </c>
      <c r="E65" s="30" t="s">
        <v>833</v>
      </c>
      <c r="F65" s="28">
        <v>136212400912</v>
      </c>
      <c r="G65" s="29">
        <v>45.5</v>
      </c>
      <c r="H65" s="29">
        <v>35</v>
      </c>
      <c r="I65" s="29">
        <v>80.5</v>
      </c>
      <c r="J65" s="29">
        <v>110</v>
      </c>
      <c r="K65" s="29">
        <v>15216135384</v>
      </c>
      <c r="L65" s="29">
        <f t="shared" si="5"/>
        <v>40.25</v>
      </c>
      <c r="M65" s="60">
        <f t="shared" si="6"/>
        <v>20.125</v>
      </c>
      <c r="N65" s="61">
        <v>1</v>
      </c>
      <c r="O65" s="61">
        <v>20</v>
      </c>
      <c r="P65" s="61">
        <v>90.8</v>
      </c>
      <c r="Q65" s="90">
        <v>91.28135936457628</v>
      </c>
      <c r="R65" s="76">
        <f t="shared" si="7"/>
        <v>45.64067968228814</v>
      </c>
      <c r="S65" s="76">
        <f t="shared" si="8"/>
        <v>65.76567968228814</v>
      </c>
      <c r="T65" s="61">
        <f t="shared" si="9"/>
        <v>63</v>
      </c>
      <c r="U65" s="79"/>
    </row>
    <row r="66" spans="1:21" ht="21" customHeight="1">
      <c r="A66" s="17">
        <v>80</v>
      </c>
      <c r="B66" s="28" t="s">
        <v>746</v>
      </c>
      <c r="C66" s="29" t="s">
        <v>369</v>
      </c>
      <c r="D66" s="29" t="s">
        <v>747</v>
      </c>
      <c r="E66" s="30" t="s">
        <v>819</v>
      </c>
      <c r="F66" s="28">
        <v>136212402822</v>
      </c>
      <c r="G66" s="29">
        <v>49</v>
      </c>
      <c r="H66" s="29">
        <v>36</v>
      </c>
      <c r="I66" s="29">
        <v>85</v>
      </c>
      <c r="J66" s="29">
        <v>89</v>
      </c>
      <c r="K66" s="29">
        <v>15170636816</v>
      </c>
      <c r="L66" s="29">
        <f t="shared" si="5"/>
        <v>42.5</v>
      </c>
      <c r="M66" s="60">
        <f t="shared" si="6"/>
        <v>21.25</v>
      </c>
      <c r="N66" s="61">
        <v>3</v>
      </c>
      <c r="O66" s="61">
        <v>17</v>
      </c>
      <c r="P66" s="61">
        <v>88.9</v>
      </c>
      <c r="Q66" s="90">
        <v>88.77885873785938</v>
      </c>
      <c r="R66" s="76">
        <f t="shared" si="7"/>
        <v>44.38942936892969</v>
      </c>
      <c r="S66" s="76">
        <f t="shared" si="8"/>
        <v>65.63942936892968</v>
      </c>
      <c r="T66" s="61">
        <f t="shared" si="9"/>
        <v>64</v>
      </c>
      <c r="U66" s="79"/>
    </row>
    <row r="67" spans="1:21" ht="21" customHeight="1">
      <c r="A67" s="17">
        <v>67</v>
      </c>
      <c r="B67" s="28" t="s">
        <v>746</v>
      </c>
      <c r="C67" s="29" t="s">
        <v>355</v>
      </c>
      <c r="D67" s="29" t="s">
        <v>759</v>
      </c>
      <c r="E67" s="30" t="s">
        <v>807</v>
      </c>
      <c r="F67" s="28">
        <v>136212402027</v>
      </c>
      <c r="G67" s="29">
        <v>45.5</v>
      </c>
      <c r="H67" s="29">
        <v>42</v>
      </c>
      <c r="I67" s="29">
        <v>87.5</v>
      </c>
      <c r="J67" s="29">
        <v>74</v>
      </c>
      <c r="K67" s="29">
        <v>15079715341</v>
      </c>
      <c r="L67" s="29">
        <f aca="true" t="shared" si="10" ref="L67:L98">I67/2</f>
        <v>43.75</v>
      </c>
      <c r="M67" s="60">
        <f aca="true" t="shared" si="11" ref="M67:M98">L67/2</f>
        <v>21.875</v>
      </c>
      <c r="N67" s="61">
        <v>3</v>
      </c>
      <c r="O67" s="61">
        <v>3</v>
      </c>
      <c r="P67" s="61">
        <v>87.4</v>
      </c>
      <c r="Q67" s="90">
        <v>87.28090274115759</v>
      </c>
      <c r="R67" s="76">
        <f aca="true" t="shared" si="12" ref="R67:R98">Q67/2</f>
        <v>43.640451370578795</v>
      </c>
      <c r="S67" s="76">
        <f aca="true" t="shared" si="13" ref="S67:S98">R67+M67</f>
        <v>65.5154513705788</v>
      </c>
      <c r="T67" s="61">
        <f aca="true" t="shared" si="14" ref="T67:T98">RANK(S67,$S$3:$S$117)</f>
        <v>65</v>
      </c>
      <c r="U67" s="79"/>
    </row>
    <row r="68" spans="1:21" ht="21" customHeight="1">
      <c r="A68" s="17">
        <v>71</v>
      </c>
      <c r="B68" s="28" t="s">
        <v>746</v>
      </c>
      <c r="C68" s="29" t="s">
        <v>359</v>
      </c>
      <c r="D68" s="29" t="s">
        <v>747</v>
      </c>
      <c r="E68" s="30" t="s">
        <v>811</v>
      </c>
      <c r="F68" s="28">
        <v>136211005211</v>
      </c>
      <c r="G68" s="29">
        <v>51.5</v>
      </c>
      <c r="H68" s="29">
        <v>34.5</v>
      </c>
      <c r="I68" s="29">
        <v>86</v>
      </c>
      <c r="J68" s="29">
        <v>79</v>
      </c>
      <c r="K68" s="29">
        <v>13926041367</v>
      </c>
      <c r="L68" s="29">
        <f t="shared" si="10"/>
        <v>43</v>
      </c>
      <c r="M68" s="60">
        <f t="shared" si="11"/>
        <v>21.5</v>
      </c>
      <c r="N68" s="61">
        <v>1</v>
      </c>
      <c r="O68" s="61">
        <v>1</v>
      </c>
      <c r="P68" s="61">
        <v>87.4</v>
      </c>
      <c r="Q68" s="90">
        <v>87.86333489497761</v>
      </c>
      <c r="R68" s="76">
        <f t="shared" si="12"/>
        <v>43.931667447488806</v>
      </c>
      <c r="S68" s="76">
        <f t="shared" si="13"/>
        <v>65.4316674474888</v>
      </c>
      <c r="T68" s="61">
        <f t="shared" si="14"/>
        <v>66</v>
      </c>
      <c r="U68" s="79"/>
    </row>
    <row r="69" spans="1:21" ht="21" customHeight="1">
      <c r="A69" s="17">
        <v>87</v>
      </c>
      <c r="B69" s="28" t="s">
        <v>746</v>
      </c>
      <c r="C69" s="29" t="s">
        <v>376</v>
      </c>
      <c r="D69" s="29" t="s">
        <v>759</v>
      </c>
      <c r="E69" s="30" t="s">
        <v>826</v>
      </c>
      <c r="F69" s="28">
        <v>136212400519</v>
      </c>
      <c r="G69" s="29">
        <v>58</v>
      </c>
      <c r="H69" s="29">
        <v>25.5</v>
      </c>
      <c r="I69" s="29">
        <v>83.5</v>
      </c>
      <c r="J69" s="29">
        <v>95</v>
      </c>
      <c r="K69" s="29">
        <v>15727781785</v>
      </c>
      <c r="L69" s="29">
        <f t="shared" si="10"/>
        <v>41.75</v>
      </c>
      <c r="M69" s="60">
        <f t="shared" si="11"/>
        <v>20.875</v>
      </c>
      <c r="N69" s="61">
        <v>3</v>
      </c>
      <c r="O69" s="61">
        <v>1</v>
      </c>
      <c r="P69" s="61">
        <v>89.2</v>
      </c>
      <c r="Q69" s="90">
        <v>89.07844993719974</v>
      </c>
      <c r="R69" s="76">
        <f t="shared" si="12"/>
        <v>44.53922496859987</v>
      </c>
      <c r="S69" s="76">
        <f t="shared" si="13"/>
        <v>65.41422496859987</v>
      </c>
      <c r="T69" s="61">
        <f t="shared" si="14"/>
        <v>67</v>
      </c>
      <c r="U69" s="79"/>
    </row>
    <row r="70" spans="1:21" ht="21" customHeight="1">
      <c r="A70" s="17">
        <v>54</v>
      </c>
      <c r="B70" s="28" t="s">
        <v>746</v>
      </c>
      <c r="C70" s="29" t="s">
        <v>342</v>
      </c>
      <c r="D70" s="29" t="s">
        <v>747</v>
      </c>
      <c r="E70" s="30" t="s">
        <v>795</v>
      </c>
      <c r="F70" s="28">
        <v>136212400826</v>
      </c>
      <c r="G70" s="29">
        <v>64</v>
      </c>
      <c r="H70" s="29">
        <v>26.5</v>
      </c>
      <c r="I70" s="29">
        <v>90.5</v>
      </c>
      <c r="J70" s="29">
        <v>59</v>
      </c>
      <c r="K70" s="29">
        <v>18370430460</v>
      </c>
      <c r="L70" s="29">
        <f t="shared" si="10"/>
        <v>45.25</v>
      </c>
      <c r="M70" s="60">
        <f t="shared" si="11"/>
        <v>22.625</v>
      </c>
      <c r="N70" s="61">
        <v>2</v>
      </c>
      <c r="O70" s="61">
        <v>8</v>
      </c>
      <c r="P70" s="61">
        <v>86.2</v>
      </c>
      <c r="Q70" s="90">
        <v>85.53994503020162</v>
      </c>
      <c r="R70" s="76">
        <f t="shared" si="12"/>
        <v>42.76997251510081</v>
      </c>
      <c r="S70" s="76">
        <f t="shared" si="13"/>
        <v>65.39497251510082</v>
      </c>
      <c r="T70" s="61">
        <f t="shared" si="14"/>
        <v>68</v>
      </c>
      <c r="U70" s="79"/>
    </row>
    <row r="71" spans="1:21" ht="21" customHeight="1">
      <c r="A71" s="17">
        <v>81</v>
      </c>
      <c r="B71" s="28" t="s">
        <v>746</v>
      </c>
      <c r="C71" s="29" t="s">
        <v>370</v>
      </c>
      <c r="D71" s="29" t="s">
        <v>747</v>
      </c>
      <c r="E71" s="30" t="s">
        <v>820</v>
      </c>
      <c r="F71" s="28">
        <v>136212402129</v>
      </c>
      <c r="G71" s="29">
        <v>55.5</v>
      </c>
      <c r="H71" s="29">
        <v>29.5</v>
      </c>
      <c r="I71" s="29">
        <v>85</v>
      </c>
      <c r="J71" s="29">
        <v>89</v>
      </c>
      <c r="K71" s="29">
        <v>2565196</v>
      </c>
      <c r="L71" s="29">
        <f t="shared" si="10"/>
        <v>42.5</v>
      </c>
      <c r="M71" s="60">
        <f t="shared" si="11"/>
        <v>21.25</v>
      </c>
      <c r="N71" s="61">
        <v>1</v>
      </c>
      <c r="O71" s="61">
        <v>2</v>
      </c>
      <c r="P71" s="61">
        <v>87.2</v>
      </c>
      <c r="Q71" s="90">
        <v>87.66227463206003</v>
      </c>
      <c r="R71" s="76">
        <f t="shared" si="12"/>
        <v>43.831137316030016</v>
      </c>
      <c r="S71" s="76">
        <f t="shared" si="13"/>
        <v>65.08113731603001</v>
      </c>
      <c r="T71" s="61">
        <f t="shared" si="14"/>
        <v>69</v>
      </c>
      <c r="U71" s="79"/>
    </row>
    <row r="72" spans="1:21" ht="21" customHeight="1">
      <c r="A72" s="17">
        <v>58</v>
      </c>
      <c r="B72" s="28" t="s">
        <v>746</v>
      </c>
      <c r="C72" s="29" t="s">
        <v>346</v>
      </c>
      <c r="D72" s="29" t="s">
        <v>759</v>
      </c>
      <c r="E72" s="30" t="s">
        <v>799</v>
      </c>
      <c r="F72" s="28">
        <v>136212401007</v>
      </c>
      <c r="G72" s="29">
        <v>51</v>
      </c>
      <c r="H72" s="29">
        <v>38.5</v>
      </c>
      <c r="I72" s="29">
        <v>89.5</v>
      </c>
      <c r="J72" s="29">
        <v>63</v>
      </c>
      <c r="K72" s="29">
        <v>15970112732</v>
      </c>
      <c r="L72" s="29">
        <f t="shared" si="10"/>
        <v>44.75</v>
      </c>
      <c r="M72" s="60">
        <f t="shared" si="11"/>
        <v>22.375</v>
      </c>
      <c r="N72" s="61">
        <v>2</v>
      </c>
      <c r="O72" s="61">
        <v>11</v>
      </c>
      <c r="P72" s="61">
        <v>86</v>
      </c>
      <c r="Q72" s="90">
        <v>85.34147648024756</v>
      </c>
      <c r="R72" s="76">
        <f t="shared" si="12"/>
        <v>42.67073824012378</v>
      </c>
      <c r="S72" s="76">
        <f t="shared" si="13"/>
        <v>65.04573824012378</v>
      </c>
      <c r="T72" s="61">
        <f t="shared" si="14"/>
        <v>70</v>
      </c>
      <c r="U72" s="79"/>
    </row>
    <row r="73" spans="1:21" ht="21" customHeight="1">
      <c r="A73" s="17">
        <v>74</v>
      </c>
      <c r="B73" s="28" t="s">
        <v>746</v>
      </c>
      <c r="C73" s="29" t="s">
        <v>363</v>
      </c>
      <c r="D73" s="29" t="s">
        <v>747</v>
      </c>
      <c r="E73" s="30" t="s">
        <v>813</v>
      </c>
      <c r="F73" s="28">
        <v>136212402117</v>
      </c>
      <c r="G73" s="29">
        <v>49.5</v>
      </c>
      <c r="H73" s="29">
        <v>36</v>
      </c>
      <c r="I73" s="29">
        <v>85.5</v>
      </c>
      <c r="J73" s="29">
        <v>83</v>
      </c>
      <c r="K73" s="29">
        <v>15979726879</v>
      </c>
      <c r="L73" s="29">
        <f t="shared" si="10"/>
        <v>42.75</v>
      </c>
      <c r="M73" s="60">
        <f t="shared" si="11"/>
        <v>21.375</v>
      </c>
      <c r="N73" s="61">
        <v>3</v>
      </c>
      <c r="O73" s="61">
        <v>7</v>
      </c>
      <c r="P73" s="61">
        <v>87.3</v>
      </c>
      <c r="Q73" s="90">
        <v>87.18103900804412</v>
      </c>
      <c r="R73" s="76">
        <f t="shared" si="12"/>
        <v>43.59051950402206</v>
      </c>
      <c r="S73" s="76">
        <f t="shared" si="13"/>
        <v>64.96551950402207</v>
      </c>
      <c r="T73" s="61">
        <f t="shared" si="14"/>
        <v>71</v>
      </c>
      <c r="U73" s="79"/>
    </row>
    <row r="74" spans="1:21" ht="21" customHeight="1">
      <c r="A74" s="17">
        <v>57</v>
      </c>
      <c r="B74" s="28" t="s">
        <v>746</v>
      </c>
      <c r="C74" s="29" t="s">
        <v>345</v>
      </c>
      <c r="D74" s="29" t="s">
        <v>747</v>
      </c>
      <c r="E74" s="30" t="s">
        <v>798</v>
      </c>
      <c r="F74" s="28">
        <v>136011800218</v>
      </c>
      <c r="G74" s="29">
        <v>60.5</v>
      </c>
      <c r="H74" s="29">
        <v>29.5</v>
      </c>
      <c r="I74" s="29">
        <v>90</v>
      </c>
      <c r="J74" s="29">
        <v>62</v>
      </c>
      <c r="K74" s="29">
        <v>18296159169</v>
      </c>
      <c r="L74" s="29">
        <f t="shared" si="10"/>
        <v>45</v>
      </c>
      <c r="M74" s="60">
        <f t="shared" si="11"/>
        <v>22.5</v>
      </c>
      <c r="N74" s="61">
        <v>2</v>
      </c>
      <c r="O74" s="61">
        <v>15</v>
      </c>
      <c r="P74" s="61">
        <v>85.2</v>
      </c>
      <c r="Q74" s="90">
        <v>84.5476022804313</v>
      </c>
      <c r="R74" s="76">
        <f t="shared" si="12"/>
        <v>42.27380114021565</v>
      </c>
      <c r="S74" s="76">
        <f t="shared" si="13"/>
        <v>64.77380114021565</v>
      </c>
      <c r="T74" s="61">
        <f t="shared" si="14"/>
        <v>72</v>
      </c>
      <c r="U74" s="79"/>
    </row>
    <row r="75" spans="1:21" ht="21" customHeight="1">
      <c r="A75" s="17">
        <v>84</v>
      </c>
      <c r="B75" s="28" t="s">
        <v>746</v>
      </c>
      <c r="C75" s="29" t="s">
        <v>373</v>
      </c>
      <c r="D75" s="29" t="s">
        <v>747</v>
      </c>
      <c r="E75" s="30" t="s">
        <v>823</v>
      </c>
      <c r="F75" s="28">
        <v>136211005712</v>
      </c>
      <c r="G75" s="29">
        <v>56.5</v>
      </c>
      <c r="H75" s="29">
        <v>27.5</v>
      </c>
      <c r="I75" s="29">
        <v>84</v>
      </c>
      <c r="J75" s="29">
        <v>94</v>
      </c>
      <c r="K75" s="29">
        <v>18613157449</v>
      </c>
      <c r="L75" s="29">
        <f t="shared" si="10"/>
        <v>42</v>
      </c>
      <c r="M75" s="60">
        <f t="shared" si="11"/>
        <v>21</v>
      </c>
      <c r="N75" s="61">
        <v>3</v>
      </c>
      <c r="O75" s="61">
        <v>5</v>
      </c>
      <c r="P75" s="61">
        <v>87.6</v>
      </c>
      <c r="Q75" s="90">
        <v>87.48063020738448</v>
      </c>
      <c r="R75" s="76">
        <f t="shared" si="12"/>
        <v>43.74031510369224</v>
      </c>
      <c r="S75" s="76">
        <f t="shared" si="13"/>
        <v>64.74031510369224</v>
      </c>
      <c r="T75" s="61">
        <f t="shared" si="14"/>
        <v>73</v>
      </c>
      <c r="U75" s="79"/>
    </row>
    <row r="76" spans="1:21" ht="21" customHeight="1">
      <c r="A76" s="17">
        <v>92</v>
      </c>
      <c r="B76" s="28" t="s">
        <v>746</v>
      </c>
      <c r="C76" s="29" t="s">
        <v>382</v>
      </c>
      <c r="D76" s="29" t="s">
        <v>759</v>
      </c>
      <c r="E76" s="30" t="s">
        <v>383</v>
      </c>
      <c r="F76" s="28">
        <v>136212400830</v>
      </c>
      <c r="G76" s="29">
        <v>47.5</v>
      </c>
      <c r="H76" s="29">
        <v>35</v>
      </c>
      <c r="I76" s="29">
        <v>82.5</v>
      </c>
      <c r="J76" s="29">
        <v>99</v>
      </c>
      <c r="K76" s="29">
        <v>18370863480</v>
      </c>
      <c r="L76" s="29">
        <f t="shared" si="10"/>
        <v>41.25</v>
      </c>
      <c r="M76" s="60">
        <f t="shared" si="11"/>
        <v>20.625</v>
      </c>
      <c r="N76" s="61">
        <v>3</v>
      </c>
      <c r="O76" s="61">
        <v>4</v>
      </c>
      <c r="P76" s="61">
        <v>88.3</v>
      </c>
      <c r="Q76" s="90">
        <v>88.17967633917866</v>
      </c>
      <c r="R76" s="76">
        <f t="shared" si="12"/>
        <v>44.08983816958933</v>
      </c>
      <c r="S76" s="76">
        <f t="shared" si="13"/>
        <v>64.71483816958933</v>
      </c>
      <c r="T76" s="61">
        <f t="shared" si="14"/>
        <v>74</v>
      </c>
      <c r="U76" s="79"/>
    </row>
    <row r="77" spans="1:21" ht="21" customHeight="1">
      <c r="A77" s="17">
        <v>97</v>
      </c>
      <c r="B77" s="28" t="s">
        <v>746</v>
      </c>
      <c r="C77" s="29" t="s">
        <v>388</v>
      </c>
      <c r="D77" s="29" t="s">
        <v>747</v>
      </c>
      <c r="E77" s="30" t="s">
        <v>834</v>
      </c>
      <c r="F77" s="28">
        <v>136211005528</v>
      </c>
      <c r="G77" s="29">
        <v>47</v>
      </c>
      <c r="H77" s="29">
        <v>33.5</v>
      </c>
      <c r="I77" s="29">
        <v>80.5</v>
      </c>
      <c r="J77" s="29">
        <v>110</v>
      </c>
      <c r="K77" s="29">
        <v>18270715287</v>
      </c>
      <c r="L77" s="29">
        <f t="shared" si="10"/>
        <v>40.25</v>
      </c>
      <c r="M77" s="60">
        <f t="shared" si="11"/>
        <v>20.125</v>
      </c>
      <c r="N77" s="61">
        <v>3</v>
      </c>
      <c r="O77" s="61">
        <v>18</v>
      </c>
      <c r="P77" s="61">
        <v>89.2</v>
      </c>
      <c r="Q77" s="90">
        <v>89.07844993719974</v>
      </c>
      <c r="R77" s="76">
        <f t="shared" si="12"/>
        <v>44.53922496859987</v>
      </c>
      <c r="S77" s="76">
        <f t="shared" si="13"/>
        <v>64.66422496859987</v>
      </c>
      <c r="T77" s="61">
        <f t="shared" si="14"/>
        <v>75</v>
      </c>
      <c r="U77" s="79"/>
    </row>
    <row r="78" spans="1:21" ht="21" customHeight="1">
      <c r="A78" s="17">
        <v>77</v>
      </c>
      <c r="B78" s="28" t="s">
        <v>746</v>
      </c>
      <c r="C78" s="29" t="s">
        <v>366</v>
      </c>
      <c r="D78" s="29" t="s">
        <v>747</v>
      </c>
      <c r="E78" s="30" t="s">
        <v>816</v>
      </c>
      <c r="F78" s="28">
        <v>136212404519</v>
      </c>
      <c r="G78" s="29">
        <v>43</v>
      </c>
      <c r="H78" s="29">
        <v>42.5</v>
      </c>
      <c r="I78" s="29">
        <v>85.5</v>
      </c>
      <c r="J78" s="29">
        <v>83</v>
      </c>
      <c r="K78" s="29">
        <v>18270791575</v>
      </c>
      <c r="L78" s="29">
        <f t="shared" si="10"/>
        <v>42.75</v>
      </c>
      <c r="M78" s="60">
        <f t="shared" si="11"/>
        <v>21.375</v>
      </c>
      <c r="N78" s="61">
        <v>1</v>
      </c>
      <c r="O78" s="61">
        <v>4</v>
      </c>
      <c r="P78" s="61">
        <v>86.1</v>
      </c>
      <c r="Q78" s="90">
        <v>86.5564431860134</v>
      </c>
      <c r="R78" s="76">
        <f t="shared" si="12"/>
        <v>43.2782215930067</v>
      </c>
      <c r="S78" s="76">
        <f t="shared" si="13"/>
        <v>64.65322159300669</v>
      </c>
      <c r="T78" s="61">
        <f t="shared" si="14"/>
        <v>76</v>
      </c>
      <c r="U78" s="79"/>
    </row>
    <row r="79" spans="1:21" ht="21" customHeight="1">
      <c r="A79" s="17">
        <v>72</v>
      </c>
      <c r="B79" s="28" t="s">
        <v>746</v>
      </c>
      <c r="C79" s="29" t="s">
        <v>360</v>
      </c>
      <c r="D79" s="29" t="s">
        <v>747</v>
      </c>
      <c r="E79" s="30" t="s">
        <v>361</v>
      </c>
      <c r="F79" s="28">
        <v>136212403820</v>
      </c>
      <c r="G79" s="29">
        <v>56.5</v>
      </c>
      <c r="H79" s="29">
        <v>29.5</v>
      </c>
      <c r="I79" s="29">
        <v>86</v>
      </c>
      <c r="J79" s="29">
        <v>79</v>
      </c>
      <c r="K79" s="29">
        <v>15083776894</v>
      </c>
      <c r="L79" s="29">
        <f t="shared" si="10"/>
        <v>43</v>
      </c>
      <c r="M79" s="60">
        <f t="shared" si="11"/>
        <v>21.5</v>
      </c>
      <c r="N79" s="61">
        <v>3</v>
      </c>
      <c r="O79" s="61">
        <v>3</v>
      </c>
      <c r="P79" s="61">
        <v>85.6</v>
      </c>
      <c r="Q79" s="90">
        <v>85.48335554511543</v>
      </c>
      <c r="R79" s="76">
        <f t="shared" si="12"/>
        <v>42.741677772557715</v>
      </c>
      <c r="S79" s="76">
        <f t="shared" si="13"/>
        <v>64.24167777255772</v>
      </c>
      <c r="T79" s="61">
        <f t="shared" si="14"/>
        <v>77</v>
      </c>
      <c r="U79" s="79"/>
    </row>
    <row r="80" spans="1:21" ht="21" customHeight="1">
      <c r="A80" s="17">
        <v>79</v>
      </c>
      <c r="B80" s="28" t="s">
        <v>746</v>
      </c>
      <c r="C80" s="29" t="s">
        <v>368</v>
      </c>
      <c r="D80" s="29" t="s">
        <v>747</v>
      </c>
      <c r="E80" s="30" t="s">
        <v>818</v>
      </c>
      <c r="F80" s="28">
        <v>136212401003</v>
      </c>
      <c r="G80" s="29">
        <v>48</v>
      </c>
      <c r="H80" s="29">
        <v>37</v>
      </c>
      <c r="I80" s="29">
        <v>85</v>
      </c>
      <c r="J80" s="29">
        <v>89</v>
      </c>
      <c r="K80" s="29">
        <v>15870717787</v>
      </c>
      <c r="L80" s="29">
        <f t="shared" si="10"/>
        <v>42.5</v>
      </c>
      <c r="M80" s="60">
        <f t="shared" si="11"/>
        <v>21.25</v>
      </c>
      <c r="N80" s="61">
        <v>3</v>
      </c>
      <c r="O80" s="61">
        <v>12</v>
      </c>
      <c r="P80" s="61">
        <v>86</v>
      </c>
      <c r="Q80" s="90">
        <v>85.88281047756925</v>
      </c>
      <c r="R80" s="76">
        <f t="shared" si="12"/>
        <v>42.941405238784625</v>
      </c>
      <c r="S80" s="76">
        <f t="shared" si="13"/>
        <v>64.19140523878463</v>
      </c>
      <c r="T80" s="61">
        <f t="shared" si="14"/>
        <v>78</v>
      </c>
      <c r="U80" s="79"/>
    </row>
    <row r="81" spans="1:21" ht="21" customHeight="1">
      <c r="A81" s="17">
        <v>73</v>
      </c>
      <c r="B81" s="28" t="s">
        <v>746</v>
      </c>
      <c r="C81" s="29" t="s">
        <v>362</v>
      </c>
      <c r="D81" s="29" t="s">
        <v>747</v>
      </c>
      <c r="E81" s="30" t="s">
        <v>812</v>
      </c>
      <c r="F81" s="28">
        <v>136211005830</v>
      </c>
      <c r="G81" s="29">
        <v>42.5</v>
      </c>
      <c r="H81" s="29">
        <v>43.5</v>
      </c>
      <c r="I81" s="29">
        <v>86</v>
      </c>
      <c r="J81" s="29">
        <v>79</v>
      </c>
      <c r="K81" s="29">
        <v>15270764948</v>
      </c>
      <c r="L81" s="29">
        <f t="shared" si="10"/>
        <v>43</v>
      </c>
      <c r="M81" s="60">
        <f t="shared" si="11"/>
        <v>21.5</v>
      </c>
      <c r="N81" s="61">
        <v>3</v>
      </c>
      <c r="O81" s="61">
        <v>7</v>
      </c>
      <c r="P81" s="61">
        <v>85.1</v>
      </c>
      <c r="Q81" s="90">
        <v>84.98403687954817</v>
      </c>
      <c r="R81" s="76">
        <f t="shared" si="12"/>
        <v>42.492018439774085</v>
      </c>
      <c r="S81" s="76">
        <f t="shared" si="13"/>
        <v>63.992018439774085</v>
      </c>
      <c r="T81" s="61">
        <f t="shared" si="14"/>
        <v>79</v>
      </c>
      <c r="U81" s="79"/>
    </row>
    <row r="82" spans="1:21" ht="21" customHeight="1">
      <c r="A82" s="17">
        <v>61</v>
      </c>
      <c r="B82" s="28" t="s">
        <v>746</v>
      </c>
      <c r="C82" s="29" t="s">
        <v>349</v>
      </c>
      <c r="D82" s="29" t="s">
        <v>759</v>
      </c>
      <c r="E82" s="30" t="s">
        <v>801</v>
      </c>
      <c r="F82" s="28">
        <v>136211005510</v>
      </c>
      <c r="G82" s="29">
        <v>55.5</v>
      </c>
      <c r="H82" s="29">
        <v>33.5</v>
      </c>
      <c r="I82" s="29">
        <v>89</v>
      </c>
      <c r="J82" s="29">
        <v>66</v>
      </c>
      <c r="K82" s="29">
        <v>18379721649</v>
      </c>
      <c r="L82" s="29">
        <f t="shared" si="10"/>
        <v>44.5</v>
      </c>
      <c r="M82" s="60">
        <f t="shared" si="11"/>
        <v>22.25</v>
      </c>
      <c r="N82" s="61">
        <v>1</v>
      </c>
      <c r="O82" s="61">
        <v>18</v>
      </c>
      <c r="P82" s="61">
        <v>83</v>
      </c>
      <c r="Q82" s="90">
        <v>83.4400091107911</v>
      </c>
      <c r="R82" s="76">
        <f t="shared" si="12"/>
        <v>41.72000455539555</v>
      </c>
      <c r="S82" s="76">
        <f t="shared" si="13"/>
        <v>63.97000455539555</v>
      </c>
      <c r="T82" s="61">
        <f t="shared" si="14"/>
        <v>80</v>
      </c>
      <c r="U82" s="79"/>
    </row>
    <row r="83" spans="1:21" ht="21" customHeight="1">
      <c r="A83" s="17">
        <v>85</v>
      </c>
      <c r="B83" s="28" t="s">
        <v>746</v>
      </c>
      <c r="C83" s="29" t="s">
        <v>374</v>
      </c>
      <c r="D83" s="29" t="s">
        <v>747</v>
      </c>
      <c r="E83" s="30" t="s">
        <v>824</v>
      </c>
      <c r="F83" s="28">
        <v>136212403730</v>
      </c>
      <c r="G83" s="29">
        <v>53</v>
      </c>
      <c r="H83" s="29">
        <v>30.5</v>
      </c>
      <c r="I83" s="29">
        <v>83.5</v>
      </c>
      <c r="J83" s="29">
        <v>95</v>
      </c>
      <c r="K83" s="29">
        <v>13916283729</v>
      </c>
      <c r="L83" s="29">
        <f t="shared" si="10"/>
        <v>41.75</v>
      </c>
      <c r="M83" s="60">
        <f t="shared" si="11"/>
        <v>20.875</v>
      </c>
      <c r="N83" s="61">
        <v>1</v>
      </c>
      <c r="O83" s="61">
        <v>6</v>
      </c>
      <c r="P83" s="61">
        <v>85.7</v>
      </c>
      <c r="Q83" s="90">
        <v>86.15432266017827</v>
      </c>
      <c r="R83" s="76">
        <f t="shared" si="12"/>
        <v>43.07716133008913</v>
      </c>
      <c r="S83" s="76">
        <f t="shared" si="13"/>
        <v>63.95216133008913</v>
      </c>
      <c r="T83" s="61">
        <f t="shared" si="14"/>
        <v>81</v>
      </c>
      <c r="U83" s="79"/>
    </row>
    <row r="84" spans="1:21" ht="21" customHeight="1">
      <c r="A84" s="17">
        <v>86</v>
      </c>
      <c r="B84" s="28" t="s">
        <v>746</v>
      </c>
      <c r="C84" s="29" t="s">
        <v>375</v>
      </c>
      <c r="D84" s="29" t="s">
        <v>747</v>
      </c>
      <c r="E84" s="30" t="s">
        <v>825</v>
      </c>
      <c r="F84" s="28">
        <v>136012502404</v>
      </c>
      <c r="G84" s="29">
        <v>51</v>
      </c>
      <c r="H84" s="29">
        <v>32.5</v>
      </c>
      <c r="I84" s="29">
        <v>83.5</v>
      </c>
      <c r="J84" s="29">
        <v>95</v>
      </c>
      <c r="K84" s="29">
        <v>18146615191</v>
      </c>
      <c r="L84" s="29">
        <f t="shared" si="10"/>
        <v>41.75</v>
      </c>
      <c r="M84" s="60">
        <f t="shared" si="11"/>
        <v>20.875</v>
      </c>
      <c r="N84" s="61">
        <v>2</v>
      </c>
      <c r="O84" s="61">
        <v>19</v>
      </c>
      <c r="P84" s="61">
        <v>86.8</v>
      </c>
      <c r="Q84" s="90">
        <v>86.13535068006381</v>
      </c>
      <c r="R84" s="76">
        <f t="shared" si="12"/>
        <v>43.067675340031904</v>
      </c>
      <c r="S84" s="76">
        <f t="shared" si="13"/>
        <v>63.942675340031904</v>
      </c>
      <c r="T84" s="61">
        <f t="shared" si="14"/>
        <v>82</v>
      </c>
      <c r="U84" s="79"/>
    </row>
    <row r="85" spans="1:21" ht="21" customHeight="1">
      <c r="A85" s="17">
        <v>36</v>
      </c>
      <c r="B85" s="28" t="s">
        <v>746</v>
      </c>
      <c r="C85" s="29" t="s">
        <v>323</v>
      </c>
      <c r="D85" s="29" t="s">
        <v>747</v>
      </c>
      <c r="E85" s="30" t="s">
        <v>778</v>
      </c>
      <c r="F85" s="28">
        <v>136230605403</v>
      </c>
      <c r="G85" s="29">
        <v>59</v>
      </c>
      <c r="H85" s="29">
        <v>37.5</v>
      </c>
      <c r="I85" s="29">
        <v>96.5</v>
      </c>
      <c r="J85" s="29">
        <v>39</v>
      </c>
      <c r="K85" s="29">
        <v>15360502896</v>
      </c>
      <c r="L85" s="29">
        <f t="shared" si="10"/>
        <v>48.25</v>
      </c>
      <c r="M85" s="60">
        <f t="shared" si="11"/>
        <v>24.125</v>
      </c>
      <c r="N85" s="61">
        <v>2</v>
      </c>
      <c r="O85" s="61">
        <v>8</v>
      </c>
      <c r="P85" s="61">
        <v>80.2</v>
      </c>
      <c r="Q85" s="90">
        <v>79.5858885315797</v>
      </c>
      <c r="R85" s="76">
        <f t="shared" si="12"/>
        <v>39.79294426578985</v>
      </c>
      <c r="S85" s="76">
        <f t="shared" si="13"/>
        <v>63.91794426578985</v>
      </c>
      <c r="T85" s="61">
        <f t="shared" si="14"/>
        <v>83</v>
      </c>
      <c r="U85" s="79"/>
    </row>
    <row r="86" spans="1:21" ht="21" customHeight="1">
      <c r="A86" s="17">
        <v>91</v>
      </c>
      <c r="B86" s="28" t="s">
        <v>746</v>
      </c>
      <c r="C86" s="29" t="s">
        <v>380</v>
      </c>
      <c r="D86" s="29" t="s">
        <v>747</v>
      </c>
      <c r="E86" s="30" t="s">
        <v>381</v>
      </c>
      <c r="F86" s="28">
        <v>136212401802</v>
      </c>
      <c r="G86" s="29">
        <v>53</v>
      </c>
      <c r="H86" s="29">
        <v>29.5</v>
      </c>
      <c r="I86" s="29">
        <v>82.5</v>
      </c>
      <c r="J86" s="29">
        <v>99</v>
      </c>
      <c r="K86" s="29">
        <v>15179091692</v>
      </c>
      <c r="L86" s="29">
        <f t="shared" si="10"/>
        <v>41.25</v>
      </c>
      <c r="M86" s="60">
        <f t="shared" si="11"/>
        <v>20.625</v>
      </c>
      <c r="N86" s="61">
        <v>1</v>
      </c>
      <c r="O86" s="61">
        <v>1</v>
      </c>
      <c r="P86" s="61">
        <v>86.1</v>
      </c>
      <c r="Q86" s="90">
        <v>86.5564431860134</v>
      </c>
      <c r="R86" s="76">
        <f t="shared" si="12"/>
        <v>43.2782215930067</v>
      </c>
      <c r="S86" s="76">
        <f t="shared" si="13"/>
        <v>63.9032215930067</v>
      </c>
      <c r="T86" s="61">
        <f t="shared" si="14"/>
        <v>84</v>
      </c>
      <c r="U86" s="79"/>
    </row>
    <row r="87" spans="1:21" ht="21" customHeight="1">
      <c r="A87" s="17">
        <v>88</v>
      </c>
      <c r="B87" s="28" t="s">
        <v>746</v>
      </c>
      <c r="C87" s="29" t="s">
        <v>377</v>
      </c>
      <c r="D87" s="29" t="s">
        <v>747</v>
      </c>
      <c r="E87" s="30" t="s">
        <v>827</v>
      </c>
      <c r="F87" s="28">
        <v>136060300924</v>
      </c>
      <c r="G87" s="29">
        <v>49</v>
      </c>
      <c r="H87" s="29">
        <v>34</v>
      </c>
      <c r="I87" s="29">
        <v>83</v>
      </c>
      <c r="J87" s="29">
        <v>98</v>
      </c>
      <c r="K87" s="29">
        <v>15350102368</v>
      </c>
      <c r="L87" s="29">
        <f t="shared" si="10"/>
        <v>41.5</v>
      </c>
      <c r="M87" s="60">
        <f t="shared" si="11"/>
        <v>20.75</v>
      </c>
      <c r="N87" s="61">
        <v>3</v>
      </c>
      <c r="O87" s="61">
        <v>11</v>
      </c>
      <c r="P87" s="61">
        <v>86.4</v>
      </c>
      <c r="Q87" s="90">
        <v>86.28226541002306</v>
      </c>
      <c r="R87" s="76">
        <f t="shared" si="12"/>
        <v>43.14113270501153</v>
      </c>
      <c r="S87" s="76">
        <f t="shared" si="13"/>
        <v>63.89113270501153</v>
      </c>
      <c r="T87" s="61">
        <f t="shared" si="14"/>
        <v>85</v>
      </c>
      <c r="U87" s="79"/>
    </row>
    <row r="88" spans="1:21" ht="21" customHeight="1">
      <c r="A88" s="17">
        <v>82</v>
      </c>
      <c r="B88" s="28" t="s">
        <v>746</v>
      </c>
      <c r="C88" s="29" t="s">
        <v>371</v>
      </c>
      <c r="D88" s="29" t="s">
        <v>747</v>
      </c>
      <c r="E88" s="30" t="s">
        <v>821</v>
      </c>
      <c r="F88" s="28">
        <v>136211005230</v>
      </c>
      <c r="G88" s="29">
        <v>51.5</v>
      </c>
      <c r="H88" s="29">
        <v>33.5</v>
      </c>
      <c r="I88" s="29">
        <v>85</v>
      </c>
      <c r="J88" s="29">
        <v>89</v>
      </c>
      <c r="K88" s="29">
        <v>18779783288</v>
      </c>
      <c r="L88" s="29">
        <f t="shared" si="10"/>
        <v>42.5</v>
      </c>
      <c r="M88" s="60">
        <f t="shared" si="11"/>
        <v>21.25</v>
      </c>
      <c r="N88" s="61">
        <v>1</v>
      </c>
      <c r="O88" s="61">
        <v>5</v>
      </c>
      <c r="P88" s="61">
        <v>84.8</v>
      </c>
      <c r="Q88" s="90">
        <v>85.24955147704921</v>
      </c>
      <c r="R88" s="76">
        <f t="shared" si="12"/>
        <v>42.624775738524605</v>
      </c>
      <c r="S88" s="76">
        <f t="shared" si="13"/>
        <v>63.874775738524605</v>
      </c>
      <c r="T88" s="61">
        <f t="shared" si="14"/>
        <v>86</v>
      </c>
      <c r="U88" s="79"/>
    </row>
    <row r="89" spans="1:21" ht="21" customHeight="1">
      <c r="A89" s="17">
        <v>89</v>
      </c>
      <c r="B89" s="28" t="s">
        <v>746</v>
      </c>
      <c r="C89" s="29" t="s">
        <v>378</v>
      </c>
      <c r="D89" s="29" t="s">
        <v>759</v>
      </c>
      <c r="E89" s="30" t="s">
        <v>828</v>
      </c>
      <c r="F89" s="28">
        <v>136212404214</v>
      </c>
      <c r="G89" s="29">
        <v>48.5</v>
      </c>
      <c r="H89" s="29">
        <v>34</v>
      </c>
      <c r="I89" s="29">
        <v>82.5</v>
      </c>
      <c r="J89" s="29">
        <v>99</v>
      </c>
      <c r="K89" s="29">
        <v>15779753657</v>
      </c>
      <c r="L89" s="29">
        <f t="shared" si="10"/>
        <v>41.25</v>
      </c>
      <c r="M89" s="60">
        <f t="shared" si="11"/>
        <v>20.625</v>
      </c>
      <c r="N89" s="61">
        <v>1</v>
      </c>
      <c r="O89" s="61">
        <v>13</v>
      </c>
      <c r="P89" s="61">
        <v>86</v>
      </c>
      <c r="Q89" s="90">
        <v>86.45591305455463</v>
      </c>
      <c r="R89" s="76">
        <f t="shared" si="12"/>
        <v>43.227956527277314</v>
      </c>
      <c r="S89" s="76">
        <f t="shared" si="13"/>
        <v>63.852956527277314</v>
      </c>
      <c r="T89" s="61">
        <f t="shared" si="14"/>
        <v>87</v>
      </c>
      <c r="U89" s="79"/>
    </row>
    <row r="90" spans="1:21" ht="21" customHeight="1">
      <c r="A90" s="17">
        <v>104</v>
      </c>
      <c r="B90" s="28" t="s">
        <v>746</v>
      </c>
      <c r="C90" s="29" t="s">
        <v>395</v>
      </c>
      <c r="D90" s="29" t="s">
        <v>747</v>
      </c>
      <c r="E90" s="30" t="s">
        <v>396</v>
      </c>
      <c r="F90" s="28">
        <v>136212400719</v>
      </c>
      <c r="G90" s="29">
        <v>45</v>
      </c>
      <c r="H90" s="29">
        <v>33.5</v>
      </c>
      <c r="I90" s="29">
        <v>78.5</v>
      </c>
      <c r="J90" s="29">
        <v>124</v>
      </c>
      <c r="K90" s="29">
        <v>15779752079</v>
      </c>
      <c r="L90" s="29">
        <f t="shared" si="10"/>
        <v>39.25</v>
      </c>
      <c r="M90" s="60">
        <f t="shared" si="11"/>
        <v>19.625</v>
      </c>
      <c r="N90" s="61">
        <v>2</v>
      </c>
      <c r="O90" s="61">
        <v>16</v>
      </c>
      <c r="P90" s="61">
        <v>88.6</v>
      </c>
      <c r="Q90" s="90">
        <v>87.92156762965038</v>
      </c>
      <c r="R90" s="76">
        <f t="shared" si="12"/>
        <v>43.96078381482519</v>
      </c>
      <c r="S90" s="76">
        <f t="shared" si="13"/>
        <v>63.58578381482519</v>
      </c>
      <c r="T90" s="61">
        <f t="shared" si="14"/>
        <v>88</v>
      </c>
      <c r="U90" s="79" t="s">
        <v>869</v>
      </c>
    </row>
    <row r="91" spans="1:21" ht="21" customHeight="1">
      <c r="A91" s="17">
        <v>66</v>
      </c>
      <c r="B91" s="28" t="s">
        <v>746</v>
      </c>
      <c r="C91" s="29" t="s">
        <v>354</v>
      </c>
      <c r="D91" s="29" t="s">
        <v>747</v>
      </c>
      <c r="E91" s="30" t="s">
        <v>806</v>
      </c>
      <c r="F91" s="28">
        <v>136211005808</v>
      </c>
      <c r="G91" s="29">
        <v>51</v>
      </c>
      <c r="H91" s="29">
        <v>36.5</v>
      </c>
      <c r="I91" s="29">
        <v>87.5</v>
      </c>
      <c r="J91" s="29">
        <v>74</v>
      </c>
      <c r="K91" s="29">
        <v>17779758775</v>
      </c>
      <c r="L91" s="29">
        <f t="shared" si="10"/>
        <v>43.75</v>
      </c>
      <c r="M91" s="60">
        <f t="shared" si="11"/>
        <v>21.875</v>
      </c>
      <c r="N91" s="61">
        <v>3</v>
      </c>
      <c r="O91" s="61">
        <v>16</v>
      </c>
      <c r="P91" s="61">
        <v>83.4</v>
      </c>
      <c r="Q91" s="90">
        <v>83.28635341661949</v>
      </c>
      <c r="R91" s="76">
        <f t="shared" si="12"/>
        <v>41.643176708309745</v>
      </c>
      <c r="S91" s="76">
        <f t="shared" si="13"/>
        <v>63.518176708309745</v>
      </c>
      <c r="T91" s="61">
        <f t="shared" si="14"/>
        <v>89</v>
      </c>
      <c r="U91" s="79"/>
    </row>
    <row r="92" spans="1:21" ht="21" customHeight="1">
      <c r="A92" s="17">
        <v>107</v>
      </c>
      <c r="B92" s="28" t="s">
        <v>746</v>
      </c>
      <c r="C92" s="29" t="s">
        <v>399</v>
      </c>
      <c r="D92" s="29" t="s">
        <v>747</v>
      </c>
      <c r="E92" s="30" t="s">
        <v>843</v>
      </c>
      <c r="F92" s="28">
        <v>136212402024</v>
      </c>
      <c r="G92" s="29">
        <v>51.5</v>
      </c>
      <c r="H92" s="29">
        <v>26.5</v>
      </c>
      <c r="I92" s="29">
        <v>78</v>
      </c>
      <c r="J92" s="29">
        <v>128</v>
      </c>
      <c r="K92" s="29">
        <v>15779060752</v>
      </c>
      <c r="L92" s="29">
        <f t="shared" si="10"/>
        <v>39</v>
      </c>
      <c r="M92" s="60">
        <f t="shared" si="11"/>
        <v>19.5</v>
      </c>
      <c r="N92" s="61">
        <v>2</v>
      </c>
      <c r="O92" s="61">
        <v>18</v>
      </c>
      <c r="P92" s="61">
        <v>88.6</v>
      </c>
      <c r="Q92" s="90">
        <v>87.92156762965038</v>
      </c>
      <c r="R92" s="76">
        <f t="shared" si="12"/>
        <v>43.96078381482519</v>
      </c>
      <c r="S92" s="76">
        <f t="shared" si="13"/>
        <v>63.46078381482519</v>
      </c>
      <c r="T92" s="61">
        <f t="shared" si="14"/>
        <v>90</v>
      </c>
      <c r="U92" s="79" t="s">
        <v>869</v>
      </c>
    </row>
    <row r="93" spans="1:21" ht="21" customHeight="1">
      <c r="A93" s="17">
        <v>93</v>
      </c>
      <c r="B93" s="28" t="s">
        <v>746</v>
      </c>
      <c r="C93" s="29" t="s">
        <v>384</v>
      </c>
      <c r="D93" s="29" t="s">
        <v>747</v>
      </c>
      <c r="E93" s="30" t="s">
        <v>830</v>
      </c>
      <c r="F93" s="28">
        <v>136212402320</v>
      </c>
      <c r="G93" s="29">
        <v>53</v>
      </c>
      <c r="H93" s="29">
        <v>29</v>
      </c>
      <c r="I93" s="29">
        <v>82</v>
      </c>
      <c r="J93" s="29">
        <v>104</v>
      </c>
      <c r="K93" s="29">
        <v>18797878318</v>
      </c>
      <c r="L93" s="29">
        <f t="shared" si="10"/>
        <v>41</v>
      </c>
      <c r="M93" s="60">
        <f t="shared" si="11"/>
        <v>20.5</v>
      </c>
      <c r="N93" s="61">
        <v>2</v>
      </c>
      <c r="O93" s="61">
        <v>19</v>
      </c>
      <c r="P93" s="61">
        <v>85.8</v>
      </c>
      <c r="Q93" s="90">
        <v>85.14300793029349</v>
      </c>
      <c r="R93" s="76">
        <f t="shared" si="12"/>
        <v>42.571503965146746</v>
      </c>
      <c r="S93" s="76">
        <f t="shared" si="13"/>
        <v>63.071503965146746</v>
      </c>
      <c r="T93" s="61">
        <f t="shared" si="14"/>
        <v>91</v>
      </c>
      <c r="U93" s="79"/>
    </row>
    <row r="94" spans="1:21" ht="21" customHeight="1">
      <c r="A94" s="17">
        <v>78</v>
      </c>
      <c r="B94" s="28" t="s">
        <v>746</v>
      </c>
      <c r="C94" s="29" t="s">
        <v>367</v>
      </c>
      <c r="D94" s="29" t="s">
        <v>759</v>
      </c>
      <c r="E94" s="30" t="s">
        <v>817</v>
      </c>
      <c r="F94" s="28">
        <v>136212401223</v>
      </c>
      <c r="G94" s="29">
        <v>53.5</v>
      </c>
      <c r="H94" s="29">
        <v>32</v>
      </c>
      <c r="I94" s="29">
        <v>85.5</v>
      </c>
      <c r="J94" s="29">
        <v>83</v>
      </c>
      <c r="K94" s="29">
        <v>18146670998</v>
      </c>
      <c r="L94" s="29">
        <f t="shared" si="10"/>
        <v>42.75</v>
      </c>
      <c r="M94" s="60">
        <f t="shared" si="11"/>
        <v>21.375</v>
      </c>
      <c r="N94" s="61">
        <v>2</v>
      </c>
      <c r="O94" s="61">
        <v>20</v>
      </c>
      <c r="P94" s="61">
        <v>83.4</v>
      </c>
      <c r="Q94" s="90">
        <v>82.76138533084473</v>
      </c>
      <c r="R94" s="76">
        <f t="shared" si="12"/>
        <v>41.380692665422366</v>
      </c>
      <c r="S94" s="76">
        <f t="shared" si="13"/>
        <v>62.755692665422366</v>
      </c>
      <c r="T94" s="61">
        <f t="shared" si="14"/>
        <v>92</v>
      </c>
      <c r="U94" s="79"/>
    </row>
    <row r="95" spans="1:21" ht="21" customHeight="1">
      <c r="A95" s="17">
        <v>115</v>
      </c>
      <c r="B95" s="28" t="s">
        <v>746</v>
      </c>
      <c r="C95" s="29" t="s">
        <v>409</v>
      </c>
      <c r="D95" s="29" t="s">
        <v>759</v>
      </c>
      <c r="E95" s="30" t="s">
        <v>849</v>
      </c>
      <c r="F95" s="28">
        <v>136212404301</v>
      </c>
      <c r="G95" s="29">
        <v>43.5</v>
      </c>
      <c r="H95" s="29">
        <v>32</v>
      </c>
      <c r="I95" s="29">
        <v>75.5</v>
      </c>
      <c r="J95" s="29">
        <v>137</v>
      </c>
      <c r="K95" s="29"/>
      <c r="L95" s="29">
        <f t="shared" si="10"/>
        <v>37.75</v>
      </c>
      <c r="M95" s="60">
        <f t="shared" si="11"/>
        <v>18.875</v>
      </c>
      <c r="N95" s="61">
        <v>2</v>
      </c>
      <c r="O95" s="61">
        <v>4</v>
      </c>
      <c r="P95" s="61">
        <v>88.2</v>
      </c>
      <c r="Q95" s="90">
        <v>87.52463052974227</v>
      </c>
      <c r="R95" s="76">
        <f t="shared" si="12"/>
        <v>43.762315264871134</v>
      </c>
      <c r="S95" s="76">
        <f t="shared" si="13"/>
        <v>62.637315264871134</v>
      </c>
      <c r="T95" s="61">
        <f t="shared" si="14"/>
        <v>93</v>
      </c>
      <c r="U95" s="79" t="s">
        <v>869</v>
      </c>
    </row>
    <row r="96" spans="1:21" ht="21" customHeight="1">
      <c r="A96" s="17">
        <v>120</v>
      </c>
      <c r="B96" s="28" t="s">
        <v>746</v>
      </c>
      <c r="C96" s="29" t="s">
        <v>415</v>
      </c>
      <c r="D96" s="29" t="s">
        <v>747</v>
      </c>
      <c r="E96" s="30" t="s">
        <v>853</v>
      </c>
      <c r="F96" s="28">
        <v>136212404412</v>
      </c>
      <c r="G96" s="29">
        <v>48</v>
      </c>
      <c r="H96" s="29">
        <v>25.5</v>
      </c>
      <c r="I96" s="29">
        <v>73.5</v>
      </c>
      <c r="J96" s="29">
        <v>144</v>
      </c>
      <c r="K96" s="29">
        <v>15970946056</v>
      </c>
      <c r="L96" s="29">
        <f t="shared" si="10"/>
        <v>36.75</v>
      </c>
      <c r="M96" s="60">
        <f t="shared" si="11"/>
        <v>18.375</v>
      </c>
      <c r="N96" s="61">
        <v>1</v>
      </c>
      <c r="O96" s="61">
        <v>17</v>
      </c>
      <c r="P96" s="61">
        <v>87.3</v>
      </c>
      <c r="Q96" s="90">
        <v>87.76280476351882</v>
      </c>
      <c r="R96" s="76">
        <f t="shared" si="12"/>
        <v>43.88140238175941</v>
      </c>
      <c r="S96" s="76">
        <f t="shared" si="13"/>
        <v>62.25640238175941</v>
      </c>
      <c r="T96" s="61">
        <f t="shared" si="14"/>
        <v>94</v>
      </c>
      <c r="U96" s="79" t="s">
        <v>869</v>
      </c>
    </row>
    <row r="97" spans="1:21" ht="21" customHeight="1">
      <c r="A97" s="17">
        <v>109</v>
      </c>
      <c r="B97" s="28" t="s">
        <v>746</v>
      </c>
      <c r="C97" s="29" t="s">
        <v>401</v>
      </c>
      <c r="D97" s="29" t="s">
        <v>747</v>
      </c>
      <c r="E97" s="30" t="s">
        <v>402</v>
      </c>
      <c r="F97" s="28">
        <v>136212404507</v>
      </c>
      <c r="G97" s="29">
        <v>44.5</v>
      </c>
      <c r="H97" s="29">
        <v>33</v>
      </c>
      <c r="I97" s="29">
        <v>77.5</v>
      </c>
      <c r="J97" s="29">
        <v>129</v>
      </c>
      <c r="K97" s="29">
        <v>15083580803</v>
      </c>
      <c r="L97" s="29">
        <f t="shared" si="10"/>
        <v>38.75</v>
      </c>
      <c r="M97" s="60">
        <f t="shared" si="11"/>
        <v>19.375</v>
      </c>
      <c r="N97" s="61">
        <v>3</v>
      </c>
      <c r="O97" s="61">
        <v>13</v>
      </c>
      <c r="P97" s="61">
        <v>85.5</v>
      </c>
      <c r="Q97" s="90">
        <v>85.38349181200198</v>
      </c>
      <c r="R97" s="76">
        <f t="shared" si="12"/>
        <v>42.69174590600099</v>
      </c>
      <c r="S97" s="76">
        <f t="shared" si="13"/>
        <v>62.06674590600099</v>
      </c>
      <c r="T97" s="61">
        <f t="shared" si="14"/>
        <v>95</v>
      </c>
      <c r="U97" s="79" t="s">
        <v>869</v>
      </c>
    </row>
    <row r="98" spans="1:21" ht="21" customHeight="1">
      <c r="A98" s="17">
        <v>75</v>
      </c>
      <c r="B98" s="28" t="s">
        <v>746</v>
      </c>
      <c r="C98" s="29" t="s">
        <v>364</v>
      </c>
      <c r="D98" s="29" t="s">
        <v>759</v>
      </c>
      <c r="E98" s="30" t="s">
        <v>814</v>
      </c>
      <c r="F98" s="28">
        <v>136212401324</v>
      </c>
      <c r="G98" s="29">
        <v>50</v>
      </c>
      <c r="H98" s="29">
        <v>35.5</v>
      </c>
      <c r="I98" s="29">
        <v>85.5</v>
      </c>
      <c r="J98" s="29">
        <v>83</v>
      </c>
      <c r="K98" s="29">
        <v>18679901846</v>
      </c>
      <c r="L98" s="29">
        <f t="shared" si="10"/>
        <v>42.75</v>
      </c>
      <c r="M98" s="60">
        <f t="shared" si="11"/>
        <v>21.375</v>
      </c>
      <c r="N98" s="61">
        <v>1</v>
      </c>
      <c r="O98" s="61">
        <v>8</v>
      </c>
      <c r="P98" s="61">
        <v>80.2</v>
      </c>
      <c r="Q98" s="90">
        <v>80.62516542994513</v>
      </c>
      <c r="R98" s="76">
        <f t="shared" si="12"/>
        <v>40.312582714972564</v>
      </c>
      <c r="S98" s="76">
        <f t="shared" si="13"/>
        <v>61.687582714972564</v>
      </c>
      <c r="T98" s="61">
        <f t="shared" si="14"/>
        <v>96</v>
      </c>
      <c r="U98" s="79"/>
    </row>
    <row r="99" spans="1:21" ht="21" customHeight="1">
      <c r="A99" s="17">
        <v>111</v>
      </c>
      <c r="B99" s="28" t="s">
        <v>746</v>
      </c>
      <c r="C99" s="29" t="s">
        <v>404</v>
      </c>
      <c r="D99" s="29" t="s">
        <v>747</v>
      </c>
      <c r="E99" s="30" t="s">
        <v>846</v>
      </c>
      <c r="F99" s="28">
        <v>136212402703</v>
      </c>
      <c r="G99" s="29">
        <v>40.5</v>
      </c>
      <c r="H99" s="29">
        <v>36.5</v>
      </c>
      <c r="I99" s="29">
        <v>77</v>
      </c>
      <c r="J99" s="29">
        <v>132</v>
      </c>
      <c r="K99" s="29">
        <v>15779037909</v>
      </c>
      <c r="L99" s="29">
        <f aca="true" t="shared" si="15" ref="L99:L122">I99/2</f>
        <v>38.5</v>
      </c>
      <c r="M99" s="60">
        <f aca="true" t="shared" si="16" ref="M99:M122">L99/2</f>
        <v>19.25</v>
      </c>
      <c r="N99" s="61">
        <v>1</v>
      </c>
      <c r="O99" s="61">
        <v>3</v>
      </c>
      <c r="P99" s="61">
        <v>84.4</v>
      </c>
      <c r="Q99" s="90">
        <v>84.84743095121408</v>
      </c>
      <c r="R99" s="76">
        <f aca="true" t="shared" si="17" ref="R99:R117">Q99/2</f>
        <v>42.42371547560704</v>
      </c>
      <c r="S99" s="76">
        <f aca="true" t="shared" si="18" ref="S99:S117">R99+M99</f>
        <v>61.67371547560704</v>
      </c>
      <c r="T99" s="61">
        <f aca="true" t="shared" si="19" ref="T99:T117">RANK(S99,$S$3:$S$117)</f>
        <v>97</v>
      </c>
      <c r="U99" s="79" t="s">
        <v>869</v>
      </c>
    </row>
    <row r="100" spans="1:21" ht="21" customHeight="1">
      <c r="A100" s="17">
        <v>98</v>
      </c>
      <c r="B100" s="28" t="s">
        <v>746</v>
      </c>
      <c r="C100" s="29" t="s">
        <v>389</v>
      </c>
      <c r="D100" s="29" t="s">
        <v>747</v>
      </c>
      <c r="E100" s="30" t="s">
        <v>835</v>
      </c>
      <c r="F100" s="28">
        <v>136212403125</v>
      </c>
      <c r="G100" s="29">
        <v>45.5</v>
      </c>
      <c r="H100" s="29">
        <v>34</v>
      </c>
      <c r="I100" s="29">
        <v>79.5</v>
      </c>
      <c r="J100" s="29">
        <v>117</v>
      </c>
      <c r="K100" s="29">
        <v>15216113723</v>
      </c>
      <c r="L100" s="29">
        <f t="shared" si="15"/>
        <v>39.75</v>
      </c>
      <c r="M100" s="60">
        <f t="shared" si="16"/>
        <v>19.875</v>
      </c>
      <c r="N100" s="61">
        <v>3</v>
      </c>
      <c r="O100" s="61">
        <v>14</v>
      </c>
      <c r="P100" s="61">
        <v>83.3</v>
      </c>
      <c r="Q100" s="90">
        <v>83.18648968350603</v>
      </c>
      <c r="R100" s="76">
        <f t="shared" si="17"/>
        <v>41.59324484175301</v>
      </c>
      <c r="S100" s="76">
        <f t="shared" si="18"/>
        <v>61.46824484175301</v>
      </c>
      <c r="T100" s="61">
        <f t="shared" si="19"/>
        <v>98</v>
      </c>
      <c r="U100" s="79"/>
    </row>
    <row r="101" spans="1:21" ht="21" customHeight="1">
      <c r="A101" s="17">
        <v>101</v>
      </c>
      <c r="B101" s="28" t="s">
        <v>746</v>
      </c>
      <c r="C101" s="29" t="s">
        <v>392</v>
      </c>
      <c r="D101" s="29" t="s">
        <v>747</v>
      </c>
      <c r="E101" s="30" t="s">
        <v>838</v>
      </c>
      <c r="F101" s="28">
        <v>136212404406</v>
      </c>
      <c r="G101" s="29">
        <v>45.5</v>
      </c>
      <c r="H101" s="29">
        <v>33.5</v>
      </c>
      <c r="I101" s="29">
        <v>79</v>
      </c>
      <c r="J101" s="29">
        <v>120</v>
      </c>
      <c r="K101" s="29">
        <v>15779075068</v>
      </c>
      <c r="L101" s="29">
        <f t="shared" si="15"/>
        <v>39.5</v>
      </c>
      <c r="M101" s="60">
        <f t="shared" si="16"/>
        <v>19.75</v>
      </c>
      <c r="N101" s="61">
        <v>1</v>
      </c>
      <c r="O101" s="61">
        <v>20</v>
      </c>
      <c r="P101" s="61">
        <v>82.7</v>
      </c>
      <c r="Q101" s="90">
        <v>83.13841871641473</v>
      </c>
      <c r="R101" s="76">
        <f t="shared" si="17"/>
        <v>41.56920935820737</v>
      </c>
      <c r="S101" s="76">
        <f t="shared" si="18"/>
        <v>61.31920935820737</v>
      </c>
      <c r="T101" s="61">
        <f t="shared" si="19"/>
        <v>99</v>
      </c>
      <c r="U101" s="79"/>
    </row>
    <row r="102" spans="1:21" ht="21" customHeight="1">
      <c r="A102" s="17">
        <v>113</v>
      </c>
      <c r="B102" s="28" t="s">
        <v>746</v>
      </c>
      <c r="C102" s="29" t="s">
        <v>406</v>
      </c>
      <c r="D102" s="29" t="s">
        <v>747</v>
      </c>
      <c r="E102" s="30" t="s">
        <v>848</v>
      </c>
      <c r="F102" s="28">
        <v>136212402623</v>
      </c>
      <c r="G102" s="29">
        <v>49</v>
      </c>
      <c r="H102" s="29">
        <v>27</v>
      </c>
      <c r="I102" s="29">
        <v>76</v>
      </c>
      <c r="J102" s="29">
        <v>134</v>
      </c>
      <c r="K102" s="29">
        <v>18770048369</v>
      </c>
      <c r="L102" s="29">
        <f t="shared" si="15"/>
        <v>38</v>
      </c>
      <c r="M102" s="60">
        <f t="shared" si="16"/>
        <v>19</v>
      </c>
      <c r="N102" s="61">
        <v>3</v>
      </c>
      <c r="O102" s="61">
        <v>15</v>
      </c>
      <c r="P102" s="61">
        <v>84.7</v>
      </c>
      <c r="Q102" s="90">
        <v>84.58458194709436</v>
      </c>
      <c r="R102" s="76">
        <f t="shared" si="17"/>
        <v>42.29229097354718</v>
      </c>
      <c r="S102" s="76">
        <f t="shared" si="18"/>
        <v>61.29229097354718</v>
      </c>
      <c r="T102" s="61">
        <f t="shared" si="19"/>
        <v>100</v>
      </c>
      <c r="U102" s="79" t="s">
        <v>869</v>
      </c>
    </row>
    <row r="103" spans="1:21" ht="21" customHeight="1">
      <c r="A103" s="17">
        <v>112</v>
      </c>
      <c r="B103" s="28" t="s">
        <v>746</v>
      </c>
      <c r="C103" s="29" t="s">
        <v>405</v>
      </c>
      <c r="D103" s="29" t="s">
        <v>747</v>
      </c>
      <c r="E103" s="30" t="s">
        <v>847</v>
      </c>
      <c r="F103" s="28">
        <v>136211005720</v>
      </c>
      <c r="G103" s="29">
        <v>43.5</v>
      </c>
      <c r="H103" s="29">
        <v>33</v>
      </c>
      <c r="I103" s="29">
        <v>76.5</v>
      </c>
      <c r="J103" s="29">
        <v>133</v>
      </c>
      <c r="K103" s="29">
        <v>18170119110</v>
      </c>
      <c r="L103" s="29">
        <f t="shared" si="15"/>
        <v>38.25</v>
      </c>
      <c r="M103" s="60">
        <f t="shared" si="16"/>
        <v>19.125</v>
      </c>
      <c r="N103" s="61">
        <v>2</v>
      </c>
      <c r="O103" s="61">
        <v>9</v>
      </c>
      <c r="P103" s="61">
        <v>84.2</v>
      </c>
      <c r="Q103" s="90">
        <v>83.55525953066099</v>
      </c>
      <c r="R103" s="76">
        <f t="shared" si="17"/>
        <v>41.777629765330495</v>
      </c>
      <c r="S103" s="76">
        <f t="shared" si="18"/>
        <v>60.902629765330495</v>
      </c>
      <c r="T103" s="61">
        <f t="shared" si="19"/>
        <v>101</v>
      </c>
      <c r="U103" s="79" t="s">
        <v>869</v>
      </c>
    </row>
    <row r="104" spans="1:21" ht="21" customHeight="1">
      <c r="A104" s="17">
        <v>90</v>
      </c>
      <c r="B104" s="28" t="s">
        <v>746</v>
      </c>
      <c r="C104" s="29" t="s">
        <v>379</v>
      </c>
      <c r="D104" s="29" t="s">
        <v>747</v>
      </c>
      <c r="E104" s="30" t="s">
        <v>829</v>
      </c>
      <c r="F104" s="28">
        <v>136211005223</v>
      </c>
      <c r="G104" s="29">
        <v>42</v>
      </c>
      <c r="H104" s="29">
        <v>40.5</v>
      </c>
      <c r="I104" s="29">
        <v>82.5</v>
      </c>
      <c r="J104" s="29">
        <v>99</v>
      </c>
      <c r="K104" s="29">
        <v>18807073686</v>
      </c>
      <c r="L104" s="29">
        <f t="shared" si="15"/>
        <v>41.25</v>
      </c>
      <c r="M104" s="60">
        <f t="shared" si="16"/>
        <v>20.625</v>
      </c>
      <c r="N104" s="61">
        <v>2</v>
      </c>
      <c r="O104" s="61">
        <v>7</v>
      </c>
      <c r="P104" s="61">
        <v>80.4</v>
      </c>
      <c r="Q104" s="90">
        <v>79.78435708153377</v>
      </c>
      <c r="R104" s="76">
        <f t="shared" si="17"/>
        <v>39.892178540766885</v>
      </c>
      <c r="S104" s="76">
        <f t="shared" si="18"/>
        <v>60.517178540766885</v>
      </c>
      <c r="T104" s="61">
        <f t="shared" si="19"/>
        <v>102</v>
      </c>
      <c r="U104" s="79"/>
    </row>
    <row r="105" spans="1:21" ht="21" customHeight="1">
      <c r="A105" s="17">
        <v>118</v>
      </c>
      <c r="B105" s="28" t="s">
        <v>746</v>
      </c>
      <c r="C105" s="29" t="s">
        <v>413</v>
      </c>
      <c r="D105" s="29" t="s">
        <v>759</v>
      </c>
      <c r="E105" s="30" t="s">
        <v>851</v>
      </c>
      <c r="F105" s="28">
        <v>136212404525</v>
      </c>
      <c r="G105" s="29">
        <v>40.5</v>
      </c>
      <c r="H105" s="29">
        <v>34</v>
      </c>
      <c r="I105" s="29">
        <v>74.5</v>
      </c>
      <c r="J105" s="29">
        <v>141</v>
      </c>
      <c r="K105" s="29">
        <v>18179709790</v>
      </c>
      <c r="L105" s="29">
        <f t="shared" si="15"/>
        <v>37.25</v>
      </c>
      <c r="M105" s="60">
        <f t="shared" si="16"/>
        <v>18.625</v>
      </c>
      <c r="N105" s="61">
        <v>3</v>
      </c>
      <c r="O105" s="61">
        <v>9</v>
      </c>
      <c r="P105" s="61">
        <v>83.2</v>
      </c>
      <c r="Q105" s="90">
        <v>83.08662595039257</v>
      </c>
      <c r="R105" s="76">
        <f t="shared" si="17"/>
        <v>41.54331297519629</v>
      </c>
      <c r="S105" s="76">
        <f t="shared" si="18"/>
        <v>60.16831297519629</v>
      </c>
      <c r="T105" s="61">
        <f t="shared" si="19"/>
        <v>103</v>
      </c>
      <c r="U105" s="79" t="s">
        <v>869</v>
      </c>
    </row>
    <row r="106" spans="1:21" ht="21" customHeight="1">
      <c r="A106" s="17">
        <v>103</v>
      </c>
      <c r="B106" s="28" t="s">
        <v>746</v>
      </c>
      <c r="C106" s="29" t="s">
        <v>394</v>
      </c>
      <c r="D106" s="29" t="s">
        <v>747</v>
      </c>
      <c r="E106" s="30" t="s">
        <v>840</v>
      </c>
      <c r="F106" s="28">
        <v>136212402905</v>
      </c>
      <c r="G106" s="29">
        <v>48</v>
      </c>
      <c r="H106" s="29">
        <v>30.5</v>
      </c>
      <c r="I106" s="29">
        <v>78.5</v>
      </c>
      <c r="J106" s="29">
        <v>124</v>
      </c>
      <c r="K106" s="29">
        <v>15879762990</v>
      </c>
      <c r="L106" s="29">
        <f t="shared" si="15"/>
        <v>39.25</v>
      </c>
      <c r="M106" s="60">
        <f t="shared" si="16"/>
        <v>19.625</v>
      </c>
      <c r="N106" s="61">
        <v>3</v>
      </c>
      <c r="O106" s="61">
        <v>6</v>
      </c>
      <c r="P106" s="61">
        <v>81</v>
      </c>
      <c r="Q106" s="90">
        <v>80.88962382189662</v>
      </c>
      <c r="R106" s="76">
        <f t="shared" si="17"/>
        <v>40.44481191094831</v>
      </c>
      <c r="S106" s="76">
        <f t="shared" si="18"/>
        <v>60.06981191094831</v>
      </c>
      <c r="T106" s="61">
        <f t="shared" si="19"/>
        <v>104</v>
      </c>
      <c r="U106" s="79" t="s">
        <v>869</v>
      </c>
    </row>
    <row r="107" spans="1:21" ht="21" customHeight="1">
      <c r="A107" s="17">
        <v>99</v>
      </c>
      <c r="B107" s="28" t="s">
        <v>746</v>
      </c>
      <c r="C107" s="29" t="s">
        <v>390</v>
      </c>
      <c r="D107" s="29" t="s">
        <v>759</v>
      </c>
      <c r="E107" s="30" t="s">
        <v>836</v>
      </c>
      <c r="F107" s="28">
        <v>136212404316</v>
      </c>
      <c r="G107" s="29">
        <v>43.5</v>
      </c>
      <c r="H107" s="29">
        <v>36</v>
      </c>
      <c r="I107" s="29">
        <v>79.5</v>
      </c>
      <c r="J107" s="29">
        <v>117</v>
      </c>
      <c r="K107" s="29">
        <v>18770078931</v>
      </c>
      <c r="L107" s="29">
        <f t="shared" si="15"/>
        <v>39.75</v>
      </c>
      <c r="M107" s="60">
        <f t="shared" si="16"/>
        <v>19.875</v>
      </c>
      <c r="N107" s="61">
        <v>1</v>
      </c>
      <c r="O107" s="61">
        <v>12</v>
      </c>
      <c r="P107" s="61">
        <v>79.6</v>
      </c>
      <c r="Q107" s="90">
        <v>80.02198464119242</v>
      </c>
      <c r="R107" s="76">
        <f t="shared" si="17"/>
        <v>40.01099232059621</v>
      </c>
      <c r="S107" s="76">
        <f t="shared" si="18"/>
        <v>59.88599232059621</v>
      </c>
      <c r="T107" s="61">
        <f t="shared" si="19"/>
        <v>105</v>
      </c>
      <c r="U107" s="79"/>
    </row>
    <row r="108" spans="1:21" ht="21" customHeight="1">
      <c r="A108" s="17">
        <v>95</v>
      </c>
      <c r="B108" s="28" t="s">
        <v>746</v>
      </c>
      <c r="C108" s="29" t="s">
        <v>386</v>
      </c>
      <c r="D108" s="29" t="s">
        <v>747</v>
      </c>
      <c r="E108" s="30" t="s">
        <v>832</v>
      </c>
      <c r="F108" s="28">
        <v>136212402008</v>
      </c>
      <c r="G108" s="29">
        <v>45.5</v>
      </c>
      <c r="H108" s="29">
        <v>35</v>
      </c>
      <c r="I108" s="29">
        <v>80.5</v>
      </c>
      <c r="J108" s="29">
        <v>110</v>
      </c>
      <c r="K108" s="29">
        <v>15007058109</v>
      </c>
      <c r="L108" s="29">
        <f t="shared" si="15"/>
        <v>40.25</v>
      </c>
      <c r="M108" s="60">
        <f t="shared" si="16"/>
        <v>20.125</v>
      </c>
      <c r="N108" s="61">
        <v>2</v>
      </c>
      <c r="O108" s="61">
        <v>12</v>
      </c>
      <c r="P108" s="61">
        <v>79.4</v>
      </c>
      <c r="Q108" s="90">
        <v>78.79201433176345</v>
      </c>
      <c r="R108" s="76">
        <f t="shared" si="17"/>
        <v>39.39600716588173</v>
      </c>
      <c r="S108" s="76">
        <f t="shared" si="18"/>
        <v>59.52100716588173</v>
      </c>
      <c r="T108" s="61">
        <f t="shared" si="19"/>
        <v>106</v>
      </c>
      <c r="U108" s="79"/>
    </row>
    <row r="109" spans="1:21" ht="21" customHeight="1">
      <c r="A109" s="17">
        <v>108</v>
      </c>
      <c r="B109" s="28" t="s">
        <v>746</v>
      </c>
      <c r="C109" s="29" t="s">
        <v>400</v>
      </c>
      <c r="D109" s="29" t="s">
        <v>747</v>
      </c>
      <c r="E109" s="30" t="s">
        <v>844</v>
      </c>
      <c r="F109" s="28">
        <v>136212401717</v>
      </c>
      <c r="G109" s="29">
        <v>54</v>
      </c>
      <c r="H109" s="29">
        <v>23.5</v>
      </c>
      <c r="I109" s="29">
        <v>77.5</v>
      </c>
      <c r="J109" s="29">
        <v>129</v>
      </c>
      <c r="K109" s="29">
        <v>15306531963</v>
      </c>
      <c r="L109" s="29">
        <f t="shared" si="15"/>
        <v>38.75</v>
      </c>
      <c r="M109" s="60">
        <f t="shared" si="16"/>
        <v>19.375</v>
      </c>
      <c r="N109" s="61">
        <v>2</v>
      </c>
      <c r="O109" s="61">
        <v>13</v>
      </c>
      <c r="P109" s="61">
        <v>80.8</v>
      </c>
      <c r="Q109" s="90">
        <v>80.18129418144188</v>
      </c>
      <c r="R109" s="76">
        <f t="shared" si="17"/>
        <v>40.09064709072094</v>
      </c>
      <c r="S109" s="76">
        <f t="shared" si="18"/>
        <v>59.46564709072094</v>
      </c>
      <c r="T109" s="61">
        <f t="shared" si="19"/>
        <v>107</v>
      </c>
      <c r="U109" s="79" t="s">
        <v>869</v>
      </c>
    </row>
    <row r="110" spans="1:21" ht="21" customHeight="1">
      <c r="A110" s="17">
        <v>83</v>
      </c>
      <c r="B110" s="28" t="s">
        <v>746</v>
      </c>
      <c r="C110" s="29" t="s">
        <v>372</v>
      </c>
      <c r="D110" s="29" t="s">
        <v>747</v>
      </c>
      <c r="E110" s="30" t="s">
        <v>822</v>
      </c>
      <c r="F110" s="28">
        <v>136212403826</v>
      </c>
      <c r="G110" s="29">
        <v>51.5</v>
      </c>
      <c r="H110" s="29">
        <v>33.5</v>
      </c>
      <c r="I110" s="29">
        <v>85</v>
      </c>
      <c r="J110" s="29">
        <v>89</v>
      </c>
      <c r="K110" s="29">
        <v>18659523519</v>
      </c>
      <c r="L110" s="29">
        <f t="shared" si="15"/>
        <v>42.5</v>
      </c>
      <c r="M110" s="60">
        <f t="shared" si="16"/>
        <v>21.25</v>
      </c>
      <c r="N110" s="61">
        <v>3</v>
      </c>
      <c r="O110" s="61">
        <v>20</v>
      </c>
      <c r="P110" s="61">
        <v>76.4</v>
      </c>
      <c r="Q110" s="90">
        <v>76.2958920986778</v>
      </c>
      <c r="R110" s="76">
        <f t="shared" si="17"/>
        <v>38.1479460493389</v>
      </c>
      <c r="S110" s="76">
        <f t="shared" si="18"/>
        <v>59.3979460493389</v>
      </c>
      <c r="T110" s="61">
        <f t="shared" si="19"/>
        <v>108</v>
      </c>
      <c r="U110" s="79"/>
    </row>
    <row r="111" spans="1:21" ht="21" customHeight="1">
      <c r="A111" s="17">
        <v>116</v>
      </c>
      <c r="B111" s="28" t="s">
        <v>746</v>
      </c>
      <c r="C111" s="29" t="s">
        <v>410</v>
      </c>
      <c r="D111" s="29" t="s">
        <v>759</v>
      </c>
      <c r="E111" s="30" t="s">
        <v>850</v>
      </c>
      <c r="F111" s="28">
        <v>136211005801</v>
      </c>
      <c r="G111" s="29">
        <v>43</v>
      </c>
      <c r="H111" s="29">
        <v>32</v>
      </c>
      <c r="I111" s="29">
        <v>75</v>
      </c>
      <c r="J111" s="29">
        <v>139</v>
      </c>
      <c r="K111" s="29">
        <v>17707074914</v>
      </c>
      <c r="L111" s="29">
        <f t="shared" si="15"/>
        <v>37.5</v>
      </c>
      <c r="M111" s="60">
        <f t="shared" si="16"/>
        <v>18.75</v>
      </c>
      <c r="N111" s="61">
        <v>1</v>
      </c>
      <c r="O111" s="61">
        <v>17</v>
      </c>
      <c r="P111" s="61">
        <v>80.7</v>
      </c>
      <c r="Q111" s="90">
        <v>81.12781608723905</v>
      </c>
      <c r="R111" s="76">
        <f t="shared" si="17"/>
        <v>40.56390804361953</v>
      </c>
      <c r="S111" s="76">
        <f t="shared" si="18"/>
        <v>59.31390804361953</v>
      </c>
      <c r="T111" s="61">
        <f t="shared" si="19"/>
        <v>109</v>
      </c>
      <c r="U111" s="79" t="s">
        <v>869</v>
      </c>
    </row>
    <row r="112" spans="1:21" ht="21" customHeight="1">
      <c r="A112" s="17">
        <v>117</v>
      </c>
      <c r="B112" s="28" t="s">
        <v>746</v>
      </c>
      <c r="C112" s="29" t="s">
        <v>411</v>
      </c>
      <c r="D112" s="29" t="s">
        <v>747</v>
      </c>
      <c r="E112" s="30" t="s">
        <v>412</v>
      </c>
      <c r="F112" s="28">
        <v>136212400812</v>
      </c>
      <c r="G112" s="29">
        <v>40</v>
      </c>
      <c r="H112" s="29">
        <v>35</v>
      </c>
      <c r="I112" s="29">
        <v>75</v>
      </c>
      <c r="J112" s="29">
        <v>139</v>
      </c>
      <c r="K112" s="29">
        <v>18879710545</v>
      </c>
      <c r="L112" s="29">
        <f t="shared" si="15"/>
        <v>37.5</v>
      </c>
      <c r="M112" s="60">
        <f t="shared" si="16"/>
        <v>18.75</v>
      </c>
      <c r="N112" s="61">
        <v>1</v>
      </c>
      <c r="O112" s="61">
        <v>4</v>
      </c>
      <c r="P112" s="61">
        <v>78.4</v>
      </c>
      <c r="Q112" s="90">
        <v>78.81562306368701</v>
      </c>
      <c r="R112" s="76">
        <f t="shared" si="17"/>
        <v>39.40781153184351</v>
      </c>
      <c r="S112" s="76">
        <f t="shared" si="18"/>
        <v>58.15781153184351</v>
      </c>
      <c r="T112" s="61">
        <f t="shared" si="19"/>
        <v>110</v>
      </c>
      <c r="U112" s="79" t="s">
        <v>869</v>
      </c>
    </row>
    <row r="113" spans="1:21" ht="21" customHeight="1">
      <c r="A113" s="17">
        <v>106</v>
      </c>
      <c r="B113" s="28" t="s">
        <v>746</v>
      </c>
      <c r="C113" s="29" t="s">
        <v>398</v>
      </c>
      <c r="D113" s="29" t="s">
        <v>747</v>
      </c>
      <c r="E113" s="30" t="s">
        <v>842</v>
      </c>
      <c r="F113" s="28">
        <v>136212401203</v>
      </c>
      <c r="G113" s="29">
        <v>45.5</v>
      </c>
      <c r="H113" s="29">
        <v>33</v>
      </c>
      <c r="I113" s="29">
        <v>78.5</v>
      </c>
      <c r="J113" s="29">
        <v>124</v>
      </c>
      <c r="K113" s="29">
        <v>18296899199</v>
      </c>
      <c r="L113" s="29">
        <f t="shared" si="15"/>
        <v>39.25</v>
      </c>
      <c r="M113" s="60">
        <f t="shared" si="16"/>
        <v>19.625</v>
      </c>
      <c r="N113" s="61">
        <v>2</v>
      </c>
      <c r="O113" s="61">
        <v>3</v>
      </c>
      <c r="P113" s="61">
        <v>77.2</v>
      </c>
      <c r="Q113" s="90">
        <v>76.60886028226874</v>
      </c>
      <c r="R113" s="76">
        <f t="shared" si="17"/>
        <v>38.30443014113437</v>
      </c>
      <c r="S113" s="76">
        <f t="shared" si="18"/>
        <v>57.92943014113437</v>
      </c>
      <c r="T113" s="61">
        <f t="shared" si="19"/>
        <v>111</v>
      </c>
      <c r="U113" s="79" t="s">
        <v>869</v>
      </c>
    </row>
    <row r="114" spans="1:21" ht="21" customHeight="1">
      <c r="A114" s="17">
        <v>100</v>
      </c>
      <c r="B114" s="28" t="s">
        <v>746</v>
      </c>
      <c r="C114" s="29" t="s">
        <v>391</v>
      </c>
      <c r="D114" s="29" t="s">
        <v>759</v>
      </c>
      <c r="E114" s="30" t="s">
        <v>837</v>
      </c>
      <c r="F114" s="28">
        <v>136211005619</v>
      </c>
      <c r="G114" s="29">
        <v>45</v>
      </c>
      <c r="H114" s="29">
        <v>34.5</v>
      </c>
      <c r="I114" s="29">
        <v>79.5</v>
      </c>
      <c r="J114" s="29">
        <v>117</v>
      </c>
      <c r="K114" s="29">
        <v>18607072913</v>
      </c>
      <c r="L114" s="29">
        <f t="shared" si="15"/>
        <v>39.75</v>
      </c>
      <c r="M114" s="60">
        <f t="shared" si="16"/>
        <v>19.875</v>
      </c>
      <c r="N114" s="61">
        <v>3</v>
      </c>
      <c r="O114" s="61">
        <v>2</v>
      </c>
      <c r="P114" s="61">
        <v>75.6</v>
      </c>
      <c r="Q114" s="90">
        <v>75.49698223377017</v>
      </c>
      <c r="R114" s="76">
        <f t="shared" si="17"/>
        <v>37.748491116885084</v>
      </c>
      <c r="S114" s="76">
        <f t="shared" si="18"/>
        <v>57.623491116885084</v>
      </c>
      <c r="T114" s="61">
        <f t="shared" si="19"/>
        <v>112</v>
      </c>
      <c r="U114" s="79"/>
    </row>
    <row r="115" spans="1:21" ht="21" customHeight="1">
      <c r="A115" s="17">
        <v>76</v>
      </c>
      <c r="B115" s="28" t="s">
        <v>746</v>
      </c>
      <c r="C115" s="29" t="s">
        <v>365</v>
      </c>
      <c r="D115" s="29" t="s">
        <v>759</v>
      </c>
      <c r="E115" s="30" t="s">
        <v>815</v>
      </c>
      <c r="F115" s="28">
        <v>136212401305</v>
      </c>
      <c r="G115" s="29">
        <v>40.5</v>
      </c>
      <c r="H115" s="29">
        <v>45</v>
      </c>
      <c r="I115" s="29">
        <v>85.5</v>
      </c>
      <c r="J115" s="29">
        <v>83</v>
      </c>
      <c r="K115" s="29">
        <v>15579996067</v>
      </c>
      <c r="L115" s="29">
        <f t="shared" si="15"/>
        <v>42.75</v>
      </c>
      <c r="M115" s="60">
        <f t="shared" si="16"/>
        <v>21.375</v>
      </c>
      <c r="N115" s="61">
        <v>1</v>
      </c>
      <c r="O115" s="61">
        <v>10</v>
      </c>
      <c r="P115" s="61">
        <v>72</v>
      </c>
      <c r="Q115" s="90">
        <v>72.3816946503248</v>
      </c>
      <c r="R115" s="76">
        <f t="shared" si="17"/>
        <v>36.1908473251624</v>
      </c>
      <c r="S115" s="76">
        <f t="shared" si="18"/>
        <v>57.5658473251624</v>
      </c>
      <c r="T115" s="61">
        <f t="shared" si="19"/>
        <v>113</v>
      </c>
      <c r="U115" s="79"/>
    </row>
    <row r="116" spans="1:21" ht="21" customHeight="1">
      <c r="A116" s="17">
        <v>105</v>
      </c>
      <c r="B116" s="28" t="s">
        <v>746</v>
      </c>
      <c r="C116" s="29" t="s">
        <v>397</v>
      </c>
      <c r="D116" s="29" t="s">
        <v>747</v>
      </c>
      <c r="E116" s="30" t="s">
        <v>841</v>
      </c>
      <c r="F116" s="28">
        <v>136211005403</v>
      </c>
      <c r="G116" s="29">
        <v>53</v>
      </c>
      <c r="H116" s="29">
        <v>25.5</v>
      </c>
      <c r="I116" s="29">
        <v>78.5</v>
      </c>
      <c r="J116" s="29">
        <v>124</v>
      </c>
      <c r="K116" s="29">
        <v>15779059967</v>
      </c>
      <c r="L116" s="29">
        <f t="shared" si="15"/>
        <v>39.25</v>
      </c>
      <c r="M116" s="60">
        <f t="shared" si="16"/>
        <v>19.625</v>
      </c>
      <c r="N116" s="61">
        <v>1</v>
      </c>
      <c r="O116" s="61">
        <v>18</v>
      </c>
      <c r="P116" s="61">
        <v>75.2</v>
      </c>
      <c r="Q116" s="90">
        <v>75.5986588570059</v>
      </c>
      <c r="R116" s="76">
        <f t="shared" si="17"/>
        <v>37.79932942850295</v>
      </c>
      <c r="S116" s="76">
        <f t="shared" si="18"/>
        <v>57.42432942850295</v>
      </c>
      <c r="T116" s="61">
        <f t="shared" si="19"/>
        <v>114</v>
      </c>
      <c r="U116" s="79" t="s">
        <v>869</v>
      </c>
    </row>
    <row r="117" spans="1:21" ht="21" customHeight="1">
      <c r="A117" s="17">
        <v>114</v>
      </c>
      <c r="B117" s="28" t="s">
        <v>746</v>
      </c>
      <c r="C117" s="29" t="s">
        <v>407</v>
      </c>
      <c r="D117" s="29" t="s">
        <v>747</v>
      </c>
      <c r="E117" s="30" t="s">
        <v>408</v>
      </c>
      <c r="F117" s="28">
        <v>136212402826</v>
      </c>
      <c r="G117" s="29">
        <v>47</v>
      </c>
      <c r="H117" s="29">
        <v>29</v>
      </c>
      <c r="I117" s="29">
        <v>76</v>
      </c>
      <c r="J117" s="29">
        <v>134</v>
      </c>
      <c r="K117" s="29">
        <v>18270755977</v>
      </c>
      <c r="L117" s="29">
        <f t="shared" si="15"/>
        <v>38</v>
      </c>
      <c r="M117" s="60">
        <f t="shared" si="16"/>
        <v>19</v>
      </c>
      <c r="N117" s="61">
        <v>2</v>
      </c>
      <c r="O117" s="61">
        <v>7</v>
      </c>
      <c r="P117" s="61">
        <v>75.4</v>
      </c>
      <c r="Q117" s="90">
        <v>74.82264333268216</v>
      </c>
      <c r="R117" s="76">
        <f t="shared" si="17"/>
        <v>37.41132166634108</v>
      </c>
      <c r="S117" s="76">
        <f t="shared" si="18"/>
        <v>56.41132166634108</v>
      </c>
      <c r="T117" s="61">
        <f t="shared" si="19"/>
        <v>115</v>
      </c>
      <c r="U117" s="79" t="s">
        <v>869</v>
      </c>
    </row>
    <row r="118" spans="1:21" ht="21" customHeight="1">
      <c r="A118" s="17">
        <v>70</v>
      </c>
      <c r="B118" s="28" t="s">
        <v>746</v>
      </c>
      <c r="C118" s="29" t="s">
        <v>358</v>
      </c>
      <c r="D118" s="29" t="s">
        <v>759</v>
      </c>
      <c r="E118" s="30" t="s">
        <v>810</v>
      </c>
      <c r="F118" s="28">
        <v>136212404408</v>
      </c>
      <c r="G118" s="29">
        <v>53</v>
      </c>
      <c r="H118" s="29">
        <v>33.5</v>
      </c>
      <c r="I118" s="29">
        <v>86.5</v>
      </c>
      <c r="J118" s="29">
        <v>77</v>
      </c>
      <c r="K118" s="29">
        <v>18370433411</v>
      </c>
      <c r="L118" s="29">
        <f t="shared" si="15"/>
        <v>43.25</v>
      </c>
      <c r="M118" s="60">
        <f t="shared" si="16"/>
        <v>21.625</v>
      </c>
      <c r="N118" s="61"/>
      <c r="O118" s="61"/>
      <c r="P118" s="61"/>
      <c r="Q118" s="61"/>
      <c r="R118" s="61"/>
      <c r="S118" s="61"/>
      <c r="T118" s="61"/>
      <c r="U118" s="79" t="s">
        <v>857</v>
      </c>
    </row>
    <row r="119" spans="1:21" ht="21" customHeight="1">
      <c r="A119" s="17">
        <v>94</v>
      </c>
      <c r="B119" s="28" t="s">
        <v>746</v>
      </c>
      <c r="C119" s="29" t="s">
        <v>385</v>
      </c>
      <c r="D119" s="29" t="s">
        <v>747</v>
      </c>
      <c r="E119" s="30" t="s">
        <v>831</v>
      </c>
      <c r="F119" s="28">
        <v>136212404219</v>
      </c>
      <c r="G119" s="29">
        <v>42</v>
      </c>
      <c r="H119" s="29">
        <v>40</v>
      </c>
      <c r="I119" s="29">
        <v>82</v>
      </c>
      <c r="J119" s="29">
        <v>104</v>
      </c>
      <c r="K119" s="29">
        <v>18270710189</v>
      </c>
      <c r="L119" s="29">
        <f t="shared" si="15"/>
        <v>41</v>
      </c>
      <c r="M119" s="60">
        <f t="shared" si="16"/>
        <v>20.5</v>
      </c>
      <c r="N119" s="61"/>
      <c r="O119" s="61"/>
      <c r="P119" s="61"/>
      <c r="Q119" s="61"/>
      <c r="R119" s="61"/>
      <c r="S119" s="61"/>
      <c r="T119" s="61"/>
      <c r="U119" s="79" t="s">
        <v>857</v>
      </c>
    </row>
    <row r="120" spans="1:21" ht="21" customHeight="1">
      <c r="A120" s="18">
        <v>102</v>
      </c>
      <c r="B120" s="28" t="s">
        <v>746</v>
      </c>
      <c r="C120" s="29" t="s">
        <v>393</v>
      </c>
      <c r="D120" s="29" t="s">
        <v>759</v>
      </c>
      <c r="E120" s="30" t="s">
        <v>839</v>
      </c>
      <c r="F120" s="28">
        <v>136212403802</v>
      </c>
      <c r="G120" s="29">
        <v>53</v>
      </c>
      <c r="H120" s="29">
        <v>26</v>
      </c>
      <c r="I120" s="29">
        <v>79</v>
      </c>
      <c r="J120" s="29">
        <v>120</v>
      </c>
      <c r="K120" s="29">
        <v>15570003930</v>
      </c>
      <c r="L120" s="29">
        <f t="shared" si="15"/>
        <v>39.5</v>
      </c>
      <c r="M120" s="60">
        <f t="shared" si="16"/>
        <v>19.75</v>
      </c>
      <c r="N120" s="61"/>
      <c r="O120" s="61"/>
      <c r="P120" s="61"/>
      <c r="Q120" s="61"/>
      <c r="R120" s="61"/>
      <c r="S120" s="61"/>
      <c r="T120" s="61"/>
      <c r="U120" s="79" t="s">
        <v>857</v>
      </c>
    </row>
    <row r="121" spans="1:21" ht="21" customHeight="1">
      <c r="A121" s="18">
        <v>110</v>
      </c>
      <c r="B121" s="28" t="s">
        <v>746</v>
      </c>
      <c r="C121" s="29" t="s">
        <v>403</v>
      </c>
      <c r="D121" s="29" t="s">
        <v>747</v>
      </c>
      <c r="E121" s="30" t="s">
        <v>845</v>
      </c>
      <c r="F121" s="28">
        <v>136050501912</v>
      </c>
      <c r="G121" s="29">
        <v>46.5</v>
      </c>
      <c r="H121" s="29">
        <v>31</v>
      </c>
      <c r="I121" s="29">
        <v>77.5</v>
      </c>
      <c r="J121" s="29">
        <v>129</v>
      </c>
      <c r="K121" s="29">
        <v>18107909218</v>
      </c>
      <c r="L121" s="29">
        <f t="shared" si="15"/>
        <v>38.75</v>
      </c>
      <c r="M121" s="60">
        <f t="shared" si="16"/>
        <v>19.375</v>
      </c>
      <c r="N121" s="61"/>
      <c r="O121" s="61"/>
      <c r="P121" s="61"/>
      <c r="Q121" s="61"/>
      <c r="R121" s="61"/>
      <c r="S121" s="61"/>
      <c r="T121" s="61"/>
      <c r="U121" s="79" t="s">
        <v>870</v>
      </c>
    </row>
    <row r="122" spans="1:21" ht="21" customHeight="1">
      <c r="A122" s="17">
        <v>119</v>
      </c>
      <c r="B122" s="28" t="s">
        <v>746</v>
      </c>
      <c r="C122" s="29" t="s">
        <v>414</v>
      </c>
      <c r="D122" s="29" t="s">
        <v>747</v>
      </c>
      <c r="E122" s="30" t="s">
        <v>852</v>
      </c>
      <c r="F122" s="28">
        <v>136212402009</v>
      </c>
      <c r="G122" s="29">
        <v>44</v>
      </c>
      <c r="H122" s="29">
        <v>30</v>
      </c>
      <c r="I122" s="29">
        <v>74</v>
      </c>
      <c r="J122" s="29">
        <v>142</v>
      </c>
      <c r="K122" s="29">
        <v>18179738186</v>
      </c>
      <c r="L122" s="29">
        <f t="shared" si="15"/>
        <v>37</v>
      </c>
      <c r="M122" s="60">
        <f t="shared" si="16"/>
        <v>18.5</v>
      </c>
      <c r="N122" s="61"/>
      <c r="O122" s="61"/>
      <c r="P122" s="61"/>
      <c r="Q122" s="61"/>
      <c r="R122" s="61"/>
      <c r="S122" s="61"/>
      <c r="T122" s="61"/>
      <c r="U122" s="79" t="s">
        <v>870</v>
      </c>
    </row>
    <row r="124" spans="6:18" ht="24">
      <c r="F124" s="75" t="s">
        <v>861</v>
      </c>
      <c r="G124" s="81"/>
      <c r="H124" s="81"/>
      <c r="I124" s="75" t="s">
        <v>862</v>
      </c>
      <c r="J124" s="81"/>
      <c r="K124" s="81"/>
      <c r="L124" s="75" t="s">
        <v>864</v>
      </c>
      <c r="M124" s="101" t="s">
        <v>863</v>
      </c>
      <c r="N124" s="102"/>
      <c r="O124" s="81"/>
      <c r="P124" s="75" t="s">
        <v>865</v>
      </c>
      <c r="Q124" s="75" t="s">
        <v>867</v>
      </c>
      <c r="R124" s="75" t="s">
        <v>868</v>
      </c>
    </row>
    <row r="125" spans="6:18" ht="26.25" customHeight="1">
      <c r="F125" s="85">
        <v>86.7522123893805</v>
      </c>
      <c r="G125" s="86"/>
      <c r="H125" s="86"/>
      <c r="I125" s="85">
        <v>86.29473684210525</v>
      </c>
      <c r="J125" s="86"/>
      <c r="K125" s="86"/>
      <c r="L125" s="85">
        <v>1.0053013145878444</v>
      </c>
      <c r="M125" s="103">
        <v>87.42162162162163</v>
      </c>
      <c r="N125" s="104"/>
      <c r="O125" s="86"/>
      <c r="P125" s="85">
        <v>0.9923427497703204</v>
      </c>
      <c r="Q125" s="85">
        <v>86.87058823529414</v>
      </c>
      <c r="R125" s="85">
        <v>0.9986373311345261</v>
      </c>
    </row>
  </sheetData>
  <sheetProtection/>
  <mergeCells count="3">
    <mergeCell ref="A1:U1"/>
    <mergeCell ref="M124:N124"/>
    <mergeCell ref="M125:N125"/>
  </mergeCells>
  <printOptions/>
  <pageMargins left="0.7480314960629921" right="0.7480314960629921" top="0.5905511811023623" bottom="0.5905511811023623" header="0.5118110236220472" footer="0.5118110236220472"/>
  <pageSetup orientation="landscape" paperSize="9" r:id="rId1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39"/>
  <sheetViews>
    <sheetView zoomScalePageLayoutView="0" workbookViewId="0" topLeftCell="A1">
      <pane xSplit="2" ySplit="2" topLeftCell="C24" activePane="bottomRight" state="frozen"/>
      <selection pane="topLeft" activeCell="W132" sqref="W132"/>
      <selection pane="topRight" activeCell="W132" sqref="W132"/>
      <selection pane="bottomLeft" activeCell="W132" sqref="W132"/>
      <selection pane="bottomRight" activeCell="M2" sqref="M2"/>
    </sheetView>
  </sheetViews>
  <sheetFormatPr defaultColWidth="9.00390625" defaultRowHeight="14.25"/>
  <cols>
    <col min="1" max="1" width="4.125" style="53" customWidth="1"/>
    <col min="2" max="2" width="14.25390625" style="54" customWidth="1"/>
    <col min="3" max="3" width="8.25390625" style="55" customWidth="1"/>
    <col min="4" max="4" width="6.00390625" style="55" customWidth="1"/>
    <col min="5" max="5" width="16.375" style="56" hidden="1" customWidth="1"/>
    <col min="6" max="6" width="13.50390625" style="54" customWidth="1"/>
    <col min="7" max="7" width="8.00390625" style="55" customWidth="1"/>
    <col min="8" max="8" width="6.25390625" style="55" hidden="1" customWidth="1"/>
    <col min="9" max="9" width="8.625" style="55" customWidth="1"/>
    <col min="10" max="10" width="8.875" style="55" customWidth="1"/>
    <col min="11" max="11" width="7.375" style="55" hidden="1" customWidth="1"/>
    <col min="12" max="12" width="7.625" style="55" customWidth="1"/>
    <col min="13" max="13" width="8.625" style="55" customWidth="1"/>
    <col min="14" max="14" width="8.875" style="55" customWidth="1"/>
    <col min="15" max="15" width="5.625" style="55" customWidth="1"/>
    <col min="16" max="16" width="13.625" style="55" customWidth="1"/>
    <col min="17" max="17" width="6.25390625" style="55" hidden="1" customWidth="1"/>
    <col min="18" max="18" width="13.125" style="55" hidden="1" customWidth="1"/>
    <col min="19" max="19" width="13.75390625" style="55" hidden="1" customWidth="1"/>
    <col min="20" max="16384" width="9.00390625" style="39" customWidth="1"/>
  </cols>
  <sheetData>
    <row r="1" spans="1:19" ht="21" customHeight="1">
      <c r="A1" s="105" t="s">
        <v>14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38"/>
      <c r="R1" s="38"/>
      <c r="S1" s="38"/>
    </row>
    <row r="2" spans="1:19" s="45" customFormat="1" ht="24">
      <c r="A2" s="24" t="s">
        <v>8</v>
      </c>
      <c r="B2" s="40" t="s">
        <v>683</v>
      </c>
      <c r="C2" s="41" t="s">
        <v>119</v>
      </c>
      <c r="D2" s="41" t="s">
        <v>120</v>
      </c>
      <c r="E2" s="42" t="s">
        <v>121</v>
      </c>
      <c r="F2" s="40" t="s">
        <v>122</v>
      </c>
      <c r="G2" s="41" t="s">
        <v>0</v>
      </c>
      <c r="H2" s="41" t="s">
        <v>125</v>
      </c>
      <c r="I2" s="41" t="s">
        <v>10</v>
      </c>
      <c r="J2" s="43" t="s">
        <v>9</v>
      </c>
      <c r="K2" s="43" t="s">
        <v>860</v>
      </c>
      <c r="L2" s="41" t="s">
        <v>3</v>
      </c>
      <c r="M2" s="41" t="s">
        <v>872</v>
      </c>
      <c r="N2" s="41" t="s">
        <v>5</v>
      </c>
      <c r="O2" s="41" t="s">
        <v>6</v>
      </c>
      <c r="P2" s="44" t="s">
        <v>7</v>
      </c>
      <c r="Q2" s="41"/>
      <c r="R2" s="41" t="s">
        <v>126</v>
      </c>
      <c r="S2" s="44" t="s">
        <v>745</v>
      </c>
    </row>
    <row r="3" spans="1:19" ht="19.5" customHeight="1">
      <c r="A3" s="46">
        <v>2</v>
      </c>
      <c r="B3" s="46" t="s">
        <v>854</v>
      </c>
      <c r="C3" s="46" t="s">
        <v>596</v>
      </c>
      <c r="D3" s="14" t="s">
        <v>127</v>
      </c>
      <c r="E3" s="47" t="s">
        <v>597</v>
      </c>
      <c r="F3" s="46" t="s">
        <v>598</v>
      </c>
      <c r="G3" s="46">
        <v>87</v>
      </c>
      <c r="H3" s="46" t="s">
        <v>489</v>
      </c>
      <c r="I3" s="46">
        <f aca="true" t="shared" si="0" ref="I3:I21">G3/2</f>
        <v>43.5</v>
      </c>
      <c r="J3" s="63">
        <f aca="true" t="shared" si="1" ref="J3:J21">I3/2</f>
        <v>21.75</v>
      </c>
      <c r="K3" s="63">
        <v>15</v>
      </c>
      <c r="L3" s="63">
        <v>91.4</v>
      </c>
      <c r="M3" s="63">
        <f aca="true" t="shared" si="2" ref="M3:M21">L3/2</f>
        <v>45.7</v>
      </c>
      <c r="N3" s="63">
        <f aca="true" t="shared" si="3" ref="N3:N21">M3+J3</f>
        <v>67.45</v>
      </c>
      <c r="O3" s="63">
        <f aca="true" t="shared" si="4" ref="O3:O21">RANK(N3,$N$3:$N$21)</f>
        <v>1</v>
      </c>
      <c r="P3" s="63"/>
      <c r="Q3" s="46"/>
      <c r="R3" s="46" t="s">
        <v>595</v>
      </c>
      <c r="S3" s="46"/>
    </row>
    <row r="4" spans="1:19" ht="19.5" customHeight="1">
      <c r="A4" s="46">
        <v>3</v>
      </c>
      <c r="B4" s="46" t="s">
        <v>854</v>
      </c>
      <c r="C4" s="46" t="s">
        <v>426</v>
      </c>
      <c r="D4" s="14" t="s">
        <v>128</v>
      </c>
      <c r="E4" s="47" t="s">
        <v>599</v>
      </c>
      <c r="F4" s="46" t="s">
        <v>600</v>
      </c>
      <c r="G4" s="46">
        <v>85.5</v>
      </c>
      <c r="H4" s="46" t="s">
        <v>499</v>
      </c>
      <c r="I4" s="46">
        <f t="shared" si="0"/>
        <v>42.75</v>
      </c>
      <c r="J4" s="63">
        <f t="shared" si="1"/>
        <v>21.375</v>
      </c>
      <c r="K4" s="63">
        <v>5</v>
      </c>
      <c r="L4" s="63">
        <v>86.4</v>
      </c>
      <c r="M4" s="63">
        <f t="shared" si="2"/>
        <v>43.2</v>
      </c>
      <c r="N4" s="63">
        <f t="shared" si="3"/>
        <v>64.575</v>
      </c>
      <c r="O4" s="63">
        <f t="shared" si="4"/>
        <v>2</v>
      </c>
      <c r="P4" s="63"/>
      <c r="Q4" s="46"/>
      <c r="R4" s="46" t="s">
        <v>598</v>
      </c>
      <c r="S4" s="46"/>
    </row>
    <row r="5" spans="1:19" ht="19.5" customHeight="1">
      <c r="A5" s="46">
        <v>13</v>
      </c>
      <c r="B5" s="46" t="s">
        <v>854</v>
      </c>
      <c r="C5" s="46" t="s">
        <v>628</v>
      </c>
      <c r="D5" s="14" t="s">
        <v>127</v>
      </c>
      <c r="E5" s="47" t="s">
        <v>629</v>
      </c>
      <c r="F5" s="46" t="s">
        <v>630</v>
      </c>
      <c r="G5" s="46">
        <v>71.5</v>
      </c>
      <c r="H5" s="46">
        <v>14</v>
      </c>
      <c r="I5" s="46">
        <f t="shared" si="0"/>
        <v>35.75</v>
      </c>
      <c r="J5" s="63">
        <f t="shared" si="1"/>
        <v>17.875</v>
      </c>
      <c r="K5" s="63">
        <v>8</v>
      </c>
      <c r="L5" s="63">
        <v>93</v>
      </c>
      <c r="M5" s="63">
        <f t="shared" si="2"/>
        <v>46.5</v>
      </c>
      <c r="N5" s="63">
        <f t="shared" si="3"/>
        <v>64.375</v>
      </c>
      <c r="O5" s="63">
        <f t="shared" si="4"/>
        <v>3</v>
      </c>
      <c r="P5" s="63"/>
      <c r="Q5" s="46"/>
      <c r="R5" s="46" t="s">
        <v>600</v>
      </c>
      <c r="S5" s="46"/>
    </row>
    <row r="6" spans="1:19" ht="19.5" customHeight="1">
      <c r="A6" s="46">
        <v>7</v>
      </c>
      <c r="B6" s="46" t="s">
        <v>854</v>
      </c>
      <c r="C6" s="46" t="s">
        <v>610</v>
      </c>
      <c r="D6" s="14" t="s">
        <v>128</v>
      </c>
      <c r="E6" s="47" t="s">
        <v>611</v>
      </c>
      <c r="F6" s="46" t="s">
        <v>612</v>
      </c>
      <c r="G6" s="46">
        <v>83</v>
      </c>
      <c r="H6" s="46">
        <v>8</v>
      </c>
      <c r="I6" s="46">
        <f t="shared" si="0"/>
        <v>41.5</v>
      </c>
      <c r="J6" s="63">
        <f t="shared" si="1"/>
        <v>20.75</v>
      </c>
      <c r="K6" s="63">
        <v>16</v>
      </c>
      <c r="L6" s="63">
        <v>85.2</v>
      </c>
      <c r="M6" s="63">
        <f t="shared" si="2"/>
        <v>42.6</v>
      </c>
      <c r="N6" s="63">
        <f t="shared" si="3"/>
        <v>63.35</v>
      </c>
      <c r="O6" s="63">
        <f t="shared" si="4"/>
        <v>4</v>
      </c>
      <c r="P6" s="63"/>
      <c r="Q6" s="46"/>
      <c r="R6" s="46" t="s">
        <v>603</v>
      </c>
      <c r="S6" s="46"/>
    </row>
    <row r="7" spans="1:19" ht="19.5" customHeight="1">
      <c r="A7" s="46">
        <v>4</v>
      </c>
      <c r="B7" s="46" t="s">
        <v>854</v>
      </c>
      <c r="C7" s="46" t="s">
        <v>601</v>
      </c>
      <c r="D7" s="14" t="s">
        <v>127</v>
      </c>
      <c r="E7" s="47" t="s">
        <v>602</v>
      </c>
      <c r="F7" s="46" t="s">
        <v>603</v>
      </c>
      <c r="G7" s="46">
        <v>84.5</v>
      </c>
      <c r="H7" s="46">
        <v>5</v>
      </c>
      <c r="I7" s="46">
        <f t="shared" si="0"/>
        <v>42.25</v>
      </c>
      <c r="J7" s="63">
        <f t="shared" si="1"/>
        <v>21.125</v>
      </c>
      <c r="K7" s="63">
        <v>6</v>
      </c>
      <c r="L7" s="63">
        <v>84.2</v>
      </c>
      <c r="M7" s="63">
        <f t="shared" si="2"/>
        <v>42.1</v>
      </c>
      <c r="N7" s="63">
        <f t="shared" si="3"/>
        <v>63.225</v>
      </c>
      <c r="O7" s="63">
        <f t="shared" si="4"/>
        <v>5</v>
      </c>
      <c r="P7" s="63"/>
      <c r="Q7" s="46"/>
      <c r="R7" s="46" t="s">
        <v>606</v>
      </c>
      <c r="S7" s="46"/>
    </row>
    <row r="8" spans="1:19" ht="19.5" customHeight="1">
      <c r="A8" s="46">
        <v>10</v>
      </c>
      <c r="B8" s="46" t="s">
        <v>854</v>
      </c>
      <c r="C8" s="46" t="s">
        <v>619</v>
      </c>
      <c r="D8" s="14" t="s">
        <v>127</v>
      </c>
      <c r="E8" s="47" t="s">
        <v>620</v>
      </c>
      <c r="F8" s="46" t="s">
        <v>621</v>
      </c>
      <c r="G8" s="46">
        <v>77</v>
      </c>
      <c r="H8" s="46">
        <v>10</v>
      </c>
      <c r="I8" s="46">
        <f t="shared" si="0"/>
        <v>38.5</v>
      </c>
      <c r="J8" s="63">
        <f t="shared" si="1"/>
        <v>19.25</v>
      </c>
      <c r="K8" s="63">
        <v>7</v>
      </c>
      <c r="L8" s="63">
        <v>87.8</v>
      </c>
      <c r="M8" s="63">
        <f t="shared" si="2"/>
        <v>43.9</v>
      </c>
      <c r="N8" s="63">
        <f t="shared" si="3"/>
        <v>63.15</v>
      </c>
      <c r="O8" s="63">
        <f t="shared" si="4"/>
        <v>6</v>
      </c>
      <c r="P8" s="63"/>
      <c r="Q8" s="46"/>
      <c r="R8" s="46" t="s">
        <v>609</v>
      </c>
      <c r="S8" s="46"/>
    </row>
    <row r="9" spans="1:19" ht="19.5" customHeight="1">
      <c r="A9" s="46">
        <v>6</v>
      </c>
      <c r="B9" s="46" t="s">
        <v>854</v>
      </c>
      <c r="C9" s="46" t="s">
        <v>607</v>
      </c>
      <c r="D9" s="14" t="s">
        <v>127</v>
      </c>
      <c r="E9" s="47" t="s">
        <v>608</v>
      </c>
      <c r="F9" s="46" t="s">
        <v>609</v>
      </c>
      <c r="G9" s="46">
        <v>83.5</v>
      </c>
      <c r="H9" s="46">
        <v>7</v>
      </c>
      <c r="I9" s="46">
        <f t="shared" si="0"/>
        <v>41.75</v>
      </c>
      <c r="J9" s="63">
        <f t="shared" si="1"/>
        <v>20.875</v>
      </c>
      <c r="K9" s="63">
        <v>11</v>
      </c>
      <c r="L9" s="63">
        <v>84.4</v>
      </c>
      <c r="M9" s="63">
        <f t="shared" si="2"/>
        <v>42.2</v>
      </c>
      <c r="N9" s="63">
        <f t="shared" si="3"/>
        <v>63.075</v>
      </c>
      <c r="O9" s="63">
        <f t="shared" si="4"/>
        <v>7</v>
      </c>
      <c r="P9" s="63"/>
      <c r="Q9" s="46"/>
      <c r="R9" s="46" t="s">
        <v>612</v>
      </c>
      <c r="S9" s="46"/>
    </row>
    <row r="10" spans="1:19" ht="19.5" customHeight="1">
      <c r="A10" s="46">
        <v>14</v>
      </c>
      <c r="B10" s="46" t="s">
        <v>854</v>
      </c>
      <c r="C10" s="46" t="s">
        <v>631</v>
      </c>
      <c r="D10" s="14" t="s">
        <v>128</v>
      </c>
      <c r="E10" s="47" t="s">
        <v>632</v>
      </c>
      <c r="F10" s="46" t="s">
        <v>633</v>
      </c>
      <c r="G10" s="46">
        <v>65</v>
      </c>
      <c r="H10" s="46">
        <v>17</v>
      </c>
      <c r="I10" s="46">
        <f t="shared" si="0"/>
        <v>32.5</v>
      </c>
      <c r="J10" s="63">
        <f t="shared" si="1"/>
        <v>16.25</v>
      </c>
      <c r="K10" s="63">
        <v>14</v>
      </c>
      <c r="L10" s="63">
        <v>93.2</v>
      </c>
      <c r="M10" s="63">
        <f t="shared" si="2"/>
        <v>46.6</v>
      </c>
      <c r="N10" s="63">
        <f t="shared" si="3"/>
        <v>62.85</v>
      </c>
      <c r="O10" s="63">
        <f t="shared" si="4"/>
        <v>8</v>
      </c>
      <c r="P10" s="63"/>
      <c r="Q10" s="46"/>
      <c r="R10" s="46" t="s">
        <v>615</v>
      </c>
      <c r="S10" s="46"/>
    </row>
    <row r="11" spans="1:19" ht="19.5" customHeight="1">
      <c r="A11" s="46">
        <v>12</v>
      </c>
      <c r="B11" s="46" t="s">
        <v>854</v>
      </c>
      <c r="C11" s="46" t="s">
        <v>625</v>
      </c>
      <c r="D11" s="14" t="s">
        <v>128</v>
      </c>
      <c r="E11" s="47" t="s">
        <v>626</v>
      </c>
      <c r="F11" s="46" t="s">
        <v>627</v>
      </c>
      <c r="G11" s="46">
        <v>74.5</v>
      </c>
      <c r="H11" s="46">
        <v>13</v>
      </c>
      <c r="I11" s="46">
        <f t="shared" si="0"/>
        <v>37.25</v>
      </c>
      <c r="J11" s="63">
        <f t="shared" si="1"/>
        <v>18.625</v>
      </c>
      <c r="K11" s="63">
        <v>9</v>
      </c>
      <c r="L11" s="63">
        <v>87.4</v>
      </c>
      <c r="M11" s="63">
        <f t="shared" si="2"/>
        <v>43.7</v>
      </c>
      <c r="N11" s="63">
        <f t="shared" si="3"/>
        <v>62.325</v>
      </c>
      <c r="O11" s="63">
        <f t="shared" si="4"/>
        <v>9</v>
      </c>
      <c r="P11" s="63"/>
      <c r="Q11" s="46"/>
      <c r="R11" s="46" t="s">
        <v>618</v>
      </c>
      <c r="S11" s="46"/>
    </row>
    <row r="12" spans="1:19" ht="19.5" customHeight="1">
      <c r="A12" s="46">
        <v>8</v>
      </c>
      <c r="B12" s="46" t="s">
        <v>854</v>
      </c>
      <c r="C12" s="46" t="s">
        <v>613</v>
      </c>
      <c r="D12" s="14" t="s">
        <v>127</v>
      </c>
      <c r="E12" s="47" t="s">
        <v>614</v>
      </c>
      <c r="F12" s="46" t="s">
        <v>615</v>
      </c>
      <c r="G12" s="46">
        <v>81.5</v>
      </c>
      <c r="H12" s="46">
        <v>9</v>
      </c>
      <c r="I12" s="46">
        <f t="shared" si="0"/>
        <v>40.75</v>
      </c>
      <c r="J12" s="63">
        <f t="shared" si="1"/>
        <v>20.375</v>
      </c>
      <c r="K12" s="63">
        <v>17</v>
      </c>
      <c r="L12" s="63">
        <v>82.4</v>
      </c>
      <c r="M12" s="63">
        <f t="shared" si="2"/>
        <v>41.2</v>
      </c>
      <c r="N12" s="63">
        <f t="shared" si="3"/>
        <v>61.575</v>
      </c>
      <c r="O12" s="63">
        <f t="shared" si="4"/>
        <v>10</v>
      </c>
      <c r="P12" s="63"/>
      <c r="Q12" s="46"/>
      <c r="R12" s="46" t="s">
        <v>621</v>
      </c>
      <c r="S12" s="46"/>
    </row>
    <row r="13" spans="1:19" ht="19.5" customHeight="1">
      <c r="A13" s="46">
        <v>9</v>
      </c>
      <c r="B13" s="46" t="s">
        <v>854</v>
      </c>
      <c r="C13" s="46" t="s">
        <v>616</v>
      </c>
      <c r="D13" s="14" t="s">
        <v>127</v>
      </c>
      <c r="E13" s="47" t="s">
        <v>617</v>
      </c>
      <c r="F13" s="46" t="s">
        <v>618</v>
      </c>
      <c r="G13" s="46">
        <v>77</v>
      </c>
      <c r="H13" s="46">
        <v>10</v>
      </c>
      <c r="I13" s="46">
        <f t="shared" si="0"/>
        <v>38.5</v>
      </c>
      <c r="J13" s="63">
        <f t="shared" si="1"/>
        <v>19.25</v>
      </c>
      <c r="K13" s="63">
        <v>4</v>
      </c>
      <c r="L13" s="63">
        <v>83.8</v>
      </c>
      <c r="M13" s="63">
        <f t="shared" si="2"/>
        <v>41.9</v>
      </c>
      <c r="N13" s="63">
        <f t="shared" si="3"/>
        <v>61.15</v>
      </c>
      <c r="O13" s="63">
        <f t="shared" si="4"/>
        <v>11</v>
      </c>
      <c r="P13" s="63"/>
      <c r="Q13" s="46"/>
      <c r="R13" s="46" t="s">
        <v>624</v>
      </c>
      <c r="S13" s="46"/>
    </row>
    <row r="14" spans="1:19" ht="19.5" customHeight="1">
      <c r="A14" s="46">
        <v>15</v>
      </c>
      <c r="B14" s="46" t="s">
        <v>854</v>
      </c>
      <c r="C14" s="46" t="s">
        <v>634</v>
      </c>
      <c r="D14" s="14" t="s">
        <v>127</v>
      </c>
      <c r="E14" s="47" t="s">
        <v>635</v>
      </c>
      <c r="F14" s="46" t="s">
        <v>636</v>
      </c>
      <c r="G14" s="46">
        <v>64</v>
      </c>
      <c r="H14" s="46">
        <v>18</v>
      </c>
      <c r="I14" s="46">
        <f t="shared" si="0"/>
        <v>32</v>
      </c>
      <c r="J14" s="63">
        <f t="shared" si="1"/>
        <v>16</v>
      </c>
      <c r="K14" s="63">
        <v>10</v>
      </c>
      <c r="L14" s="63">
        <v>86.8</v>
      </c>
      <c r="M14" s="63">
        <f t="shared" si="2"/>
        <v>43.4</v>
      </c>
      <c r="N14" s="63">
        <f t="shared" si="3"/>
        <v>59.4</v>
      </c>
      <c r="O14" s="63">
        <f t="shared" si="4"/>
        <v>12</v>
      </c>
      <c r="P14" s="63"/>
      <c r="Q14" s="46"/>
      <c r="R14" s="46" t="s">
        <v>627</v>
      </c>
      <c r="S14" s="46"/>
    </row>
    <row r="15" spans="1:19" ht="19.5" customHeight="1">
      <c r="A15" s="46">
        <v>17</v>
      </c>
      <c r="B15" s="46" t="s">
        <v>854</v>
      </c>
      <c r="C15" s="46" t="s">
        <v>640</v>
      </c>
      <c r="D15" s="14" t="s">
        <v>127</v>
      </c>
      <c r="E15" s="47" t="s">
        <v>641</v>
      </c>
      <c r="F15" s="46" t="s">
        <v>642</v>
      </c>
      <c r="G15" s="46">
        <v>62.5</v>
      </c>
      <c r="H15" s="46">
        <v>20</v>
      </c>
      <c r="I15" s="46">
        <f t="shared" si="0"/>
        <v>31.25</v>
      </c>
      <c r="J15" s="63">
        <f t="shared" si="1"/>
        <v>15.625</v>
      </c>
      <c r="K15" s="63">
        <v>12</v>
      </c>
      <c r="L15" s="63">
        <v>87.4</v>
      </c>
      <c r="M15" s="63">
        <f t="shared" si="2"/>
        <v>43.7</v>
      </c>
      <c r="N15" s="63">
        <f t="shared" si="3"/>
        <v>59.325</v>
      </c>
      <c r="O15" s="63">
        <f t="shared" si="4"/>
        <v>13</v>
      </c>
      <c r="P15" s="63"/>
      <c r="Q15" s="46"/>
      <c r="R15" s="46" t="s">
        <v>630</v>
      </c>
      <c r="S15" s="46"/>
    </row>
    <row r="16" spans="1:19" ht="19.5" customHeight="1">
      <c r="A16" s="46">
        <v>11</v>
      </c>
      <c r="B16" s="46" t="s">
        <v>854</v>
      </c>
      <c r="C16" s="46" t="s">
        <v>622</v>
      </c>
      <c r="D16" s="14" t="s">
        <v>128</v>
      </c>
      <c r="E16" s="47" t="s">
        <v>623</v>
      </c>
      <c r="F16" s="46" t="s">
        <v>624</v>
      </c>
      <c r="G16" s="46">
        <v>75.5</v>
      </c>
      <c r="H16" s="46">
        <v>12</v>
      </c>
      <c r="I16" s="46">
        <f t="shared" si="0"/>
        <v>37.75</v>
      </c>
      <c r="J16" s="63">
        <f t="shared" si="1"/>
        <v>18.875</v>
      </c>
      <c r="K16" s="63">
        <v>1</v>
      </c>
      <c r="L16" s="63">
        <v>77</v>
      </c>
      <c r="M16" s="63">
        <f t="shared" si="2"/>
        <v>38.5</v>
      </c>
      <c r="N16" s="63">
        <f t="shared" si="3"/>
        <v>57.375</v>
      </c>
      <c r="O16" s="63">
        <f t="shared" si="4"/>
        <v>14</v>
      </c>
      <c r="P16" s="63"/>
      <c r="Q16" s="46"/>
      <c r="R16" s="46" t="s">
        <v>633</v>
      </c>
      <c r="S16" s="46"/>
    </row>
    <row r="17" spans="1:19" ht="19.5" customHeight="1">
      <c r="A17" s="46">
        <v>5</v>
      </c>
      <c r="B17" s="46" t="s">
        <v>854</v>
      </c>
      <c r="C17" s="46" t="s">
        <v>604</v>
      </c>
      <c r="D17" s="14" t="s">
        <v>127</v>
      </c>
      <c r="E17" s="47" t="s">
        <v>605</v>
      </c>
      <c r="F17" s="46" t="s">
        <v>606</v>
      </c>
      <c r="G17" s="46">
        <v>84</v>
      </c>
      <c r="H17" s="46">
        <v>6</v>
      </c>
      <c r="I17" s="46">
        <f t="shared" si="0"/>
        <v>42</v>
      </c>
      <c r="J17" s="63">
        <f t="shared" si="1"/>
        <v>21</v>
      </c>
      <c r="K17" s="63">
        <v>2</v>
      </c>
      <c r="L17" s="63">
        <v>70.8</v>
      </c>
      <c r="M17" s="63">
        <f t="shared" si="2"/>
        <v>35.4</v>
      </c>
      <c r="N17" s="63">
        <f t="shared" si="3"/>
        <v>56.4</v>
      </c>
      <c r="O17" s="63">
        <f t="shared" si="4"/>
        <v>15</v>
      </c>
      <c r="P17" s="63"/>
      <c r="Q17" s="46"/>
      <c r="R17" s="46" t="s">
        <v>636</v>
      </c>
      <c r="S17" s="46"/>
    </row>
    <row r="18" spans="1:19" ht="19.5" customHeight="1">
      <c r="A18" s="46">
        <v>19</v>
      </c>
      <c r="B18" s="46" t="s">
        <v>854</v>
      </c>
      <c r="C18" s="46" t="s">
        <v>646</v>
      </c>
      <c r="D18" s="14" t="s">
        <v>127</v>
      </c>
      <c r="E18" s="47" t="s">
        <v>647</v>
      </c>
      <c r="F18" s="46" t="s">
        <v>648</v>
      </c>
      <c r="G18" s="46">
        <v>60.5</v>
      </c>
      <c r="H18" s="46">
        <v>22</v>
      </c>
      <c r="I18" s="46">
        <f t="shared" si="0"/>
        <v>30.25</v>
      </c>
      <c r="J18" s="63">
        <f t="shared" si="1"/>
        <v>15.125</v>
      </c>
      <c r="K18" s="63">
        <v>13</v>
      </c>
      <c r="L18" s="63">
        <v>79.4</v>
      </c>
      <c r="M18" s="63">
        <f t="shared" si="2"/>
        <v>39.7</v>
      </c>
      <c r="N18" s="63">
        <f t="shared" si="3"/>
        <v>54.825</v>
      </c>
      <c r="O18" s="63">
        <f t="shared" si="4"/>
        <v>16</v>
      </c>
      <c r="P18" s="63"/>
      <c r="Q18" s="46"/>
      <c r="R18" s="46" t="s">
        <v>639</v>
      </c>
      <c r="S18" s="46"/>
    </row>
    <row r="19" spans="1:19" ht="19.5" customHeight="1">
      <c r="A19" s="46">
        <v>18</v>
      </c>
      <c r="B19" s="46" t="s">
        <v>854</v>
      </c>
      <c r="C19" s="46" t="s">
        <v>643</v>
      </c>
      <c r="D19" s="14" t="s">
        <v>127</v>
      </c>
      <c r="E19" s="47" t="s">
        <v>644</v>
      </c>
      <c r="F19" s="46" t="s">
        <v>645</v>
      </c>
      <c r="G19" s="46">
        <v>61.5</v>
      </c>
      <c r="H19" s="46">
        <v>21</v>
      </c>
      <c r="I19" s="46">
        <f t="shared" si="0"/>
        <v>30.75</v>
      </c>
      <c r="J19" s="63">
        <f t="shared" si="1"/>
        <v>15.375</v>
      </c>
      <c r="K19" s="63">
        <v>3</v>
      </c>
      <c r="L19" s="63">
        <v>75.6</v>
      </c>
      <c r="M19" s="63">
        <f t="shared" si="2"/>
        <v>37.8</v>
      </c>
      <c r="N19" s="63">
        <f t="shared" si="3"/>
        <v>53.175</v>
      </c>
      <c r="O19" s="63">
        <f t="shared" si="4"/>
        <v>17</v>
      </c>
      <c r="P19" s="63"/>
      <c r="Q19" s="46"/>
      <c r="R19" s="46" t="s">
        <v>642</v>
      </c>
      <c r="S19" s="46"/>
    </row>
    <row r="20" spans="1:19" ht="19.5" customHeight="1">
      <c r="A20" s="46">
        <v>1</v>
      </c>
      <c r="B20" s="46" t="s">
        <v>854</v>
      </c>
      <c r="C20" s="46" t="s">
        <v>593</v>
      </c>
      <c r="D20" s="14" t="s">
        <v>127</v>
      </c>
      <c r="E20" s="47" t="s">
        <v>594</v>
      </c>
      <c r="F20" s="46" t="s">
        <v>595</v>
      </c>
      <c r="G20" s="46">
        <v>89</v>
      </c>
      <c r="H20" s="46" t="s">
        <v>485</v>
      </c>
      <c r="I20" s="46">
        <f t="shared" si="0"/>
        <v>44.5</v>
      </c>
      <c r="J20" s="63">
        <f t="shared" si="1"/>
        <v>22.25</v>
      </c>
      <c r="K20" s="63"/>
      <c r="L20" s="63"/>
      <c r="M20" s="63">
        <f t="shared" si="2"/>
        <v>0</v>
      </c>
      <c r="N20" s="63">
        <f t="shared" si="3"/>
        <v>22.25</v>
      </c>
      <c r="O20" s="63">
        <f t="shared" si="4"/>
        <v>18</v>
      </c>
      <c r="P20" s="63" t="s">
        <v>858</v>
      </c>
      <c r="Q20" s="46"/>
      <c r="R20" s="46" t="s">
        <v>645</v>
      </c>
      <c r="S20" s="46"/>
    </row>
    <row r="21" spans="1:19" ht="19.5" customHeight="1">
      <c r="A21" s="46">
        <v>16</v>
      </c>
      <c r="B21" s="46" t="s">
        <v>854</v>
      </c>
      <c r="C21" s="46" t="s">
        <v>637</v>
      </c>
      <c r="D21" s="14" t="s">
        <v>127</v>
      </c>
      <c r="E21" s="47" t="s">
        <v>638</v>
      </c>
      <c r="F21" s="46" t="s">
        <v>639</v>
      </c>
      <c r="G21" s="46">
        <v>63.5</v>
      </c>
      <c r="H21" s="46">
        <v>19</v>
      </c>
      <c r="I21" s="46">
        <f t="shared" si="0"/>
        <v>31.75</v>
      </c>
      <c r="J21" s="63">
        <f t="shared" si="1"/>
        <v>15.875</v>
      </c>
      <c r="K21" s="63"/>
      <c r="L21" s="63"/>
      <c r="M21" s="63">
        <f t="shared" si="2"/>
        <v>0</v>
      </c>
      <c r="N21" s="63">
        <f t="shared" si="3"/>
        <v>15.875</v>
      </c>
      <c r="O21" s="63">
        <f t="shared" si="4"/>
        <v>19</v>
      </c>
      <c r="P21" s="63" t="s">
        <v>858</v>
      </c>
      <c r="Q21" s="46"/>
      <c r="R21" s="46" t="s">
        <v>648</v>
      </c>
      <c r="S21" s="46"/>
    </row>
    <row r="22" spans="1:19" ht="14.25">
      <c r="A22" s="49"/>
      <c r="B22" s="50"/>
      <c r="C22" s="51"/>
      <c r="D22" s="51"/>
      <c r="E22" s="52"/>
      <c r="F22" s="50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</row>
    <row r="23" spans="1:19" ht="14.25">
      <c r="A23" s="49"/>
      <c r="B23" s="50"/>
      <c r="C23" s="51"/>
      <c r="D23" s="51"/>
      <c r="E23" s="52"/>
      <c r="F23" s="50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</row>
    <row r="24" spans="1:19" ht="14.25">
      <c r="A24" s="49"/>
      <c r="B24" s="50"/>
      <c r="C24" s="51"/>
      <c r="D24" s="51"/>
      <c r="E24" s="52"/>
      <c r="F24" s="50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</row>
    <row r="25" spans="1:19" ht="14.25">
      <c r="A25" s="49"/>
      <c r="B25" s="50"/>
      <c r="C25" s="51"/>
      <c r="D25" s="51"/>
      <c r="E25" s="52"/>
      <c r="F25" s="50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</row>
    <row r="26" spans="1:19" ht="14.25">
      <c r="A26" s="49"/>
      <c r="B26" s="50"/>
      <c r="C26" s="51"/>
      <c r="D26" s="51"/>
      <c r="E26" s="52"/>
      <c r="F26" s="50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</row>
    <row r="27" spans="1:19" ht="14.25">
      <c r="A27" s="49"/>
      <c r="B27" s="50"/>
      <c r="C27" s="51"/>
      <c r="D27" s="51"/>
      <c r="E27" s="52"/>
      <c r="F27" s="50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</row>
    <row r="28" spans="1:19" ht="14.25">
      <c r="A28" s="49"/>
      <c r="B28" s="50"/>
      <c r="C28" s="51"/>
      <c r="D28" s="51"/>
      <c r="E28" s="52"/>
      <c r="F28" s="50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</row>
    <row r="29" spans="1:19" ht="14.25">
      <c r="A29" s="49"/>
      <c r="B29" s="50"/>
      <c r="C29" s="51"/>
      <c r="D29" s="51"/>
      <c r="E29" s="52"/>
      <c r="F29" s="50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</row>
    <row r="30" spans="1:19" ht="14.25">
      <c r="A30" s="49"/>
      <c r="B30" s="50"/>
      <c r="C30" s="51"/>
      <c r="D30" s="51"/>
      <c r="E30" s="52"/>
      <c r="F30" s="50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</row>
    <row r="31" spans="1:19" ht="14.25">
      <c r="A31" s="49"/>
      <c r="B31" s="50"/>
      <c r="C31" s="51"/>
      <c r="D31" s="51"/>
      <c r="E31" s="52"/>
      <c r="F31" s="50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</row>
    <row r="32" spans="1:19" ht="14.25">
      <c r="A32" s="49"/>
      <c r="B32" s="50"/>
      <c r="C32" s="51"/>
      <c r="D32" s="51"/>
      <c r="E32" s="52"/>
      <c r="F32" s="50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</row>
    <row r="33" spans="1:19" ht="14.25">
      <c r="A33" s="49"/>
      <c r="B33" s="50"/>
      <c r="C33" s="51"/>
      <c r="D33" s="51"/>
      <c r="E33" s="52"/>
      <c r="F33" s="50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</row>
    <row r="34" spans="1:19" ht="14.25">
      <c r="A34" s="49"/>
      <c r="B34" s="50"/>
      <c r="C34" s="51"/>
      <c r="D34" s="51"/>
      <c r="E34" s="52"/>
      <c r="F34" s="50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</row>
    <row r="35" spans="1:19" ht="14.25">
      <c r="A35" s="49"/>
      <c r="B35" s="50"/>
      <c r="C35" s="51"/>
      <c r="D35" s="51"/>
      <c r="E35" s="52"/>
      <c r="F35" s="50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</row>
    <row r="36" spans="1:19" ht="14.25">
      <c r="A36" s="49"/>
      <c r="B36" s="50"/>
      <c r="C36" s="51"/>
      <c r="D36" s="51"/>
      <c r="E36" s="52"/>
      <c r="F36" s="50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</row>
    <row r="37" spans="1:19" ht="14.25">
      <c r="A37" s="49"/>
      <c r="B37" s="50"/>
      <c r="C37" s="51"/>
      <c r="D37" s="51"/>
      <c r="E37" s="52"/>
      <c r="F37" s="50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</row>
    <row r="38" spans="1:19" ht="14.25">
      <c r="A38" s="49"/>
      <c r="B38" s="50"/>
      <c r="C38" s="51"/>
      <c r="D38" s="51"/>
      <c r="E38" s="52"/>
      <c r="F38" s="50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</row>
    <row r="39" spans="1:19" ht="14.25">
      <c r="A39" s="49"/>
      <c r="B39" s="50"/>
      <c r="C39" s="51"/>
      <c r="D39" s="51"/>
      <c r="E39" s="52"/>
      <c r="F39" s="50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</row>
  </sheetData>
  <sheetProtection/>
  <mergeCells count="1">
    <mergeCell ref="A1:P1"/>
  </mergeCells>
  <printOptions/>
  <pageMargins left="0.75" right="0.75" top="1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5"/>
  <sheetViews>
    <sheetView zoomScalePageLayoutView="0" workbookViewId="0" topLeftCell="A1">
      <pane xSplit="2" ySplit="3" topLeftCell="C58" activePane="bottomRight" state="frozen"/>
      <selection pane="topLeft" activeCell="W132" sqref="W132"/>
      <selection pane="topRight" activeCell="W132" sqref="W132"/>
      <selection pane="bottomLeft" activeCell="W132" sqref="W132"/>
      <selection pane="bottomRight" activeCell="C3" sqref="C3"/>
    </sheetView>
  </sheetViews>
  <sheetFormatPr defaultColWidth="9.00390625" defaultRowHeight="14.25"/>
  <cols>
    <col min="1" max="1" width="4.125" style="8" customWidth="1"/>
    <col min="2" max="2" width="9.25390625" style="11" customWidth="1"/>
    <col min="3" max="3" width="6.75390625" style="12" customWidth="1"/>
    <col min="4" max="4" width="5.00390625" style="9" customWidth="1"/>
    <col min="5" max="5" width="16.375" style="10" hidden="1" customWidth="1"/>
    <col min="6" max="6" width="11.00390625" style="11" customWidth="1"/>
    <col min="7" max="8" width="9.00390625" style="9" hidden="1" customWidth="1"/>
    <col min="9" max="9" width="8.375" style="9" customWidth="1"/>
    <col min="10" max="10" width="6.25390625" style="9" hidden="1" customWidth="1"/>
    <col min="11" max="11" width="9.00390625" style="9" hidden="1" customWidth="1"/>
    <col min="12" max="12" width="7.75390625" style="9" customWidth="1"/>
    <col min="13" max="13" width="11.625" style="9" bestFit="1" customWidth="1"/>
    <col min="14" max="14" width="5.125" style="9" customWidth="1"/>
    <col min="15" max="15" width="5.125" style="9" hidden="1" customWidth="1"/>
    <col min="16" max="16" width="8.375" style="9" customWidth="1"/>
    <col min="17" max="17" width="8.00390625" style="9" hidden="1" customWidth="1"/>
    <col min="18" max="20" width="9.00390625" style="9" customWidth="1"/>
    <col min="21" max="21" width="7.00390625" style="9" customWidth="1"/>
    <col min="22" max="22" width="9.25390625" style="8" customWidth="1"/>
  </cols>
  <sheetData>
    <row r="1" spans="1:22" ht="21" customHeight="1">
      <c r="A1" s="100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</row>
    <row r="2" spans="1:22" s="32" customFormat="1" ht="24">
      <c r="A2" s="18" t="s">
        <v>8</v>
      </c>
      <c r="B2" s="19" t="s">
        <v>683</v>
      </c>
      <c r="C2" s="20" t="s">
        <v>119</v>
      </c>
      <c r="D2" s="20" t="s">
        <v>120</v>
      </c>
      <c r="E2" s="21" t="s">
        <v>121</v>
      </c>
      <c r="F2" s="19" t="s">
        <v>122</v>
      </c>
      <c r="G2" s="20" t="s">
        <v>123</v>
      </c>
      <c r="H2" s="20" t="s">
        <v>124</v>
      </c>
      <c r="I2" s="20" t="s">
        <v>0</v>
      </c>
      <c r="J2" s="20" t="s">
        <v>125</v>
      </c>
      <c r="K2" s="20" t="s">
        <v>10</v>
      </c>
      <c r="L2" s="31" t="s">
        <v>10</v>
      </c>
      <c r="M2" s="31" t="s">
        <v>9</v>
      </c>
      <c r="N2" s="20" t="s">
        <v>2</v>
      </c>
      <c r="O2" s="20" t="s">
        <v>860</v>
      </c>
      <c r="P2" s="20" t="s">
        <v>3</v>
      </c>
      <c r="Q2" s="75" t="s">
        <v>866</v>
      </c>
      <c r="R2" s="20" t="s">
        <v>4</v>
      </c>
      <c r="S2" s="20" t="s">
        <v>872</v>
      </c>
      <c r="T2" s="20" t="s">
        <v>5</v>
      </c>
      <c r="U2" s="20" t="s">
        <v>6</v>
      </c>
      <c r="V2" s="18" t="s">
        <v>7</v>
      </c>
    </row>
    <row r="3" spans="1:22" ht="18.75" customHeight="1">
      <c r="A3" s="2">
        <v>1</v>
      </c>
      <c r="B3" s="13" t="s">
        <v>17</v>
      </c>
      <c r="C3" s="14" t="s">
        <v>416</v>
      </c>
      <c r="D3" s="15" t="s">
        <v>18</v>
      </c>
      <c r="E3" s="16" t="s">
        <v>19</v>
      </c>
      <c r="F3" s="13">
        <v>136211901119</v>
      </c>
      <c r="G3" s="15">
        <v>74.5</v>
      </c>
      <c r="H3" s="15">
        <v>78</v>
      </c>
      <c r="I3" s="15">
        <v>152.5</v>
      </c>
      <c r="J3" s="15">
        <v>1</v>
      </c>
      <c r="K3" s="15">
        <v>18170146698</v>
      </c>
      <c r="L3" s="15">
        <f aca="true" t="shared" si="0" ref="L3:L34">I3/2</f>
        <v>76.25</v>
      </c>
      <c r="M3" s="67">
        <f aca="true" t="shared" si="1" ref="M3:M34">L3/2</f>
        <v>38.125</v>
      </c>
      <c r="N3" s="67">
        <v>2</v>
      </c>
      <c r="O3" s="67">
        <v>15</v>
      </c>
      <c r="P3" s="67">
        <v>86.8</v>
      </c>
      <c r="Q3" s="67">
        <v>86.8</v>
      </c>
      <c r="R3" s="89">
        <v>89.14756400020784</v>
      </c>
      <c r="S3" s="73">
        <f aca="true" t="shared" si="2" ref="S3:S34">R3/2</f>
        <v>44.57378200010392</v>
      </c>
      <c r="T3" s="74">
        <f aca="true" t="shared" si="3" ref="T3:T34">M3+S3</f>
        <v>82.69878200010392</v>
      </c>
      <c r="U3" s="67">
        <f aca="true" t="shared" si="4" ref="U3:U34">RANK(T3,$T$3:$T$62)</f>
        <v>1</v>
      </c>
      <c r="V3" s="83"/>
    </row>
    <row r="4" spans="1:22" ht="18.75" customHeight="1">
      <c r="A4" s="2">
        <v>7</v>
      </c>
      <c r="B4" s="13" t="s">
        <v>17</v>
      </c>
      <c r="C4" s="14" t="s">
        <v>422</v>
      </c>
      <c r="D4" s="15" t="s">
        <v>18</v>
      </c>
      <c r="E4" s="16" t="s">
        <v>25</v>
      </c>
      <c r="F4" s="13">
        <v>136211901816</v>
      </c>
      <c r="G4" s="15">
        <v>77</v>
      </c>
      <c r="H4" s="15">
        <v>67</v>
      </c>
      <c r="I4" s="15">
        <v>144</v>
      </c>
      <c r="J4" s="15">
        <v>7</v>
      </c>
      <c r="K4" s="15">
        <v>15879728629</v>
      </c>
      <c r="L4" s="15">
        <f t="shared" si="0"/>
        <v>72</v>
      </c>
      <c r="M4" s="67">
        <f t="shared" si="1"/>
        <v>36</v>
      </c>
      <c r="N4" s="67">
        <v>2</v>
      </c>
      <c r="O4" s="67">
        <v>5</v>
      </c>
      <c r="P4" s="67">
        <v>88.8</v>
      </c>
      <c r="Q4" s="67">
        <v>88.8</v>
      </c>
      <c r="R4" s="89">
        <v>91.20165533661816</v>
      </c>
      <c r="S4" s="73">
        <f t="shared" si="2"/>
        <v>45.60082766830908</v>
      </c>
      <c r="T4" s="74">
        <f t="shared" si="3"/>
        <v>81.60082766830908</v>
      </c>
      <c r="U4" s="67">
        <f t="shared" si="4"/>
        <v>2</v>
      </c>
      <c r="V4" s="83"/>
    </row>
    <row r="5" spans="1:22" ht="18.75" customHeight="1">
      <c r="A5" s="2">
        <v>2</v>
      </c>
      <c r="B5" s="13" t="s">
        <v>17</v>
      </c>
      <c r="C5" s="14" t="s">
        <v>417</v>
      </c>
      <c r="D5" s="15" t="s">
        <v>18</v>
      </c>
      <c r="E5" s="16" t="s">
        <v>20</v>
      </c>
      <c r="F5" s="13">
        <v>136010303020</v>
      </c>
      <c r="G5" s="15">
        <v>75</v>
      </c>
      <c r="H5" s="15">
        <v>75</v>
      </c>
      <c r="I5" s="15">
        <v>150</v>
      </c>
      <c r="J5" s="15">
        <v>2</v>
      </c>
      <c r="K5" s="15">
        <v>15083560351</v>
      </c>
      <c r="L5" s="15">
        <f t="shared" si="0"/>
        <v>75</v>
      </c>
      <c r="M5" s="67">
        <f t="shared" si="1"/>
        <v>37.5</v>
      </c>
      <c r="N5" s="67">
        <v>1</v>
      </c>
      <c r="O5" s="67">
        <v>18</v>
      </c>
      <c r="P5" s="67">
        <v>87</v>
      </c>
      <c r="Q5" s="67">
        <v>87</v>
      </c>
      <c r="R5" s="89">
        <v>84.8554297135243</v>
      </c>
      <c r="S5" s="73">
        <f t="shared" si="2"/>
        <v>42.42771485676215</v>
      </c>
      <c r="T5" s="74">
        <f t="shared" si="3"/>
        <v>79.92771485676215</v>
      </c>
      <c r="U5" s="67">
        <f t="shared" si="4"/>
        <v>3</v>
      </c>
      <c r="V5" s="83"/>
    </row>
    <row r="6" spans="1:22" ht="18.75" customHeight="1">
      <c r="A6" s="2">
        <v>11</v>
      </c>
      <c r="B6" s="13" t="s">
        <v>17</v>
      </c>
      <c r="C6" s="14" t="s">
        <v>428</v>
      </c>
      <c r="D6" s="15" t="s">
        <v>18</v>
      </c>
      <c r="E6" s="16" t="s">
        <v>27</v>
      </c>
      <c r="F6" s="13">
        <v>136211901330</v>
      </c>
      <c r="G6" s="15">
        <v>67.5</v>
      </c>
      <c r="H6" s="15">
        <v>72.5</v>
      </c>
      <c r="I6" s="15">
        <v>140</v>
      </c>
      <c r="J6" s="15">
        <v>11</v>
      </c>
      <c r="K6" s="15">
        <v>18170138595</v>
      </c>
      <c r="L6" s="15">
        <f t="shared" si="0"/>
        <v>70</v>
      </c>
      <c r="M6" s="67">
        <f t="shared" si="1"/>
        <v>35</v>
      </c>
      <c r="N6" s="67">
        <v>1</v>
      </c>
      <c r="O6" s="67">
        <v>15</v>
      </c>
      <c r="P6" s="67">
        <v>91.6</v>
      </c>
      <c r="Q6" s="67">
        <v>91.6</v>
      </c>
      <c r="R6" s="89">
        <v>89.34203864090604</v>
      </c>
      <c r="S6" s="73">
        <f t="shared" si="2"/>
        <v>44.67101932045302</v>
      </c>
      <c r="T6" s="74">
        <f t="shared" si="3"/>
        <v>79.67101932045301</v>
      </c>
      <c r="U6" s="67">
        <f t="shared" si="4"/>
        <v>4</v>
      </c>
      <c r="V6" s="83"/>
    </row>
    <row r="7" spans="1:22" ht="18.75" customHeight="1">
      <c r="A7" s="2">
        <v>9</v>
      </c>
      <c r="B7" s="13" t="s">
        <v>17</v>
      </c>
      <c r="C7" s="14" t="s">
        <v>425</v>
      </c>
      <c r="D7" s="15" t="s">
        <v>18</v>
      </c>
      <c r="E7" s="16" t="s">
        <v>26</v>
      </c>
      <c r="F7" s="13">
        <v>136211901015</v>
      </c>
      <c r="G7" s="15">
        <v>70</v>
      </c>
      <c r="H7" s="15">
        <v>72</v>
      </c>
      <c r="I7" s="15">
        <v>142</v>
      </c>
      <c r="J7" s="15">
        <v>9</v>
      </c>
      <c r="K7" s="15">
        <v>18379788472</v>
      </c>
      <c r="L7" s="15">
        <f t="shared" si="0"/>
        <v>71</v>
      </c>
      <c r="M7" s="67">
        <f t="shared" si="1"/>
        <v>35.5</v>
      </c>
      <c r="N7" s="67">
        <v>1</v>
      </c>
      <c r="O7" s="67">
        <v>24</v>
      </c>
      <c r="P7" s="67">
        <v>90.4</v>
      </c>
      <c r="Q7" s="67">
        <v>90.4</v>
      </c>
      <c r="R7" s="89">
        <v>88.17161892071951</v>
      </c>
      <c r="S7" s="73">
        <f t="shared" si="2"/>
        <v>44.085809460359755</v>
      </c>
      <c r="T7" s="74">
        <f t="shared" si="3"/>
        <v>79.58580946035976</v>
      </c>
      <c r="U7" s="67">
        <f t="shared" si="4"/>
        <v>5</v>
      </c>
      <c r="V7" s="83"/>
    </row>
    <row r="8" spans="1:22" ht="18.75" customHeight="1">
      <c r="A8" s="2">
        <v>5</v>
      </c>
      <c r="B8" s="13" t="s">
        <v>17</v>
      </c>
      <c r="C8" s="14" t="s">
        <v>420</v>
      </c>
      <c r="D8" s="15" t="s">
        <v>18</v>
      </c>
      <c r="E8" s="16" t="s">
        <v>23</v>
      </c>
      <c r="F8" s="13">
        <v>136211100103</v>
      </c>
      <c r="G8" s="15">
        <v>71</v>
      </c>
      <c r="H8" s="15">
        <v>74.5</v>
      </c>
      <c r="I8" s="15">
        <v>145.5</v>
      </c>
      <c r="J8" s="15">
        <v>5</v>
      </c>
      <c r="K8" s="15">
        <v>15779073511</v>
      </c>
      <c r="L8" s="15">
        <f t="shared" si="0"/>
        <v>72.75</v>
      </c>
      <c r="M8" s="67">
        <f t="shared" si="1"/>
        <v>36.375</v>
      </c>
      <c r="N8" s="67">
        <v>1</v>
      </c>
      <c r="O8" s="67">
        <v>26</v>
      </c>
      <c r="P8" s="67">
        <v>88.4</v>
      </c>
      <c r="Q8" s="67">
        <v>88.4</v>
      </c>
      <c r="R8" s="89">
        <v>86.22091938707527</v>
      </c>
      <c r="S8" s="73">
        <f t="shared" si="2"/>
        <v>43.110459693537635</v>
      </c>
      <c r="T8" s="74">
        <f t="shared" si="3"/>
        <v>79.48545969353763</v>
      </c>
      <c r="U8" s="67">
        <f t="shared" si="4"/>
        <v>6</v>
      </c>
      <c r="V8" s="83"/>
    </row>
    <row r="9" spans="1:22" ht="18.75" customHeight="1">
      <c r="A9" s="2">
        <v>19</v>
      </c>
      <c r="B9" s="13" t="s">
        <v>17</v>
      </c>
      <c r="C9" s="14" t="s">
        <v>435</v>
      </c>
      <c r="D9" s="15" t="s">
        <v>18</v>
      </c>
      <c r="E9" s="16" t="s">
        <v>35</v>
      </c>
      <c r="F9" s="13">
        <v>136211902108</v>
      </c>
      <c r="G9" s="15">
        <v>69.5</v>
      </c>
      <c r="H9" s="15">
        <v>66</v>
      </c>
      <c r="I9" s="15">
        <v>135.5</v>
      </c>
      <c r="J9" s="15">
        <v>18</v>
      </c>
      <c r="K9" s="15">
        <v>15279711020</v>
      </c>
      <c r="L9" s="15">
        <f t="shared" si="0"/>
        <v>67.75</v>
      </c>
      <c r="M9" s="67">
        <f t="shared" si="1"/>
        <v>33.875</v>
      </c>
      <c r="N9" s="67">
        <v>2</v>
      </c>
      <c r="O9" s="67">
        <v>26</v>
      </c>
      <c r="P9" s="67">
        <v>88.6</v>
      </c>
      <c r="Q9" s="67">
        <v>88.6</v>
      </c>
      <c r="R9" s="89">
        <v>90.99624620297712</v>
      </c>
      <c r="S9" s="73">
        <f t="shared" si="2"/>
        <v>45.49812310148856</v>
      </c>
      <c r="T9" s="74">
        <f t="shared" si="3"/>
        <v>79.37312310148856</v>
      </c>
      <c r="U9" s="67">
        <f t="shared" si="4"/>
        <v>7</v>
      </c>
      <c r="V9" s="83"/>
    </row>
    <row r="10" spans="1:22" ht="18.75" customHeight="1">
      <c r="A10" s="2">
        <v>13</v>
      </c>
      <c r="B10" s="13" t="s">
        <v>17</v>
      </c>
      <c r="C10" s="14" t="s">
        <v>429</v>
      </c>
      <c r="D10" s="15" t="s">
        <v>18</v>
      </c>
      <c r="E10" s="16" t="s">
        <v>29</v>
      </c>
      <c r="F10" s="13">
        <v>136211901921</v>
      </c>
      <c r="G10" s="15">
        <v>67</v>
      </c>
      <c r="H10" s="15">
        <v>72.5</v>
      </c>
      <c r="I10" s="15">
        <v>139.5</v>
      </c>
      <c r="J10" s="15">
        <v>13</v>
      </c>
      <c r="K10" s="15">
        <v>18270091013</v>
      </c>
      <c r="L10" s="15">
        <f t="shared" si="0"/>
        <v>69.75</v>
      </c>
      <c r="M10" s="67">
        <f t="shared" si="1"/>
        <v>34.875</v>
      </c>
      <c r="N10" s="67">
        <v>1</v>
      </c>
      <c r="O10" s="67">
        <v>16</v>
      </c>
      <c r="P10" s="67">
        <v>91.2</v>
      </c>
      <c r="Q10" s="67">
        <v>91.2</v>
      </c>
      <c r="R10" s="89">
        <v>88.9518987341772</v>
      </c>
      <c r="S10" s="73">
        <f t="shared" si="2"/>
        <v>44.4759493670886</v>
      </c>
      <c r="T10" s="74">
        <f t="shared" si="3"/>
        <v>79.3509493670886</v>
      </c>
      <c r="U10" s="67">
        <f t="shared" si="4"/>
        <v>8</v>
      </c>
      <c r="V10" s="83"/>
    </row>
    <row r="11" spans="1:22" ht="18.75" customHeight="1">
      <c r="A11" s="2">
        <v>6</v>
      </c>
      <c r="B11" s="13" t="s">
        <v>17</v>
      </c>
      <c r="C11" s="14" t="s">
        <v>421</v>
      </c>
      <c r="D11" s="15" t="s">
        <v>18</v>
      </c>
      <c r="E11" s="16" t="s">
        <v>24</v>
      </c>
      <c r="F11" s="13">
        <v>136211900830</v>
      </c>
      <c r="G11" s="15">
        <v>77</v>
      </c>
      <c r="H11" s="15">
        <v>67.5</v>
      </c>
      <c r="I11" s="15">
        <v>144.5</v>
      </c>
      <c r="J11" s="15">
        <v>6</v>
      </c>
      <c r="K11" s="15">
        <v>13207070966</v>
      </c>
      <c r="L11" s="15">
        <f t="shared" si="0"/>
        <v>72.25</v>
      </c>
      <c r="M11" s="67">
        <f t="shared" si="1"/>
        <v>36.125</v>
      </c>
      <c r="N11" s="67">
        <v>2</v>
      </c>
      <c r="O11" s="67">
        <v>22</v>
      </c>
      <c r="P11" s="67">
        <v>83.4</v>
      </c>
      <c r="Q11" s="67">
        <v>83.4</v>
      </c>
      <c r="R11" s="89">
        <v>85.6556087283103</v>
      </c>
      <c r="S11" s="73">
        <f t="shared" si="2"/>
        <v>42.82780436415515</v>
      </c>
      <c r="T11" s="74">
        <f t="shared" si="3"/>
        <v>78.95280436415516</v>
      </c>
      <c r="U11" s="67">
        <f t="shared" si="4"/>
        <v>9</v>
      </c>
      <c r="V11" s="83"/>
    </row>
    <row r="12" spans="1:22" ht="18.75" customHeight="1">
      <c r="A12" s="2">
        <v>10</v>
      </c>
      <c r="B12" s="13" t="s">
        <v>17</v>
      </c>
      <c r="C12" s="14" t="s">
        <v>426</v>
      </c>
      <c r="D12" s="15" t="s">
        <v>18</v>
      </c>
      <c r="E12" s="16" t="s">
        <v>427</v>
      </c>
      <c r="F12" s="13">
        <v>136211901502</v>
      </c>
      <c r="G12" s="15">
        <v>64</v>
      </c>
      <c r="H12" s="15">
        <v>76.5</v>
      </c>
      <c r="I12" s="15">
        <v>140.5</v>
      </c>
      <c r="J12" s="15">
        <v>10</v>
      </c>
      <c r="K12" s="15">
        <v>15170747213</v>
      </c>
      <c r="L12" s="15">
        <f t="shared" si="0"/>
        <v>70.25</v>
      </c>
      <c r="M12" s="67">
        <f t="shared" si="1"/>
        <v>35.125</v>
      </c>
      <c r="N12" s="67">
        <v>2</v>
      </c>
      <c r="O12" s="67">
        <v>17</v>
      </c>
      <c r="P12" s="67">
        <v>85.2</v>
      </c>
      <c r="Q12" s="67">
        <v>85.2</v>
      </c>
      <c r="R12" s="89">
        <v>87.50429093107958</v>
      </c>
      <c r="S12" s="73">
        <f t="shared" si="2"/>
        <v>43.75214546553979</v>
      </c>
      <c r="T12" s="74">
        <f t="shared" si="3"/>
        <v>78.8771454655398</v>
      </c>
      <c r="U12" s="67">
        <f t="shared" si="4"/>
        <v>10</v>
      </c>
      <c r="V12" s="83"/>
    </row>
    <row r="13" spans="1:22" ht="18.75" customHeight="1">
      <c r="A13" s="2">
        <v>16</v>
      </c>
      <c r="B13" s="13" t="s">
        <v>17</v>
      </c>
      <c r="C13" s="14" t="s">
        <v>432</v>
      </c>
      <c r="D13" s="15" t="s">
        <v>18</v>
      </c>
      <c r="E13" s="16" t="s">
        <v>32</v>
      </c>
      <c r="F13" s="13">
        <v>136015102328</v>
      </c>
      <c r="G13" s="15">
        <v>66</v>
      </c>
      <c r="H13" s="15">
        <v>71.5</v>
      </c>
      <c r="I13" s="15">
        <v>137.5</v>
      </c>
      <c r="J13" s="15">
        <v>14</v>
      </c>
      <c r="K13" s="15">
        <v>13879149031</v>
      </c>
      <c r="L13" s="15">
        <f t="shared" si="0"/>
        <v>68.75</v>
      </c>
      <c r="M13" s="67">
        <f t="shared" si="1"/>
        <v>34.375</v>
      </c>
      <c r="N13" s="67">
        <v>2</v>
      </c>
      <c r="O13" s="67">
        <v>20</v>
      </c>
      <c r="P13" s="67">
        <v>86.2</v>
      </c>
      <c r="Q13" s="67">
        <v>86.2</v>
      </c>
      <c r="R13" s="89">
        <v>88.53133659928474</v>
      </c>
      <c r="S13" s="73">
        <f t="shared" si="2"/>
        <v>44.26566829964237</v>
      </c>
      <c r="T13" s="74">
        <f t="shared" si="3"/>
        <v>78.64066829964237</v>
      </c>
      <c r="U13" s="67">
        <f t="shared" si="4"/>
        <v>11</v>
      </c>
      <c r="V13" s="83"/>
    </row>
    <row r="14" spans="1:22" ht="18.75" customHeight="1">
      <c r="A14" s="2">
        <v>3</v>
      </c>
      <c r="B14" s="13" t="s">
        <v>17</v>
      </c>
      <c r="C14" s="14" t="s">
        <v>418</v>
      </c>
      <c r="D14" s="15" t="s">
        <v>18</v>
      </c>
      <c r="E14" s="16" t="s">
        <v>21</v>
      </c>
      <c r="F14" s="13">
        <v>136211903311</v>
      </c>
      <c r="G14" s="15">
        <v>76.5</v>
      </c>
      <c r="H14" s="15">
        <v>72.5</v>
      </c>
      <c r="I14" s="15">
        <v>149</v>
      </c>
      <c r="J14" s="15">
        <v>3</v>
      </c>
      <c r="K14" s="15">
        <v>15083580235</v>
      </c>
      <c r="L14" s="15">
        <f t="shared" si="0"/>
        <v>74.5</v>
      </c>
      <c r="M14" s="67">
        <f t="shared" si="1"/>
        <v>37.25</v>
      </c>
      <c r="N14" s="67">
        <v>2</v>
      </c>
      <c r="O14" s="67">
        <v>12</v>
      </c>
      <c r="P14" s="67">
        <v>78.2</v>
      </c>
      <c r="Q14" s="67">
        <v>78.2</v>
      </c>
      <c r="R14" s="89">
        <v>80.31497125364346</v>
      </c>
      <c r="S14" s="73">
        <f t="shared" si="2"/>
        <v>40.15748562682173</v>
      </c>
      <c r="T14" s="74">
        <f t="shared" si="3"/>
        <v>77.40748562682174</v>
      </c>
      <c r="U14" s="67">
        <f t="shared" si="4"/>
        <v>12</v>
      </c>
      <c r="V14" s="83"/>
    </row>
    <row r="15" spans="1:22" ht="18.75" customHeight="1">
      <c r="A15" s="2">
        <v>43</v>
      </c>
      <c r="B15" s="13" t="s">
        <v>17</v>
      </c>
      <c r="C15" s="14" t="s">
        <v>461</v>
      </c>
      <c r="D15" s="15" t="s">
        <v>18</v>
      </c>
      <c r="E15" s="16" t="s">
        <v>56</v>
      </c>
      <c r="F15" s="13">
        <v>136211900126</v>
      </c>
      <c r="G15" s="15">
        <v>56</v>
      </c>
      <c r="H15" s="15">
        <v>70</v>
      </c>
      <c r="I15" s="15">
        <v>126</v>
      </c>
      <c r="J15" s="15">
        <v>42</v>
      </c>
      <c r="K15" s="15">
        <v>18070278510</v>
      </c>
      <c r="L15" s="15">
        <f t="shared" si="0"/>
        <v>63</v>
      </c>
      <c r="M15" s="67">
        <f t="shared" si="1"/>
        <v>31.5</v>
      </c>
      <c r="N15" s="67">
        <v>1</v>
      </c>
      <c r="O15" s="67">
        <v>3</v>
      </c>
      <c r="P15" s="67">
        <v>94</v>
      </c>
      <c r="Q15" s="67">
        <v>94</v>
      </c>
      <c r="R15" s="89">
        <v>91.68287808127913</v>
      </c>
      <c r="S15" s="73">
        <f t="shared" si="2"/>
        <v>45.841439040639564</v>
      </c>
      <c r="T15" s="74">
        <f t="shared" si="3"/>
        <v>77.34143904063956</v>
      </c>
      <c r="U15" s="67">
        <f t="shared" si="4"/>
        <v>13</v>
      </c>
      <c r="V15" s="83"/>
    </row>
    <row r="16" spans="1:22" ht="18.75" customHeight="1">
      <c r="A16" s="2">
        <v>15</v>
      </c>
      <c r="B16" s="13" t="s">
        <v>17</v>
      </c>
      <c r="C16" s="14" t="s">
        <v>431</v>
      </c>
      <c r="D16" s="15" t="s">
        <v>18</v>
      </c>
      <c r="E16" s="16" t="s">
        <v>31</v>
      </c>
      <c r="F16" s="13">
        <v>136211901129</v>
      </c>
      <c r="G16" s="15">
        <v>68.5</v>
      </c>
      <c r="H16" s="15">
        <v>69</v>
      </c>
      <c r="I16" s="15">
        <v>137.5</v>
      </c>
      <c r="J16" s="15">
        <v>14</v>
      </c>
      <c r="K16" s="15">
        <v>15079246238</v>
      </c>
      <c r="L16" s="15">
        <f t="shared" si="0"/>
        <v>68.75</v>
      </c>
      <c r="M16" s="67">
        <f t="shared" si="1"/>
        <v>34.375</v>
      </c>
      <c r="N16" s="67">
        <v>1</v>
      </c>
      <c r="O16" s="67">
        <v>25</v>
      </c>
      <c r="P16" s="67">
        <v>87.4</v>
      </c>
      <c r="Q16" s="67">
        <v>87.4</v>
      </c>
      <c r="R16" s="89">
        <v>85.24556962025315</v>
      </c>
      <c r="S16" s="73">
        <f t="shared" si="2"/>
        <v>42.622784810126575</v>
      </c>
      <c r="T16" s="74">
        <f t="shared" si="3"/>
        <v>76.99778481012657</v>
      </c>
      <c r="U16" s="67">
        <f t="shared" si="4"/>
        <v>14</v>
      </c>
      <c r="V16" s="83"/>
    </row>
    <row r="17" spans="1:22" ht="18.75" customHeight="1">
      <c r="A17" s="2">
        <v>4</v>
      </c>
      <c r="B17" s="13" t="s">
        <v>17</v>
      </c>
      <c r="C17" s="14" t="s">
        <v>419</v>
      </c>
      <c r="D17" s="15" t="s">
        <v>18</v>
      </c>
      <c r="E17" s="16" t="s">
        <v>22</v>
      </c>
      <c r="F17" s="13">
        <v>136211900508</v>
      </c>
      <c r="G17" s="15">
        <v>72.5</v>
      </c>
      <c r="H17" s="15">
        <v>74</v>
      </c>
      <c r="I17" s="15">
        <v>146.5</v>
      </c>
      <c r="J17" s="15">
        <v>4</v>
      </c>
      <c r="K17" s="15">
        <v>18779166052</v>
      </c>
      <c r="L17" s="15">
        <f t="shared" si="0"/>
        <v>73.25</v>
      </c>
      <c r="M17" s="67">
        <f t="shared" si="1"/>
        <v>36.625</v>
      </c>
      <c r="N17" s="67">
        <v>2</v>
      </c>
      <c r="O17" s="67">
        <v>14</v>
      </c>
      <c r="P17" s="67">
        <v>78.6</v>
      </c>
      <c r="Q17" s="67">
        <v>78.6</v>
      </c>
      <c r="R17" s="89">
        <v>80.72578952092553</v>
      </c>
      <c r="S17" s="73">
        <f t="shared" si="2"/>
        <v>40.362894760462765</v>
      </c>
      <c r="T17" s="74">
        <f t="shared" si="3"/>
        <v>76.98789476046277</v>
      </c>
      <c r="U17" s="67">
        <f t="shared" si="4"/>
        <v>15</v>
      </c>
      <c r="V17" s="83"/>
    </row>
    <row r="18" spans="1:22" ht="18.75" customHeight="1">
      <c r="A18" s="2">
        <v>29</v>
      </c>
      <c r="B18" s="13" t="s">
        <v>17</v>
      </c>
      <c r="C18" s="14" t="s">
        <v>445</v>
      </c>
      <c r="D18" s="15" t="s">
        <v>18</v>
      </c>
      <c r="E18" s="16" t="s">
        <v>44</v>
      </c>
      <c r="F18" s="13">
        <v>136211901509</v>
      </c>
      <c r="G18" s="15">
        <v>70</v>
      </c>
      <c r="H18" s="15">
        <v>59.5</v>
      </c>
      <c r="I18" s="15">
        <v>129.5</v>
      </c>
      <c r="J18" s="15">
        <v>28</v>
      </c>
      <c r="K18" s="15">
        <v>15070782989</v>
      </c>
      <c r="L18" s="15">
        <f t="shared" si="0"/>
        <v>64.75</v>
      </c>
      <c r="M18" s="67">
        <f t="shared" si="1"/>
        <v>32.375</v>
      </c>
      <c r="N18" s="67">
        <v>1</v>
      </c>
      <c r="O18" s="67">
        <v>11</v>
      </c>
      <c r="P18" s="67">
        <v>91.4</v>
      </c>
      <c r="Q18" s="67">
        <v>91.4</v>
      </c>
      <c r="R18" s="89">
        <v>89.14696868754163</v>
      </c>
      <c r="S18" s="73">
        <f t="shared" si="2"/>
        <v>44.573484343770815</v>
      </c>
      <c r="T18" s="74">
        <f t="shared" si="3"/>
        <v>76.94848434377082</v>
      </c>
      <c r="U18" s="67">
        <f t="shared" si="4"/>
        <v>16</v>
      </c>
      <c r="V18" s="83"/>
    </row>
    <row r="19" spans="1:22" ht="18.75" customHeight="1">
      <c r="A19" s="2">
        <v>14</v>
      </c>
      <c r="B19" s="13" t="s">
        <v>17</v>
      </c>
      <c r="C19" s="14" t="s">
        <v>430</v>
      </c>
      <c r="D19" s="15" t="s">
        <v>18</v>
      </c>
      <c r="E19" s="16" t="s">
        <v>30</v>
      </c>
      <c r="F19" s="13">
        <v>136211901926</v>
      </c>
      <c r="G19" s="15">
        <v>74</v>
      </c>
      <c r="H19" s="15">
        <v>63.5</v>
      </c>
      <c r="I19" s="15">
        <v>137.5</v>
      </c>
      <c r="J19" s="15">
        <v>14</v>
      </c>
      <c r="K19" s="15">
        <v>18870889691</v>
      </c>
      <c r="L19" s="15">
        <f t="shared" si="0"/>
        <v>68.75</v>
      </c>
      <c r="M19" s="67">
        <f t="shared" si="1"/>
        <v>34.375</v>
      </c>
      <c r="N19" s="67">
        <v>1</v>
      </c>
      <c r="O19" s="67">
        <v>2</v>
      </c>
      <c r="P19" s="67">
        <v>87</v>
      </c>
      <c r="Q19" s="67">
        <v>87</v>
      </c>
      <c r="R19" s="89">
        <v>84.8554297135243</v>
      </c>
      <c r="S19" s="73">
        <f t="shared" si="2"/>
        <v>42.42771485676215</v>
      </c>
      <c r="T19" s="74">
        <f t="shared" si="3"/>
        <v>76.80271485676215</v>
      </c>
      <c r="U19" s="67">
        <f t="shared" si="4"/>
        <v>17</v>
      </c>
      <c r="V19" s="83"/>
    </row>
    <row r="20" spans="1:22" ht="18.75" customHeight="1">
      <c r="A20" s="2">
        <v>48</v>
      </c>
      <c r="B20" s="13" t="s">
        <v>17</v>
      </c>
      <c r="C20" s="14" t="s">
        <v>467</v>
      </c>
      <c r="D20" s="15" t="s">
        <v>18</v>
      </c>
      <c r="E20" s="16" t="s">
        <v>60</v>
      </c>
      <c r="F20" s="13">
        <v>136211902605</v>
      </c>
      <c r="G20" s="15">
        <v>60</v>
      </c>
      <c r="H20" s="15">
        <v>64.5</v>
      </c>
      <c r="I20" s="15">
        <v>124.5</v>
      </c>
      <c r="J20" s="15">
        <v>49</v>
      </c>
      <c r="K20" s="15">
        <v>13763963388</v>
      </c>
      <c r="L20" s="15">
        <f t="shared" si="0"/>
        <v>62.25</v>
      </c>
      <c r="M20" s="67">
        <f t="shared" si="1"/>
        <v>31.125</v>
      </c>
      <c r="N20" s="67">
        <v>2</v>
      </c>
      <c r="O20" s="67">
        <v>25</v>
      </c>
      <c r="P20" s="67">
        <v>88.6</v>
      </c>
      <c r="Q20" s="67">
        <v>88.6</v>
      </c>
      <c r="R20" s="89">
        <v>90.99624620297712</v>
      </c>
      <c r="S20" s="73">
        <f t="shared" si="2"/>
        <v>45.49812310148856</v>
      </c>
      <c r="T20" s="74">
        <f t="shared" si="3"/>
        <v>76.62312310148856</v>
      </c>
      <c r="U20" s="67">
        <f t="shared" si="4"/>
        <v>18</v>
      </c>
      <c r="V20" s="83"/>
    </row>
    <row r="21" spans="1:22" ht="18.75" customHeight="1">
      <c r="A21" s="2">
        <v>8</v>
      </c>
      <c r="B21" s="13" t="s">
        <v>17</v>
      </c>
      <c r="C21" s="14" t="s">
        <v>423</v>
      </c>
      <c r="D21" s="15" t="s">
        <v>18</v>
      </c>
      <c r="E21" s="16" t="s">
        <v>424</v>
      </c>
      <c r="F21" s="13">
        <v>136211902615</v>
      </c>
      <c r="G21" s="15">
        <v>73.5</v>
      </c>
      <c r="H21" s="15">
        <v>70.5</v>
      </c>
      <c r="I21" s="15">
        <v>144</v>
      </c>
      <c r="J21" s="15">
        <v>7</v>
      </c>
      <c r="K21" s="15">
        <v>18720869456</v>
      </c>
      <c r="L21" s="15">
        <f t="shared" si="0"/>
        <v>72</v>
      </c>
      <c r="M21" s="67">
        <f t="shared" si="1"/>
        <v>36</v>
      </c>
      <c r="N21" s="67">
        <v>2</v>
      </c>
      <c r="O21" s="67">
        <v>23</v>
      </c>
      <c r="P21" s="67">
        <v>78.8</v>
      </c>
      <c r="Q21" s="67">
        <v>78.8</v>
      </c>
      <c r="R21" s="89">
        <v>80.93119865456656</v>
      </c>
      <c r="S21" s="73">
        <f t="shared" si="2"/>
        <v>40.46559932728328</v>
      </c>
      <c r="T21" s="74">
        <f t="shared" si="3"/>
        <v>76.46559932728329</v>
      </c>
      <c r="U21" s="67">
        <f t="shared" si="4"/>
        <v>19</v>
      </c>
      <c r="V21" s="83"/>
    </row>
    <row r="22" spans="1:22" ht="18.75" customHeight="1">
      <c r="A22" s="2">
        <v>26</v>
      </c>
      <c r="B22" s="13" t="s">
        <v>17</v>
      </c>
      <c r="C22" s="14" t="s">
        <v>443</v>
      </c>
      <c r="D22" s="15" t="s">
        <v>18</v>
      </c>
      <c r="E22" s="16" t="s">
        <v>41</v>
      </c>
      <c r="F22" s="13">
        <v>136211902507</v>
      </c>
      <c r="G22" s="15">
        <v>75.5</v>
      </c>
      <c r="H22" s="15">
        <v>54.5</v>
      </c>
      <c r="I22" s="15">
        <v>130</v>
      </c>
      <c r="J22" s="15">
        <v>26</v>
      </c>
      <c r="K22" s="15">
        <v>13687975963</v>
      </c>
      <c r="L22" s="15">
        <f t="shared" si="0"/>
        <v>65</v>
      </c>
      <c r="M22" s="67">
        <f t="shared" si="1"/>
        <v>32.5</v>
      </c>
      <c r="N22" s="67">
        <v>1</v>
      </c>
      <c r="O22" s="67">
        <v>21</v>
      </c>
      <c r="P22" s="67">
        <v>89.8</v>
      </c>
      <c r="Q22" s="67">
        <v>89.8</v>
      </c>
      <c r="R22" s="89">
        <v>87.58640906062622</v>
      </c>
      <c r="S22" s="73">
        <f t="shared" si="2"/>
        <v>43.79320453031311</v>
      </c>
      <c r="T22" s="74">
        <f t="shared" si="3"/>
        <v>76.29320453031312</v>
      </c>
      <c r="U22" s="67">
        <f t="shared" si="4"/>
        <v>20</v>
      </c>
      <c r="V22" s="83"/>
    </row>
    <row r="23" spans="1:22" ht="18.75" customHeight="1">
      <c r="A23" s="2">
        <v>46</v>
      </c>
      <c r="B23" s="13" t="s">
        <v>17</v>
      </c>
      <c r="C23" s="14" t="s">
        <v>464</v>
      </c>
      <c r="D23" s="15" t="s">
        <v>18</v>
      </c>
      <c r="E23" s="16" t="s">
        <v>465</v>
      </c>
      <c r="F23" s="13">
        <v>136211901306</v>
      </c>
      <c r="G23" s="15">
        <v>60.5</v>
      </c>
      <c r="H23" s="15">
        <v>64.5</v>
      </c>
      <c r="I23" s="15">
        <v>125</v>
      </c>
      <c r="J23" s="15">
        <v>45</v>
      </c>
      <c r="K23" s="15">
        <v>15779753291</v>
      </c>
      <c r="L23" s="15">
        <f t="shared" si="0"/>
        <v>62.5</v>
      </c>
      <c r="M23" s="67">
        <f t="shared" si="1"/>
        <v>31.25</v>
      </c>
      <c r="N23" s="67">
        <v>1</v>
      </c>
      <c r="O23" s="67">
        <v>28</v>
      </c>
      <c r="P23" s="67">
        <v>92</v>
      </c>
      <c r="Q23" s="67">
        <v>92</v>
      </c>
      <c r="R23" s="89">
        <v>89.73217854763489</v>
      </c>
      <c r="S23" s="73">
        <f t="shared" si="2"/>
        <v>44.866089273817444</v>
      </c>
      <c r="T23" s="74">
        <f t="shared" si="3"/>
        <v>76.11608927381744</v>
      </c>
      <c r="U23" s="67">
        <f t="shared" si="4"/>
        <v>21</v>
      </c>
      <c r="V23" s="83"/>
    </row>
    <row r="24" spans="1:22" ht="18.75" customHeight="1">
      <c r="A24" s="2">
        <v>21</v>
      </c>
      <c r="B24" s="13" t="s">
        <v>17</v>
      </c>
      <c r="C24" s="14" t="s">
        <v>437</v>
      </c>
      <c r="D24" s="15" t="s">
        <v>18</v>
      </c>
      <c r="E24" s="16" t="s">
        <v>37</v>
      </c>
      <c r="F24" s="13">
        <v>136211901527</v>
      </c>
      <c r="G24" s="15">
        <v>69</v>
      </c>
      <c r="H24" s="15">
        <v>65.5</v>
      </c>
      <c r="I24" s="15">
        <v>134.5</v>
      </c>
      <c r="J24" s="15">
        <v>20</v>
      </c>
      <c r="K24" s="15">
        <v>18679739691</v>
      </c>
      <c r="L24" s="15">
        <f t="shared" si="0"/>
        <v>67.25</v>
      </c>
      <c r="M24" s="67">
        <f t="shared" si="1"/>
        <v>33.625</v>
      </c>
      <c r="N24" s="67">
        <v>2</v>
      </c>
      <c r="O24" s="67">
        <v>4</v>
      </c>
      <c r="P24" s="67">
        <v>82.6</v>
      </c>
      <c r="Q24" s="67">
        <v>82.6</v>
      </c>
      <c r="R24" s="89">
        <v>84.83397219374616</v>
      </c>
      <c r="S24" s="73">
        <f t="shared" si="2"/>
        <v>42.41698609687308</v>
      </c>
      <c r="T24" s="74">
        <f t="shared" si="3"/>
        <v>76.04198609687307</v>
      </c>
      <c r="U24" s="67">
        <f t="shared" si="4"/>
        <v>22</v>
      </c>
      <c r="V24" s="83"/>
    </row>
    <row r="25" spans="1:22" ht="18.75" customHeight="1">
      <c r="A25" s="2">
        <v>20</v>
      </c>
      <c r="B25" s="13" t="s">
        <v>17</v>
      </c>
      <c r="C25" s="14" t="s">
        <v>436</v>
      </c>
      <c r="D25" s="15" t="s">
        <v>18</v>
      </c>
      <c r="E25" s="16" t="s">
        <v>36</v>
      </c>
      <c r="F25" s="13">
        <v>136211901216</v>
      </c>
      <c r="G25" s="15">
        <v>68</v>
      </c>
      <c r="H25" s="15">
        <v>66.5</v>
      </c>
      <c r="I25" s="15">
        <v>134.5</v>
      </c>
      <c r="J25" s="15">
        <v>20</v>
      </c>
      <c r="K25" s="15">
        <v>18270728934</v>
      </c>
      <c r="L25" s="15">
        <f t="shared" si="0"/>
        <v>67.25</v>
      </c>
      <c r="M25" s="67">
        <f t="shared" si="1"/>
        <v>33.625</v>
      </c>
      <c r="N25" s="67">
        <v>1</v>
      </c>
      <c r="O25" s="67">
        <v>29</v>
      </c>
      <c r="P25" s="67">
        <v>86.8</v>
      </c>
      <c r="Q25" s="67">
        <v>86.8</v>
      </c>
      <c r="R25" s="89">
        <v>84.66035976015988</v>
      </c>
      <c r="S25" s="73">
        <f t="shared" si="2"/>
        <v>42.33017988007994</v>
      </c>
      <c r="T25" s="74">
        <f t="shared" si="3"/>
        <v>75.95517988007994</v>
      </c>
      <c r="U25" s="67">
        <f t="shared" si="4"/>
        <v>23</v>
      </c>
      <c r="V25" s="83"/>
    </row>
    <row r="26" spans="1:22" ht="18.75" customHeight="1">
      <c r="A26" s="2">
        <v>17</v>
      </c>
      <c r="B26" s="13" t="s">
        <v>17</v>
      </c>
      <c r="C26" s="14" t="s">
        <v>433</v>
      </c>
      <c r="D26" s="15" t="s">
        <v>18</v>
      </c>
      <c r="E26" s="16" t="s">
        <v>33</v>
      </c>
      <c r="F26" s="13">
        <v>136211903222</v>
      </c>
      <c r="G26" s="15">
        <v>70.5</v>
      </c>
      <c r="H26" s="15">
        <v>66</v>
      </c>
      <c r="I26" s="15">
        <v>136.5</v>
      </c>
      <c r="J26" s="15">
        <v>17</v>
      </c>
      <c r="K26" s="15">
        <v>18270724781</v>
      </c>
      <c r="L26" s="15">
        <f t="shared" si="0"/>
        <v>68.25</v>
      </c>
      <c r="M26" s="67">
        <f t="shared" si="1"/>
        <v>34.125</v>
      </c>
      <c r="N26" s="67">
        <v>1</v>
      </c>
      <c r="O26" s="67">
        <v>6</v>
      </c>
      <c r="P26" s="67">
        <v>85.4</v>
      </c>
      <c r="Q26" s="67">
        <v>85.4</v>
      </c>
      <c r="R26" s="89">
        <v>83.29487008660891</v>
      </c>
      <c r="S26" s="73">
        <f t="shared" si="2"/>
        <v>41.647435043304455</v>
      </c>
      <c r="T26" s="74">
        <f t="shared" si="3"/>
        <v>75.77243504330445</v>
      </c>
      <c r="U26" s="67">
        <f t="shared" si="4"/>
        <v>24</v>
      </c>
      <c r="V26" s="83"/>
    </row>
    <row r="27" spans="1:22" ht="18.75" customHeight="1">
      <c r="A27" s="2">
        <v>28</v>
      </c>
      <c r="B27" s="13" t="s">
        <v>17</v>
      </c>
      <c r="C27" s="14" t="s">
        <v>444</v>
      </c>
      <c r="D27" s="15" t="s">
        <v>18</v>
      </c>
      <c r="E27" s="16" t="s">
        <v>43</v>
      </c>
      <c r="F27" s="13">
        <v>136211903123</v>
      </c>
      <c r="G27" s="15">
        <v>68</v>
      </c>
      <c r="H27" s="15">
        <v>61.5</v>
      </c>
      <c r="I27" s="15">
        <v>129.5</v>
      </c>
      <c r="J27" s="15">
        <v>28</v>
      </c>
      <c r="K27" s="15">
        <v>13117879097</v>
      </c>
      <c r="L27" s="15">
        <f t="shared" si="0"/>
        <v>64.75</v>
      </c>
      <c r="M27" s="67">
        <f t="shared" si="1"/>
        <v>32.375</v>
      </c>
      <c r="N27" s="67">
        <v>2</v>
      </c>
      <c r="O27" s="67">
        <v>19</v>
      </c>
      <c r="P27" s="67">
        <v>84.4</v>
      </c>
      <c r="Q27" s="67">
        <v>84.4</v>
      </c>
      <c r="R27" s="89">
        <v>86.68265439651546</v>
      </c>
      <c r="S27" s="73">
        <f t="shared" si="2"/>
        <v>43.34132719825773</v>
      </c>
      <c r="T27" s="74">
        <f t="shared" si="3"/>
        <v>75.71632719825773</v>
      </c>
      <c r="U27" s="67">
        <f t="shared" si="4"/>
        <v>25</v>
      </c>
      <c r="V27" s="83"/>
    </row>
    <row r="28" spans="1:22" ht="18.75" customHeight="1">
      <c r="A28" s="2">
        <v>30</v>
      </c>
      <c r="B28" s="13" t="s">
        <v>17</v>
      </c>
      <c r="C28" s="14" t="s">
        <v>446</v>
      </c>
      <c r="D28" s="15" t="s">
        <v>18</v>
      </c>
      <c r="E28" s="16" t="s">
        <v>45</v>
      </c>
      <c r="F28" s="13">
        <v>136211902028</v>
      </c>
      <c r="G28" s="15">
        <v>54</v>
      </c>
      <c r="H28" s="15">
        <v>74.5</v>
      </c>
      <c r="I28" s="15">
        <v>128.5</v>
      </c>
      <c r="J28" s="15">
        <v>30</v>
      </c>
      <c r="K28" s="15">
        <v>15579127707</v>
      </c>
      <c r="L28" s="15">
        <f t="shared" si="0"/>
        <v>64.25</v>
      </c>
      <c r="M28" s="67">
        <f t="shared" si="1"/>
        <v>32.125</v>
      </c>
      <c r="N28" s="67">
        <v>2</v>
      </c>
      <c r="O28" s="67">
        <v>3</v>
      </c>
      <c r="P28" s="67">
        <v>84.2</v>
      </c>
      <c r="Q28" s="67">
        <v>84.2</v>
      </c>
      <c r="R28" s="89">
        <v>86.47724526287442</v>
      </c>
      <c r="S28" s="73">
        <f t="shared" si="2"/>
        <v>43.23862263143721</v>
      </c>
      <c r="T28" s="74">
        <f t="shared" si="3"/>
        <v>75.36362263143721</v>
      </c>
      <c r="U28" s="67">
        <f t="shared" si="4"/>
        <v>26</v>
      </c>
      <c r="V28" s="83"/>
    </row>
    <row r="29" spans="1:22" ht="18.75" customHeight="1">
      <c r="A29" s="2">
        <v>39</v>
      </c>
      <c r="B29" s="13" t="s">
        <v>17</v>
      </c>
      <c r="C29" s="14" t="s">
        <v>456</v>
      </c>
      <c r="D29" s="15" t="s">
        <v>18</v>
      </c>
      <c r="E29" s="16" t="s">
        <v>53</v>
      </c>
      <c r="F29" s="13">
        <v>136211901325</v>
      </c>
      <c r="G29" s="15">
        <v>66.5</v>
      </c>
      <c r="H29" s="15">
        <v>60.5</v>
      </c>
      <c r="I29" s="15">
        <v>127</v>
      </c>
      <c r="J29" s="15">
        <v>37</v>
      </c>
      <c r="K29" s="15">
        <v>18296795927</v>
      </c>
      <c r="L29" s="15">
        <f t="shared" si="0"/>
        <v>63.5</v>
      </c>
      <c r="M29" s="67">
        <f t="shared" si="1"/>
        <v>31.75</v>
      </c>
      <c r="N29" s="67">
        <v>2</v>
      </c>
      <c r="O29" s="67">
        <v>16</v>
      </c>
      <c r="P29" s="67">
        <v>84.6</v>
      </c>
      <c r="Q29" s="67">
        <v>84.6</v>
      </c>
      <c r="R29" s="89">
        <v>86.88806353015649</v>
      </c>
      <c r="S29" s="73">
        <f t="shared" si="2"/>
        <v>43.44403176507824</v>
      </c>
      <c r="T29" s="74">
        <f t="shared" si="3"/>
        <v>75.19403176507825</v>
      </c>
      <c r="U29" s="67">
        <f t="shared" si="4"/>
        <v>27</v>
      </c>
      <c r="V29" s="83"/>
    </row>
    <row r="30" spans="1:22" ht="18.75" customHeight="1">
      <c r="A30" s="2">
        <v>12</v>
      </c>
      <c r="B30" s="13" t="s">
        <v>17</v>
      </c>
      <c r="C30" s="14" t="s">
        <v>149</v>
      </c>
      <c r="D30" s="15" t="s">
        <v>18</v>
      </c>
      <c r="E30" s="16" t="s">
        <v>28</v>
      </c>
      <c r="F30" s="13">
        <v>136211900630</v>
      </c>
      <c r="G30" s="15">
        <v>68</v>
      </c>
      <c r="H30" s="15">
        <v>72</v>
      </c>
      <c r="I30" s="15">
        <v>140</v>
      </c>
      <c r="J30" s="15">
        <v>11</v>
      </c>
      <c r="K30" s="15">
        <v>7972322278</v>
      </c>
      <c r="L30" s="15">
        <f t="shared" si="0"/>
        <v>70</v>
      </c>
      <c r="M30" s="67">
        <f t="shared" si="1"/>
        <v>35</v>
      </c>
      <c r="N30" s="67">
        <v>2</v>
      </c>
      <c r="O30" s="67">
        <v>9</v>
      </c>
      <c r="P30" s="67">
        <v>78.2</v>
      </c>
      <c r="Q30" s="67">
        <v>78.2</v>
      </c>
      <c r="R30" s="89">
        <v>80.31497125364346</v>
      </c>
      <c r="S30" s="73">
        <f t="shared" si="2"/>
        <v>40.15748562682173</v>
      </c>
      <c r="T30" s="74">
        <f t="shared" si="3"/>
        <v>75.15748562682174</v>
      </c>
      <c r="U30" s="67">
        <f t="shared" si="4"/>
        <v>28</v>
      </c>
      <c r="V30" s="83"/>
    </row>
    <row r="31" spans="1:22" ht="18.75" customHeight="1">
      <c r="A31" s="2">
        <v>52</v>
      </c>
      <c r="B31" s="13" t="s">
        <v>17</v>
      </c>
      <c r="C31" s="14" t="s">
        <v>471</v>
      </c>
      <c r="D31" s="15" t="s">
        <v>18</v>
      </c>
      <c r="E31" s="16" t="s">
        <v>64</v>
      </c>
      <c r="F31" s="13">
        <v>136211902422</v>
      </c>
      <c r="G31" s="15">
        <v>63</v>
      </c>
      <c r="H31" s="15">
        <v>60</v>
      </c>
      <c r="I31" s="15">
        <v>123</v>
      </c>
      <c r="J31" s="15">
        <v>52</v>
      </c>
      <c r="K31" s="15">
        <v>18379726285</v>
      </c>
      <c r="L31" s="15">
        <f t="shared" si="0"/>
        <v>61.5</v>
      </c>
      <c r="M31" s="67">
        <f t="shared" si="1"/>
        <v>30.75</v>
      </c>
      <c r="N31" s="67">
        <v>1</v>
      </c>
      <c r="O31" s="67">
        <v>17</v>
      </c>
      <c r="P31" s="67">
        <v>91</v>
      </c>
      <c r="Q31" s="67">
        <v>91</v>
      </c>
      <c r="R31" s="89">
        <v>88.75682878081277</v>
      </c>
      <c r="S31" s="73">
        <f t="shared" si="2"/>
        <v>44.378414390406384</v>
      </c>
      <c r="T31" s="74">
        <f t="shared" si="3"/>
        <v>75.12841439040639</v>
      </c>
      <c r="U31" s="67">
        <f t="shared" si="4"/>
        <v>29</v>
      </c>
      <c r="V31" s="83"/>
    </row>
    <row r="32" spans="1:22" ht="18.75" customHeight="1">
      <c r="A32" s="2">
        <v>25</v>
      </c>
      <c r="B32" s="13" t="s">
        <v>17</v>
      </c>
      <c r="C32" s="14" t="s">
        <v>441</v>
      </c>
      <c r="D32" s="15" t="s">
        <v>18</v>
      </c>
      <c r="E32" s="16" t="s">
        <v>442</v>
      </c>
      <c r="F32" s="13">
        <v>136211902228</v>
      </c>
      <c r="G32" s="15">
        <v>63.5</v>
      </c>
      <c r="H32" s="15">
        <v>67</v>
      </c>
      <c r="I32" s="15">
        <v>130.5</v>
      </c>
      <c r="J32" s="15">
        <v>24</v>
      </c>
      <c r="K32" s="15">
        <v>15770817925</v>
      </c>
      <c r="L32" s="15">
        <f t="shared" si="0"/>
        <v>65.25</v>
      </c>
      <c r="M32" s="67">
        <f t="shared" si="1"/>
        <v>32.625</v>
      </c>
      <c r="N32" s="67">
        <v>2</v>
      </c>
      <c r="O32" s="67">
        <v>21</v>
      </c>
      <c r="P32" s="67">
        <v>82.2</v>
      </c>
      <c r="Q32" s="67">
        <v>82.2</v>
      </c>
      <c r="R32" s="89">
        <v>84.42315392646411</v>
      </c>
      <c r="S32" s="73">
        <f t="shared" si="2"/>
        <v>42.211576963232055</v>
      </c>
      <c r="T32" s="74">
        <f t="shared" si="3"/>
        <v>74.83657696323206</v>
      </c>
      <c r="U32" s="67">
        <f t="shared" si="4"/>
        <v>30</v>
      </c>
      <c r="V32" s="83"/>
    </row>
    <row r="33" spans="1:22" ht="18.75" customHeight="1">
      <c r="A33" s="2">
        <v>27</v>
      </c>
      <c r="B33" s="13" t="s">
        <v>17</v>
      </c>
      <c r="C33" s="14" t="s">
        <v>233</v>
      </c>
      <c r="D33" s="15" t="s">
        <v>18</v>
      </c>
      <c r="E33" s="16" t="s">
        <v>42</v>
      </c>
      <c r="F33" s="13">
        <v>136211900517</v>
      </c>
      <c r="G33" s="15">
        <v>66.5</v>
      </c>
      <c r="H33" s="15">
        <v>63.5</v>
      </c>
      <c r="I33" s="15">
        <v>130</v>
      </c>
      <c r="J33" s="15">
        <v>26</v>
      </c>
      <c r="K33" s="15">
        <v>15270631880</v>
      </c>
      <c r="L33" s="15">
        <f t="shared" si="0"/>
        <v>65</v>
      </c>
      <c r="M33" s="67">
        <f t="shared" si="1"/>
        <v>32.5</v>
      </c>
      <c r="N33" s="67">
        <v>2</v>
      </c>
      <c r="O33" s="67">
        <v>27</v>
      </c>
      <c r="P33" s="67">
        <v>82.4</v>
      </c>
      <c r="Q33" s="67">
        <v>82.4</v>
      </c>
      <c r="R33" s="89">
        <v>84.62856306010514</v>
      </c>
      <c r="S33" s="73">
        <f t="shared" si="2"/>
        <v>42.31428153005257</v>
      </c>
      <c r="T33" s="74">
        <f t="shared" si="3"/>
        <v>74.81428153005257</v>
      </c>
      <c r="U33" s="67">
        <f t="shared" si="4"/>
        <v>31</v>
      </c>
      <c r="V33" s="83"/>
    </row>
    <row r="34" spans="1:22" ht="18.75" customHeight="1">
      <c r="A34" s="2">
        <v>24</v>
      </c>
      <c r="B34" s="13" t="s">
        <v>17</v>
      </c>
      <c r="C34" s="14" t="s">
        <v>440</v>
      </c>
      <c r="D34" s="15" t="s">
        <v>18</v>
      </c>
      <c r="E34" s="16" t="s">
        <v>40</v>
      </c>
      <c r="F34" s="13">
        <v>136211901729</v>
      </c>
      <c r="G34" s="15">
        <v>71</v>
      </c>
      <c r="H34" s="15">
        <v>59.5</v>
      </c>
      <c r="I34" s="15">
        <v>130.5</v>
      </c>
      <c r="J34" s="15">
        <v>24</v>
      </c>
      <c r="K34" s="15">
        <v>18270711361</v>
      </c>
      <c r="L34" s="15">
        <f t="shared" si="0"/>
        <v>65.25</v>
      </c>
      <c r="M34" s="67">
        <f t="shared" si="1"/>
        <v>32.625</v>
      </c>
      <c r="N34" s="67">
        <v>2</v>
      </c>
      <c r="O34" s="67">
        <v>24</v>
      </c>
      <c r="P34" s="67">
        <v>81.6</v>
      </c>
      <c r="Q34" s="67">
        <v>81.6</v>
      </c>
      <c r="R34" s="89">
        <v>83.806926525541</v>
      </c>
      <c r="S34" s="73">
        <f t="shared" si="2"/>
        <v>41.9034632627705</v>
      </c>
      <c r="T34" s="74">
        <f t="shared" si="3"/>
        <v>74.5284632627705</v>
      </c>
      <c r="U34" s="67">
        <f t="shared" si="4"/>
        <v>32</v>
      </c>
      <c r="V34" s="83"/>
    </row>
    <row r="35" spans="1:22" ht="18.75" customHeight="1">
      <c r="A35" s="2">
        <v>22</v>
      </c>
      <c r="B35" s="13" t="s">
        <v>17</v>
      </c>
      <c r="C35" s="14" t="s">
        <v>438</v>
      </c>
      <c r="D35" s="15" t="s">
        <v>18</v>
      </c>
      <c r="E35" s="16" t="s">
        <v>38</v>
      </c>
      <c r="F35" s="13">
        <v>136211900307</v>
      </c>
      <c r="G35" s="15">
        <v>68.5</v>
      </c>
      <c r="H35" s="15">
        <v>65</v>
      </c>
      <c r="I35" s="15">
        <v>133.5</v>
      </c>
      <c r="J35" s="15">
        <v>22</v>
      </c>
      <c r="K35" s="15">
        <v>15507977343</v>
      </c>
      <c r="L35" s="15">
        <f aca="true" t="shared" si="5" ref="L35:L62">I35/2</f>
        <v>66.75</v>
      </c>
      <c r="M35" s="67">
        <f aca="true" t="shared" si="6" ref="M35:M62">L35/2</f>
        <v>33.375</v>
      </c>
      <c r="N35" s="67">
        <v>2</v>
      </c>
      <c r="O35" s="67">
        <v>7</v>
      </c>
      <c r="P35" s="67">
        <v>79.8</v>
      </c>
      <c r="Q35" s="67">
        <v>79.8</v>
      </c>
      <c r="R35" s="89">
        <v>81.95824432277172</v>
      </c>
      <c r="S35" s="73">
        <f aca="true" t="shared" si="7" ref="S35:S62">R35/2</f>
        <v>40.97912216138586</v>
      </c>
      <c r="T35" s="74">
        <f aca="true" t="shared" si="8" ref="T35:T62">M35+S35</f>
        <v>74.35412216138586</v>
      </c>
      <c r="U35" s="67">
        <f aca="true" t="shared" si="9" ref="U35:U62">RANK(T35,$T$3:$T$62)</f>
        <v>33</v>
      </c>
      <c r="V35" s="83"/>
    </row>
    <row r="36" spans="1:22" ht="18.75" customHeight="1">
      <c r="A36" s="2">
        <v>41</v>
      </c>
      <c r="B36" s="13" t="s">
        <v>17</v>
      </c>
      <c r="C36" s="14" t="s">
        <v>458</v>
      </c>
      <c r="D36" s="15" t="s">
        <v>18</v>
      </c>
      <c r="E36" s="16" t="s">
        <v>55</v>
      </c>
      <c r="F36" s="13">
        <v>136211900623</v>
      </c>
      <c r="G36" s="15">
        <v>60</v>
      </c>
      <c r="H36" s="15">
        <v>66.5</v>
      </c>
      <c r="I36" s="15">
        <v>126.5</v>
      </c>
      <c r="J36" s="15">
        <v>41</v>
      </c>
      <c r="K36" s="15">
        <v>13970726893</v>
      </c>
      <c r="L36" s="15">
        <f t="shared" si="5"/>
        <v>63.25</v>
      </c>
      <c r="M36" s="67">
        <f t="shared" si="6"/>
        <v>31.625</v>
      </c>
      <c r="N36" s="67">
        <v>1</v>
      </c>
      <c r="O36" s="67">
        <v>19</v>
      </c>
      <c r="P36" s="67">
        <v>87.6</v>
      </c>
      <c r="Q36" s="67">
        <v>87.6</v>
      </c>
      <c r="R36" s="89">
        <v>85.44063957361756</v>
      </c>
      <c r="S36" s="73">
        <f t="shared" si="7"/>
        <v>42.72031978680878</v>
      </c>
      <c r="T36" s="74">
        <f t="shared" si="8"/>
        <v>74.34531978680877</v>
      </c>
      <c r="U36" s="67">
        <f t="shared" si="9"/>
        <v>34</v>
      </c>
      <c r="V36" s="83"/>
    </row>
    <row r="37" spans="1:22" ht="18.75" customHeight="1">
      <c r="A37" s="2">
        <v>47</v>
      </c>
      <c r="B37" s="13" t="s">
        <v>17</v>
      </c>
      <c r="C37" s="14" t="s">
        <v>466</v>
      </c>
      <c r="D37" s="15" t="s">
        <v>18</v>
      </c>
      <c r="E37" s="16" t="s">
        <v>59</v>
      </c>
      <c r="F37" s="13">
        <v>136211903019</v>
      </c>
      <c r="G37" s="15">
        <v>60</v>
      </c>
      <c r="H37" s="15">
        <v>65</v>
      </c>
      <c r="I37" s="15">
        <v>125</v>
      </c>
      <c r="J37" s="15">
        <v>45</v>
      </c>
      <c r="K37" s="15">
        <v>18170724411</v>
      </c>
      <c r="L37" s="15">
        <f t="shared" si="5"/>
        <v>62.5</v>
      </c>
      <c r="M37" s="67">
        <f t="shared" si="6"/>
        <v>31.25</v>
      </c>
      <c r="N37" s="67">
        <v>2</v>
      </c>
      <c r="O37" s="67">
        <v>8</v>
      </c>
      <c r="P37" s="67">
        <v>83.4</v>
      </c>
      <c r="Q37" s="67">
        <v>83.4</v>
      </c>
      <c r="R37" s="89">
        <v>85.6556087283103</v>
      </c>
      <c r="S37" s="73">
        <f t="shared" si="7"/>
        <v>42.82780436415515</v>
      </c>
      <c r="T37" s="74">
        <f t="shared" si="8"/>
        <v>74.07780436415516</v>
      </c>
      <c r="U37" s="67">
        <f t="shared" si="9"/>
        <v>35</v>
      </c>
      <c r="V37" s="83"/>
    </row>
    <row r="38" spans="1:22" ht="18.75" customHeight="1">
      <c r="A38" s="2">
        <v>33</v>
      </c>
      <c r="B38" s="13" t="s">
        <v>17</v>
      </c>
      <c r="C38" s="14" t="s">
        <v>449</v>
      </c>
      <c r="D38" s="15" t="s">
        <v>18</v>
      </c>
      <c r="E38" s="16" t="s">
        <v>48</v>
      </c>
      <c r="F38" s="13">
        <v>136010300230</v>
      </c>
      <c r="G38" s="15">
        <v>61</v>
      </c>
      <c r="H38" s="15">
        <v>67.5</v>
      </c>
      <c r="I38" s="15">
        <v>128.5</v>
      </c>
      <c r="J38" s="15">
        <v>30</v>
      </c>
      <c r="K38" s="15">
        <v>18279139908</v>
      </c>
      <c r="L38" s="15">
        <f t="shared" si="5"/>
        <v>64.25</v>
      </c>
      <c r="M38" s="67">
        <f t="shared" si="6"/>
        <v>32.125</v>
      </c>
      <c r="N38" s="67">
        <v>1</v>
      </c>
      <c r="O38" s="67">
        <v>4</v>
      </c>
      <c r="P38" s="67">
        <v>85.8</v>
      </c>
      <c r="Q38" s="67">
        <v>85.8</v>
      </c>
      <c r="R38" s="89">
        <v>83.68500999333776</v>
      </c>
      <c r="S38" s="73">
        <f t="shared" si="7"/>
        <v>41.84250499666888</v>
      </c>
      <c r="T38" s="74">
        <f t="shared" si="8"/>
        <v>73.96750499666888</v>
      </c>
      <c r="U38" s="67">
        <f t="shared" si="9"/>
        <v>36</v>
      </c>
      <c r="V38" s="83"/>
    </row>
    <row r="39" spans="1:22" ht="18.75" customHeight="1">
      <c r="A39" s="2">
        <v>44</v>
      </c>
      <c r="B39" s="13" t="s">
        <v>17</v>
      </c>
      <c r="C39" s="14" t="s">
        <v>462</v>
      </c>
      <c r="D39" s="15" t="s">
        <v>18</v>
      </c>
      <c r="E39" s="16" t="s">
        <v>57</v>
      </c>
      <c r="F39" s="13">
        <v>136211900516</v>
      </c>
      <c r="G39" s="15">
        <v>53</v>
      </c>
      <c r="H39" s="15">
        <v>72.5</v>
      </c>
      <c r="I39" s="15">
        <v>125.5</v>
      </c>
      <c r="J39" s="15">
        <v>44</v>
      </c>
      <c r="K39" s="15">
        <v>2532526</v>
      </c>
      <c r="L39" s="15">
        <f t="shared" si="5"/>
        <v>62.75</v>
      </c>
      <c r="M39" s="67">
        <f t="shared" si="6"/>
        <v>31.375</v>
      </c>
      <c r="N39" s="67">
        <v>1</v>
      </c>
      <c r="O39" s="67">
        <v>5</v>
      </c>
      <c r="P39" s="67">
        <v>87.2</v>
      </c>
      <c r="Q39" s="67">
        <v>87.2</v>
      </c>
      <c r="R39" s="89">
        <v>85.05049966688873</v>
      </c>
      <c r="S39" s="73">
        <f t="shared" si="7"/>
        <v>42.52524983344436</v>
      </c>
      <c r="T39" s="74">
        <f t="shared" si="8"/>
        <v>73.90024983344436</v>
      </c>
      <c r="U39" s="67">
        <f t="shared" si="9"/>
        <v>37</v>
      </c>
      <c r="V39" s="83"/>
    </row>
    <row r="40" spans="1:22" ht="18.75" customHeight="1">
      <c r="A40" s="2">
        <v>36</v>
      </c>
      <c r="B40" s="13" t="s">
        <v>17</v>
      </c>
      <c r="C40" s="14" t="s">
        <v>452</v>
      </c>
      <c r="D40" s="15" t="s">
        <v>18</v>
      </c>
      <c r="E40" s="16" t="s">
        <v>51</v>
      </c>
      <c r="F40" s="13">
        <v>136211902009</v>
      </c>
      <c r="G40" s="15">
        <v>63</v>
      </c>
      <c r="H40" s="15">
        <v>64.5</v>
      </c>
      <c r="I40" s="15">
        <v>127.5</v>
      </c>
      <c r="J40" s="15">
        <v>35</v>
      </c>
      <c r="K40" s="15">
        <v>15570062660</v>
      </c>
      <c r="L40" s="15">
        <f t="shared" si="5"/>
        <v>63.75</v>
      </c>
      <c r="M40" s="67">
        <f t="shared" si="6"/>
        <v>31.875</v>
      </c>
      <c r="N40" s="67">
        <v>2</v>
      </c>
      <c r="O40" s="67">
        <v>30</v>
      </c>
      <c r="P40" s="67">
        <v>81.8</v>
      </c>
      <c r="Q40" s="67">
        <v>81.8</v>
      </c>
      <c r="R40" s="89">
        <v>84.01233565918204</v>
      </c>
      <c r="S40" s="73">
        <f t="shared" si="7"/>
        <v>42.00616782959102</v>
      </c>
      <c r="T40" s="74">
        <f t="shared" si="8"/>
        <v>73.88116782959102</v>
      </c>
      <c r="U40" s="67">
        <f t="shared" si="9"/>
        <v>38</v>
      </c>
      <c r="V40" s="83"/>
    </row>
    <row r="41" spans="1:22" ht="18.75" customHeight="1">
      <c r="A41" s="2">
        <v>55</v>
      </c>
      <c r="B41" s="13" t="s">
        <v>17</v>
      </c>
      <c r="C41" s="14" t="s">
        <v>475</v>
      </c>
      <c r="D41" s="15" t="s">
        <v>18</v>
      </c>
      <c r="E41" s="16" t="s">
        <v>66</v>
      </c>
      <c r="F41" s="13">
        <v>136211903523</v>
      </c>
      <c r="G41" s="15">
        <v>52.5</v>
      </c>
      <c r="H41" s="15">
        <v>67.5</v>
      </c>
      <c r="I41" s="15">
        <v>120</v>
      </c>
      <c r="J41" s="15">
        <v>56</v>
      </c>
      <c r="K41" s="15">
        <v>18370955653</v>
      </c>
      <c r="L41" s="15">
        <f t="shared" si="5"/>
        <v>60</v>
      </c>
      <c r="M41" s="67">
        <f t="shared" si="6"/>
        <v>30</v>
      </c>
      <c r="N41" s="67">
        <v>2</v>
      </c>
      <c r="O41" s="67">
        <v>1</v>
      </c>
      <c r="P41" s="67">
        <v>85.4</v>
      </c>
      <c r="Q41" s="67">
        <v>85.4</v>
      </c>
      <c r="R41" s="89">
        <v>87.70970006472062</v>
      </c>
      <c r="S41" s="73">
        <f t="shared" si="7"/>
        <v>43.85485003236031</v>
      </c>
      <c r="T41" s="74">
        <f t="shared" si="8"/>
        <v>73.8548500323603</v>
      </c>
      <c r="U41" s="67">
        <f t="shared" si="9"/>
        <v>39</v>
      </c>
      <c r="V41" s="83"/>
    </row>
    <row r="42" spans="1:22" ht="18.75" customHeight="1">
      <c r="A42" s="2">
        <v>34</v>
      </c>
      <c r="B42" s="13" t="s">
        <v>17</v>
      </c>
      <c r="C42" s="14" t="s">
        <v>450</v>
      </c>
      <c r="D42" s="15" t="s">
        <v>18</v>
      </c>
      <c r="E42" s="16" t="s">
        <v>49</v>
      </c>
      <c r="F42" s="13">
        <v>136211903326</v>
      </c>
      <c r="G42" s="15">
        <v>62</v>
      </c>
      <c r="H42" s="15">
        <v>66</v>
      </c>
      <c r="I42" s="15">
        <v>128</v>
      </c>
      <c r="J42" s="15">
        <v>34</v>
      </c>
      <c r="K42" s="15">
        <v>13410114355</v>
      </c>
      <c r="L42" s="15">
        <f t="shared" si="5"/>
        <v>64</v>
      </c>
      <c r="M42" s="67">
        <f t="shared" si="6"/>
        <v>32</v>
      </c>
      <c r="N42" s="67">
        <v>2</v>
      </c>
      <c r="O42" s="67">
        <v>13</v>
      </c>
      <c r="P42" s="67">
        <v>81.2</v>
      </c>
      <c r="Q42" s="67">
        <v>81.2</v>
      </c>
      <c r="R42" s="89">
        <v>83.39610825825895</v>
      </c>
      <c r="S42" s="73">
        <f t="shared" si="7"/>
        <v>41.698054129129474</v>
      </c>
      <c r="T42" s="74">
        <f t="shared" si="8"/>
        <v>73.69805412912947</v>
      </c>
      <c r="U42" s="67">
        <f t="shared" si="9"/>
        <v>40</v>
      </c>
      <c r="V42" s="83"/>
    </row>
    <row r="43" spans="1:22" ht="18.75" customHeight="1">
      <c r="A43" s="2">
        <v>38</v>
      </c>
      <c r="B43" s="13" t="s">
        <v>17</v>
      </c>
      <c r="C43" s="14" t="s">
        <v>455</v>
      </c>
      <c r="D43" s="15" t="s">
        <v>18</v>
      </c>
      <c r="E43" s="16" t="s">
        <v>52</v>
      </c>
      <c r="F43" s="13">
        <v>136010302630</v>
      </c>
      <c r="G43" s="15">
        <v>68.5</v>
      </c>
      <c r="H43" s="15">
        <v>58.5</v>
      </c>
      <c r="I43" s="15">
        <v>127</v>
      </c>
      <c r="J43" s="15">
        <v>37</v>
      </c>
      <c r="K43" s="15">
        <v>18460308115</v>
      </c>
      <c r="L43" s="15">
        <f t="shared" si="5"/>
        <v>63.5</v>
      </c>
      <c r="M43" s="67">
        <f t="shared" si="6"/>
        <v>31.75</v>
      </c>
      <c r="N43" s="67">
        <v>1</v>
      </c>
      <c r="O43" s="67">
        <v>14</v>
      </c>
      <c r="P43" s="67">
        <v>85.8</v>
      </c>
      <c r="Q43" s="67">
        <v>85.8</v>
      </c>
      <c r="R43" s="89">
        <v>83.68500999333776</v>
      </c>
      <c r="S43" s="73">
        <f t="shared" si="7"/>
        <v>41.84250499666888</v>
      </c>
      <c r="T43" s="74">
        <f t="shared" si="8"/>
        <v>73.59250499666888</v>
      </c>
      <c r="U43" s="67">
        <f t="shared" si="9"/>
        <v>41</v>
      </c>
      <c r="V43" s="83"/>
    </row>
    <row r="44" spans="1:22" ht="18.75" customHeight="1">
      <c r="A44" s="2">
        <v>45</v>
      </c>
      <c r="B44" s="13" t="s">
        <v>17</v>
      </c>
      <c r="C44" s="14" t="s">
        <v>463</v>
      </c>
      <c r="D44" s="15" t="s">
        <v>18</v>
      </c>
      <c r="E44" s="16" t="s">
        <v>58</v>
      </c>
      <c r="F44" s="13">
        <v>136211902022</v>
      </c>
      <c r="G44" s="15">
        <v>63</v>
      </c>
      <c r="H44" s="15">
        <v>62</v>
      </c>
      <c r="I44" s="15">
        <v>125</v>
      </c>
      <c r="J44" s="15">
        <v>45</v>
      </c>
      <c r="K44" s="15">
        <v>15083907036</v>
      </c>
      <c r="L44" s="15">
        <f t="shared" si="5"/>
        <v>62.5</v>
      </c>
      <c r="M44" s="67">
        <f t="shared" si="6"/>
        <v>31.25</v>
      </c>
      <c r="N44" s="67">
        <v>2</v>
      </c>
      <c r="O44" s="67">
        <v>29</v>
      </c>
      <c r="P44" s="67">
        <v>82.4</v>
      </c>
      <c r="Q44" s="67">
        <v>82.4</v>
      </c>
      <c r="R44" s="89">
        <v>84.62856306010514</v>
      </c>
      <c r="S44" s="73">
        <f t="shared" si="7"/>
        <v>42.31428153005257</v>
      </c>
      <c r="T44" s="74">
        <f t="shared" si="8"/>
        <v>73.56428153005257</v>
      </c>
      <c r="U44" s="67">
        <f t="shared" si="9"/>
        <v>42</v>
      </c>
      <c r="V44" s="83"/>
    </row>
    <row r="45" spans="1:22" ht="18.75" customHeight="1">
      <c r="A45" s="2">
        <v>42</v>
      </c>
      <c r="B45" s="13" t="s">
        <v>17</v>
      </c>
      <c r="C45" s="14" t="s">
        <v>459</v>
      </c>
      <c r="D45" s="15" t="s">
        <v>18</v>
      </c>
      <c r="E45" s="16" t="s">
        <v>460</v>
      </c>
      <c r="F45" s="13">
        <v>136211100123</v>
      </c>
      <c r="G45" s="15">
        <v>62.5</v>
      </c>
      <c r="H45" s="15">
        <v>63.5</v>
      </c>
      <c r="I45" s="15">
        <v>126</v>
      </c>
      <c r="J45" s="15">
        <v>42</v>
      </c>
      <c r="K45" s="15">
        <v>7972309452</v>
      </c>
      <c r="L45" s="15">
        <f t="shared" si="5"/>
        <v>63</v>
      </c>
      <c r="M45" s="67">
        <f t="shared" si="6"/>
        <v>31.5</v>
      </c>
      <c r="N45" s="67">
        <v>1</v>
      </c>
      <c r="O45" s="67">
        <v>30</v>
      </c>
      <c r="P45" s="67">
        <v>86.2</v>
      </c>
      <c r="Q45" s="67">
        <v>86.2</v>
      </c>
      <c r="R45" s="89">
        <v>84.0751499000666</v>
      </c>
      <c r="S45" s="73">
        <f t="shared" si="7"/>
        <v>42.0375749500333</v>
      </c>
      <c r="T45" s="74">
        <f t="shared" si="8"/>
        <v>73.5375749500333</v>
      </c>
      <c r="U45" s="67">
        <f t="shared" si="9"/>
        <v>43</v>
      </c>
      <c r="V45" s="83"/>
    </row>
    <row r="46" spans="1:22" ht="18.75" customHeight="1">
      <c r="A46" s="2">
        <v>40</v>
      </c>
      <c r="B46" s="13" t="s">
        <v>17</v>
      </c>
      <c r="C46" s="14" t="s">
        <v>457</v>
      </c>
      <c r="D46" s="15" t="s">
        <v>18</v>
      </c>
      <c r="E46" s="16" t="s">
        <v>54</v>
      </c>
      <c r="F46" s="13">
        <v>136211901424</v>
      </c>
      <c r="G46" s="15">
        <v>70.5</v>
      </c>
      <c r="H46" s="15">
        <v>56.5</v>
      </c>
      <c r="I46" s="15">
        <v>127</v>
      </c>
      <c r="J46" s="15">
        <v>37</v>
      </c>
      <c r="K46" s="15">
        <v>18214951162</v>
      </c>
      <c r="L46" s="15">
        <f t="shared" si="5"/>
        <v>63.5</v>
      </c>
      <c r="M46" s="67">
        <f t="shared" si="6"/>
        <v>31.75</v>
      </c>
      <c r="N46" s="67">
        <v>2</v>
      </c>
      <c r="O46" s="67">
        <v>11</v>
      </c>
      <c r="P46" s="67">
        <v>81.2</v>
      </c>
      <c r="Q46" s="67">
        <v>81.2</v>
      </c>
      <c r="R46" s="89">
        <v>83.39610825825895</v>
      </c>
      <c r="S46" s="73">
        <f t="shared" si="7"/>
        <v>41.698054129129474</v>
      </c>
      <c r="T46" s="74">
        <f t="shared" si="8"/>
        <v>73.44805412912947</v>
      </c>
      <c r="U46" s="67">
        <f t="shared" si="9"/>
        <v>44</v>
      </c>
      <c r="V46" s="83"/>
    </row>
    <row r="47" spans="1:22" ht="18.75" customHeight="1">
      <c r="A47" s="2">
        <v>35</v>
      </c>
      <c r="B47" s="13" t="s">
        <v>17</v>
      </c>
      <c r="C47" s="14" t="s">
        <v>451</v>
      </c>
      <c r="D47" s="15" t="s">
        <v>18</v>
      </c>
      <c r="E47" s="16" t="s">
        <v>50</v>
      </c>
      <c r="F47" s="13">
        <v>136211100625</v>
      </c>
      <c r="G47" s="15">
        <v>67.5</v>
      </c>
      <c r="H47" s="15">
        <v>60</v>
      </c>
      <c r="I47" s="15">
        <v>127.5</v>
      </c>
      <c r="J47" s="15">
        <v>35</v>
      </c>
      <c r="K47" s="15">
        <v>18370983231</v>
      </c>
      <c r="L47" s="15">
        <f t="shared" si="5"/>
        <v>63.75</v>
      </c>
      <c r="M47" s="67">
        <f t="shared" si="6"/>
        <v>31.875</v>
      </c>
      <c r="N47" s="67">
        <v>1</v>
      </c>
      <c r="O47" s="67">
        <v>10</v>
      </c>
      <c r="P47" s="67">
        <v>85.2</v>
      </c>
      <c r="Q47" s="67">
        <v>85.2</v>
      </c>
      <c r="R47" s="89">
        <v>83.09980013324449</v>
      </c>
      <c r="S47" s="73">
        <f t="shared" si="7"/>
        <v>41.54990006662224</v>
      </c>
      <c r="T47" s="74">
        <f t="shared" si="8"/>
        <v>73.42490006662224</v>
      </c>
      <c r="U47" s="67">
        <f t="shared" si="9"/>
        <v>45</v>
      </c>
      <c r="V47" s="83"/>
    </row>
    <row r="48" spans="1:22" ht="18.75" customHeight="1">
      <c r="A48" s="2">
        <v>51</v>
      </c>
      <c r="B48" s="13" t="s">
        <v>17</v>
      </c>
      <c r="C48" s="14" t="s">
        <v>470</v>
      </c>
      <c r="D48" s="15" t="s">
        <v>18</v>
      </c>
      <c r="E48" s="16" t="s">
        <v>63</v>
      </c>
      <c r="F48" s="13">
        <v>136211903006</v>
      </c>
      <c r="G48" s="15">
        <v>62</v>
      </c>
      <c r="H48" s="15">
        <v>61</v>
      </c>
      <c r="I48" s="15">
        <v>123</v>
      </c>
      <c r="J48" s="15">
        <v>52</v>
      </c>
      <c r="K48" s="15">
        <v>7972506181</v>
      </c>
      <c r="L48" s="15">
        <f t="shared" si="5"/>
        <v>61.5</v>
      </c>
      <c r="M48" s="67">
        <f t="shared" si="6"/>
        <v>30.75</v>
      </c>
      <c r="N48" s="67">
        <v>1</v>
      </c>
      <c r="O48" s="67">
        <v>23</v>
      </c>
      <c r="P48" s="67">
        <v>86.8</v>
      </c>
      <c r="Q48" s="67">
        <v>86.8</v>
      </c>
      <c r="R48" s="89">
        <v>84.66035976015988</v>
      </c>
      <c r="S48" s="73">
        <f t="shared" si="7"/>
        <v>42.33017988007994</v>
      </c>
      <c r="T48" s="74">
        <f t="shared" si="8"/>
        <v>73.08017988007994</v>
      </c>
      <c r="U48" s="67">
        <f t="shared" si="9"/>
        <v>46</v>
      </c>
      <c r="V48" s="83"/>
    </row>
    <row r="49" spans="1:22" ht="18.75" customHeight="1">
      <c r="A49" s="2">
        <v>23</v>
      </c>
      <c r="B49" s="13" t="s">
        <v>17</v>
      </c>
      <c r="C49" s="14" t="s">
        <v>439</v>
      </c>
      <c r="D49" s="15" t="s">
        <v>18</v>
      </c>
      <c r="E49" s="16" t="s">
        <v>39</v>
      </c>
      <c r="F49" s="13">
        <v>136211901730</v>
      </c>
      <c r="G49" s="15">
        <v>64.5</v>
      </c>
      <c r="H49" s="15">
        <v>68.5</v>
      </c>
      <c r="I49" s="15">
        <v>133</v>
      </c>
      <c r="J49" s="15">
        <v>23</v>
      </c>
      <c r="K49" s="15">
        <v>15270630706</v>
      </c>
      <c r="L49" s="15">
        <f t="shared" si="5"/>
        <v>66.5</v>
      </c>
      <c r="M49" s="67">
        <f t="shared" si="6"/>
        <v>33.25</v>
      </c>
      <c r="N49" s="67">
        <v>1</v>
      </c>
      <c r="O49" s="67">
        <v>1</v>
      </c>
      <c r="P49" s="67">
        <v>81.6</v>
      </c>
      <c r="Q49" s="67">
        <v>81.6</v>
      </c>
      <c r="R49" s="89">
        <v>79.58854097268485</v>
      </c>
      <c r="S49" s="73">
        <f t="shared" si="7"/>
        <v>39.79427048634243</v>
      </c>
      <c r="T49" s="74">
        <f t="shared" si="8"/>
        <v>73.04427048634243</v>
      </c>
      <c r="U49" s="67">
        <f t="shared" si="9"/>
        <v>47</v>
      </c>
      <c r="V49" s="83"/>
    </row>
    <row r="50" spans="1:22" ht="18.75" customHeight="1">
      <c r="A50" s="2">
        <v>50</v>
      </c>
      <c r="B50" s="13" t="s">
        <v>17</v>
      </c>
      <c r="C50" s="14" t="s">
        <v>469</v>
      </c>
      <c r="D50" s="15" t="s">
        <v>18</v>
      </c>
      <c r="E50" s="16" t="s">
        <v>62</v>
      </c>
      <c r="F50" s="13">
        <v>136211900925</v>
      </c>
      <c r="G50" s="15">
        <v>65</v>
      </c>
      <c r="H50" s="15">
        <v>58.5</v>
      </c>
      <c r="I50" s="15">
        <v>123.5</v>
      </c>
      <c r="J50" s="15">
        <v>51</v>
      </c>
      <c r="K50" s="15">
        <v>13033218973</v>
      </c>
      <c r="L50" s="15">
        <f t="shared" si="5"/>
        <v>61.75</v>
      </c>
      <c r="M50" s="67">
        <f t="shared" si="6"/>
        <v>30.875</v>
      </c>
      <c r="N50" s="67">
        <v>1</v>
      </c>
      <c r="O50" s="67">
        <v>9</v>
      </c>
      <c r="P50" s="67">
        <v>86.4</v>
      </c>
      <c r="Q50" s="67">
        <v>86.4</v>
      </c>
      <c r="R50" s="89">
        <v>84.27021985343103</v>
      </c>
      <c r="S50" s="73">
        <f t="shared" si="7"/>
        <v>42.135109926715515</v>
      </c>
      <c r="T50" s="74">
        <f t="shared" si="8"/>
        <v>73.01010992671551</v>
      </c>
      <c r="U50" s="67">
        <f t="shared" si="9"/>
        <v>48</v>
      </c>
      <c r="V50" s="83"/>
    </row>
    <row r="51" spans="1:22" ht="18.75" customHeight="1">
      <c r="A51" s="2">
        <v>32</v>
      </c>
      <c r="B51" s="13" t="s">
        <v>17</v>
      </c>
      <c r="C51" s="14" t="s">
        <v>448</v>
      </c>
      <c r="D51" s="15" t="s">
        <v>18</v>
      </c>
      <c r="E51" s="16" t="s">
        <v>47</v>
      </c>
      <c r="F51" s="13">
        <v>136060202130</v>
      </c>
      <c r="G51" s="15">
        <v>64</v>
      </c>
      <c r="H51" s="15">
        <v>64.5</v>
      </c>
      <c r="I51" s="15">
        <v>128.5</v>
      </c>
      <c r="J51" s="15">
        <v>30</v>
      </c>
      <c r="K51" s="15">
        <v>13647014765</v>
      </c>
      <c r="L51" s="15">
        <f t="shared" si="5"/>
        <v>64.25</v>
      </c>
      <c r="M51" s="67">
        <f t="shared" si="6"/>
        <v>32.125</v>
      </c>
      <c r="N51" s="67">
        <v>1</v>
      </c>
      <c r="O51" s="67">
        <v>13</v>
      </c>
      <c r="P51" s="67">
        <v>83.2</v>
      </c>
      <c r="Q51" s="67">
        <v>83.2</v>
      </c>
      <c r="R51" s="89">
        <v>81.14910059960025</v>
      </c>
      <c r="S51" s="73">
        <f t="shared" si="7"/>
        <v>40.57455029980012</v>
      </c>
      <c r="T51" s="74">
        <f t="shared" si="8"/>
        <v>72.69955029980012</v>
      </c>
      <c r="U51" s="67">
        <f t="shared" si="9"/>
        <v>49</v>
      </c>
      <c r="V51" s="83"/>
    </row>
    <row r="52" spans="1:22" ht="18.75" customHeight="1">
      <c r="A52" s="2">
        <v>31</v>
      </c>
      <c r="B52" s="13" t="s">
        <v>17</v>
      </c>
      <c r="C52" s="14" t="s">
        <v>447</v>
      </c>
      <c r="D52" s="15" t="s">
        <v>18</v>
      </c>
      <c r="E52" s="16" t="s">
        <v>46</v>
      </c>
      <c r="F52" s="13">
        <v>136211901623</v>
      </c>
      <c r="G52" s="15">
        <v>60</v>
      </c>
      <c r="H52" s="15">
        <v>68.5</v>
      </c>
      <c r="I52" s="15">
        <v>128.5</v>
      </c>
      <c r="J52" s="15">
        <v>30</v>
      </c>
      <c r="K52" s="15">
        <v>15180204967</v>
      </c>
      <c r="L52" s="15">
        <f t="shared" si="5"/>
        <v>64.25</v>
      </c>
      <c r="M52" s="67">
        <f t="shared" si="6"/>
        <v>32.125</v>
      </c>
      <c r="N52" s="67">
        <v>1</v>
      </c>
      <c r="O52" s="67">
        <v>27</v>
      </c>
      <c r="P52" s="67">
        <v>83</v>
      </c>
      <c r="Q52" s="67">
        <v>83</v>
      </c>
      <c r="R52" s="89">
        <v>80.95403064623582</v>
      </c>
      <c r="S52" s="73">
        <f t="shared" si="7"/>
        <v>40.47701532311791</v>
      </c>
      <c r="T52" s="74">
        <f t="shared" si="8"/>
        <v>72.60201532311791</v>
      </c>
      <c r="U52" s="67">
        <f t="shared" si="9"/>
        <v>50</v>
      </c>
      <c r="V52" s="83"/>
    </row>
    <row r="53" spans="1:22" ht="18.75" customHeight="1">
      <c r="A53" s="2">
        <v>37</v>
      </c>
      <c r="B53" s="13" t="s">
        <v>17</v>
      </c>
      <c r="C53" s="14" t="s">
        <v>453</v>
      </c>
      <c r="D53" s="15" t="s">
        <v>18</v>
      </c>
      <c r="E53" s="16" t="s">
        <v>454</v>
      </c>
      <c r="F53" s="13">
        <v>136211902813</v>
      </c>
      <c r="G53" s="15">
        <v>53</v>
      </c>
      <c r="H53" s="15">
        <v>74</v>
      </c>
      <c r="I53" s="15">
        <v>127</v>
      </c>
      <c r="J53" s="15">
        <v>37</v>
      </c>
      <c r="K53" s="15">
        <v>18779918427</v>
      </c>
      <c r="L53" s="15">
        <f t="shared" si="5"/>
        <v>63.5</v>
      </c>
      <c r="M53" s="67">
        <f t="shared" si="6"/>
        <v>31.75</v>
      </c>
      <c r="N53" s="67">
        <v>1</v>
      </c>
      <c r="O53" s="67">
        <v>20</v>
      </c>
      <c r="P53" s="67">
        <v>83.6</v>
      </c>
      <c r="Q53" s="67">
        <v>83.6</v>
      </c>
      <c r="R53" s="89">
        <v>81.5392405063291</v>
      </c>
      <c r="S53" s="73">
        <f t="shared" si="7"/>
        <v>40.76962025316455</v>
      </c>
      <c r="T53" s="74">
        <f t="shared" si="8"/>
        <v>72.51962025316455</v>
      </c>
      <c r="U53" s="67">
        <f t="shared" si="9"/>
        <v>51</v>
      </c>
      <c r="V53" s="83"/>
    </row>
    <row r="54" spans="1:22" ht="18.75" customHeight="1">
      <c r="A54" s="2">
        <v>58</v>
      </c>
      <c r="B54" s="13" t="s">
        <v>17</v>
      </c>
      <c r="C54" s="14" t="s">
        <v>479</v>
      </c>
      <c r="D54" s="15" t="s">
        <v>18</v>
      </c>
      <c r="E54" s="16" t="s">
        <v>68</v>
      </c>
      <c r="F54" s="13">
        <v>136211901303</v>
      </c>
      <c r="G54" s="15">
        <v>68</v>
      </c>
      <c r="H54" s="15">
        <v>51.5</v>
      </c>
      <c r="I54" s="15">
        <v>119.5</v>
      </c>
      <c r="J54" s="15">
        <v>59</v>
      </c>
      <c r="K54" s="15">
        <v>18270055538</v>
      </c>
      <c r="L54" s="15">
        <f t="shared" si="5"/>
        <v>59.75</v>
      </c>
      <c r="M54" s="67">
        <f t="shared" si="6"/>
        <v>29.875</v>
      </c>
      <c r="N54" s="67">
        <v>2</v>
      </c>
      <c r="O54" s="67">
        <v>10</v>
      </c>
      <c r="P54" s="67">
        <v>82.4</v>
      </c>
      <c r="Q54" s="67">
        <v>82.4</v>
      </c>
      <c r="R54" s="89">
        <v>84.62856306010514</v>
      </c>
      <c r="S54" s="73">
        <f t="shared" si="7"/>
        <v>42.31428153005257</v>
      </c>
      <c r="T54" s="74">
        <f t="shared" si="8"/>
        <v>72.18928153005257</v>
      </c>
      <c r="U54" s="67">
        <f t="shared" si="9"/>
        <v>52</v>
      </c>
      <c r="V54" s="83"/>
    </row>
    <row r="55" spans="1:22" ht="18.75" customHeight="1">
      <c r="A55" s="2">
        <v>18</v>
      </c>
      <c r="B55" s="13" t="s">
        <v>17</v>
      </c>
      <c r="C55" s="14" t="s">
        <v>434</v>
      </c>
      <c r="D55" s="15" t="s">
        <v>18</v>
      </c>
      <c r="E55" s="16" t="s">
        <v>34</v>
      </c>
      <c r="F55" s="13">
        <v>136211903514</v>
      </c>
      <c r="G55" s="15">
        <v>71</v>
      </c>
      <c r="H55" s="15">
        <v>64.5</v>
      </c>
      <c r="I55" s="15">
        <v>135.5</v>
      </c>
      <c r="J55" s="15">
        <v>18</v>
      </c>
      <c r="K55" s="15">
        <v>13763963682</v>
      </c>
      <c r="L55" s="15">
        <f t="shared" si="5"/>
        <v>67.75</v>
      </c>
      <c r="M55" s="67">
        <f t="shared" si="6"/>
        <v>33.875</v>
      </c>
      <c r="N55" s="67">
        <v>2</v>
      </c>
      <c r="O55" s="67">
        <v>28</v>
      </c>
      <c r="P55" s="67">
        <v>74.6</v>
      </c>
      <c r="Q55" s="67">
        <v>74.6</v>
      </c>
      <c r="R55" s="89">
        <v>76.61760684810488</v>
      </c>
      <c r="S55" s="73">
        <f t="shared" si="7"/>
        <v>38.30880342405244</v>
      </c>
      <c r="T55" s="74">
        <f t="shared" si="8"/>
        <v>72.18380342405244</v>
      </c>
      <c r="U55" s="67">
        <f t="shared" si="9"/>
        <v>53</v>
      </c>
      <c r="V55" s="83"/>
    </row>
    <row r="56" spans="1:22" ht="18.75" customHeight="1">
      <c r="A56" s="2">
        <v>49</v>
      </c>
      <c r="B56" s="13" t="s">
        <v>17</v>
      </c>
      <c r="C56" s="14" t="s">
        <v>468</v>
      </c>
      <c r="D56" s="15" t="s">
        <v>18</v>
      </c>
      <c r="E56" s="16" t="s">
        <v>61</v>
      </c>
      <c r="F56" s="13">
        <v>136015101116</v>
      </c>
      <c r="G56" s="15">
        <v>65</v>
      </c>
      <c r="H56" s="15">
        <v>59</v>
      </c>
      <c r="I56" s="15">
        <v>124</v>
      </c>
      <c r="J56" s="15">
        <v>50</v>
      </c>
      <c r="K56" s="15">
        <v>15779752127</v>
      </c>
      <c r="L56" s="15">
        <f t="shared" si="5"/>
        <v>62</v>
      </c>
      <c r="M56" s="67">
        <f t="shared" si="6"/>
        <v>31</v>
      </c>
      <c r="N56" s="67">
        <v>1</v>
      </c>
      <c r="O56" s="67">
        <v>12</v>
      </c>
      <c r="P56" s="67">
        <v>84.2</v>
      </c>
      <c r="Q56" s="67">
        <v>84.2</v>
      </c>
      <c r="R56" s="89">
        <v>82.12445036642237</v>
      </c>
      <c r="S56" s="73">
        <f t="shared" si="7"/>
        <v>41.06222518321118</v>
      </c>
      <c r="T56" s="74">
        <f t="shared" si="8"/>
        <v>72.06222518321118</v>
      </c>
      <c r="U56" s="67">
        <f t="shared" si="9"/>
        <v>54</v>
      </c>
      <c r="V56" s="83"/>
    </row>
    <row r="57" spans="1:22" ht="18.75" customHeight="1">
      <c r="A57" s="2">
        <v>57</v>
      </c>
      <c r="B57" s="13" t="s">
        <v>17</v>
      </c>
      <c r="C57" s="14" t="s">
        <v>478</v>
      </c>
      <c r="D57" s="15" t="s">
        <v>18</v>
      </c>
      <c r="E57" s="16" t="s">
        <v>67</v>
      </c>
      <c r="F57" s="13">
        <v>136211100323</v>
      </c>
      <c r="G57" s="15">
        <v>57.5</v>
      </c>
      <c r="H57" s="15">
        <v>62.5</v>
      </c>
      <c r="I57" s="15">
        <v>120</v>
      </c>
      <c r="J57" s="15">
        <v>56</v>
      </c>
      <c r="K57" s="15">
        <v>18370983237</v>
      </c>
      <c r="L57" s="15">
        <f t="shared" si="5"/>
        <v>60</v>
      </c>
      <c r="M57" s="67">
        <f t="shared" si="6"/>
        <v>30</v>
      </c>
      <c r="N57" s="67">
        <v>1</v>
      </c>
      <c r="O57" s="67">
        <v>22</v>
      </c>
      <c r="P57" s="67">
        <v>85.2</v>
      </c>
      <c r="Q57" s="67">
        <v>85.2</v>
      </c>
      <c r="R57" s="89">
        <v>83.09980013324449</v>
      </c>
      <c r="S57" s="73">
        <f t="shared" si="7"/>
        <v>41.54990006662224</v>
      </c>
      <c r="T57" s="74">
        <f t="shared" si="8"/>
        <v>71.54990006662224</v>
      </c>
      <c r="U57" s="67">
        <f t="shared" si="9"/>
        <v>55</v>
      </c>
      <c r="V57" s="83"/>
    </row>
    <row r="58" spans="1:22" ht="18.75" customHeight="1">
      <c r="A58" s="2">
        <v>60</v>
      </c>
      <c r="B58" s="13" t="s">
        <v>17</v>
      </c>
      <c r="C58" s="14" t="s">
        <v>481</v>
      </c>
      <c r="D58" s="15" t="s">
        <v>18</v>
      </c>
      <c r="E58" s="16" t="s">
        <v>70</v>
      </c>
      <c r="F58" s="13">
        <v>136211901526</v>
      </c>
      <c r="G58" s="15">
        <v>58.5</v>
      </c>
      <c r="H58" s="15">
        <v>60.5</v>
      </c>
      <c r="I58" s="15">
        <v>119</v>
      </c>
      <c r="J58" s="15">
        <v>62</v>
      </c>
      <c r="K58" s="15">
        <v>13829665896</v>
      </c>
      <c r="L58" s="15">
        <f t="shared" si="5"/>
        <v>59.5</v>
      </c>
      <c r="M58" s="67">
        <f t="shared" si="6"/>
        <v>29.75</v>
      </c>
      <c r="N58" s="67">
        <v>2</v>
      </c>
      <c r="O58" s="67">
        <v>6</v>
      </c>
      <c r="P58" s="67">
        <v>79.4</v>
      </c>
      <c r="Q58" s="67">
        <v>79.4</v>
      </c>
      <c r="R58" s="89">
        <v>81.54742605548967</v>
      </c>
      <c r="S58" s="73">
        <f t="shared" si="7"/>
        <v>40.77371302774483</v>
      </c>
      <c r="T58" s="74">
        <f t="shared" si="8"/>
        <v>70.52371302774483</v>
      </c>
      <c r="U58" s="67">
        <f t="shared" si="9"/>
        <v>56</v>
      </c>
      <c r="V58" s="65" t="s">
        <v>869</v>
      </c>
    </row>
    <row r="59" spans="1:22" ht="18.75" customHeight="1">
      <c r="A59" s="2">
        <v>53</v>
      </c>
      <c r="B59" s="13" t="s">
        <v>17</v>
      </c>
      <c r="C59" s="14" t="s">
        <v>472</v>
      </c>
      <c r="D59" s="15" t="s">
        <v>18</v>
      </c>
      <c r="E59" s="16" t="s">
        <v>65</v>
      </c>
      <c r="F59" s="13">
        <v>136211903124</v>
      </c>
      <c r="G59" s="15">
        <v>60.5</v>
      </c>
      <c r="H59" s="15">
        <v>61.5</v>
      </c>
      <c r="I59" s="15">
        <v>122</v>
      </c>
      <c r="J59" s="15">
        <v>54</v>
      </c>
      <c r="K59" s="15">
        <v>15387976352</v>
      </c>
      <c r="L59" s="15">
        <f t="shared" si="5"/>
        <v>61</v>
      </c>
      <c r="M59" s="67">
        <f t="shared" si="6"/>
        <v>30.5</v>
      </c>
      <c r="N59" s="67">
        <v>1</v>
      </c>
      <c r="O59" s="67">
        <v>7</v>
      </c>
      <c r="P59" s="67">
        <v>81</v>
      </c>
      <c r="Q59" s="67">
        <v>81</v>
      </c>
      <c r="R59" s="89">
        <v>79.0033311125916</v>
      </c>
      <c r="S59" s="73">
        <f t="shared" si="7"/>
        <v>39.5016655562958</v>
      </c>
      <c r="T59" s="74">
        <f t="shared" si="8"/>
        <v>70.00166555629579</v>
      </c>
      <c r="U59" s="67">
        <f t="shared" si="9"/>
        <v>57</v>
      </c>
      <c r="V59" s="83"/>
    </row>
    <row r="60" spans="1:22" ht="18.75" customHeight="1">
      <c r="A60" s="2">
        <v>59</v>
      </c>
      <c r="B60" s="13" t="s">
        <v>17</v>
      </c>
      <c r="C60" s="14" t="s">
        <v>480</v>
      </c>
      <c r="D60" s="15" t="s">
        <v>18</v>
      </c>
      <c r="E60" s="16" t="s">
        <v>69</v>
      </c>
      <c r="F60" s="13">
        <v>136211900114</v>
      </c>
      <c r="G60" s="15">
        <v>56</v>
      </c>
      <c r="H60" s="15">
        <v>63.5</v>
      </c>
      <c r="I60" s="15">
        <v>119.5</v>
      </c>
      <c r="J60" s="15">
        <v>59</v>
      </c>
      <c r="K60" s="15">
        <v>18270054292</v>
      </c>
      <c r="L60" s="15">
        <f t="shared" si="5"/>
        <v>59.75</v>
      </c>
      <c r="M60" s="67">
        <f t="shared" si="6"/>
        <v>29.875</v>
      </c>
      <c r="N60" s="67">
        <v>1</v>
      </c>
      <c r="O60" s="67">
        <v>8</v>
      </c>
      <c r="P60" s="67">
        <v>82</v>
      </c>
      <c r="Q60" s="67">
        <v>82</v>
      </c>
      <c r="R60" s="89">
        <v>79.9786808794137</v>
      </c>
      <c r="S60" s="73">
        <f t="shared" si="7"/>
        <v>39.98934043970685</v>
      </c>
      <c r="T60" s="74">
        <f t="shared" si="8"/>
        <v>69.86434043970685</v>
      </c>
      <c r="U60" s="67">
        <f t="shared" si="9"/>
        <v>58</v>
      </c>
      <c r="V60" s="83"/>
    </row>
    <row r="61" spans="1:22" ht="18.75" customHeight="1">
      <c r="A61" s="2">
        <v>56</v>
      </c>
      <c r="B61" s="13" t="s">
        <v>17</v>
      </c>
      <c r="C61" s="14" t="s">
        <v>476</v>
      </c>
      <c r="D61" s="15" t="s">
        <v>18</v>
      </c>
      <c r="E61" s="16" t="s">
        <v>477</v>
      </c>
      <c r="F61" s="13">
        <v>136211901417</v>
      </c>
      <c r="G61" s="15">
        <v>53.5</v>
      </c>
      <c r="H61" s="15">
        <v>66.5</v>
      </c>
      <c r="I61" s="15">
        <v>120</v>
      </c>
      <c r="J61" s="15">
        <v>56</v>
      </c>
      <c r="K61" s="15">
        <v>13763963120</v>
      </c>
      <c r="L61" s="15">
        <f t="shared" si="5"/>
        <v>60</v>
      </c>
      <c r="M61" s="67">
        <f t="shared" si="6"/>
        <v>30</v>
      </c>
      <c r="N61" s="67">
        <v>2</v>
      </c>
      <c r="O61" s="67">
        <v>18</v>
      </c>
      <c r="P61" s="67">
        <v>76.6</v>
      </c>
      <c r="Q61" s="67">
        <v>76.6</v>
      </c>
      <c r="R61" s="89">
        <v>78.67169818451521</v>
      </c>
      <c r="S61" s="73">
        <f t="shared" si="7"/>
        <v>39.335849092257604</v>
      </c>
      <c r="T61" s="74">
        <f t="shared" si="8"/>
        <v>69.3358490922576</v>
      </c>
      <c r="U61" s="67">
        <f t="shared" si="9"/>
        <v>59</v>
      </c>
      <c r="V61" s="83"/>
    </row>
    <row r="62" spans="1:22" ht="18.75" customHeight="1">
      <c r="A62" s="2">
        <v>54</v>
      </c>
      <c r="B62" s="13" t="s">
        <v>17</v>
      </c>
      <c r="C62" s="14" t="s">
        <v>473</v>
      </c>
      <c r="D62" s="15" t="s">
        <v>18</v>
      </c>
      <c r="E62" s="16" t="s">
        <v>474</v>
      </c>
      <c r="F62" s="13">
        <v>136211901311</v>
      </c>
      <c r="G62" s="15">
        <v>62.5</v>
      </c>
      <c r="H62" s="15">
        <v>58</v>
      </c>
      <c r="I62" s="15">
        <v>120.5</v>
      </c>
      <c r="J62" s="15">
        <v>55</v>
      </c>
      <c r="K62" s="15">
        <v>15079786751</v>
      </c>
      <c r="L62" s="15">
        <f t="shared" si="5"/>
        <v>60.25</v>
      </c>
      <c r="M62" s="67">
        <f t="shared" si="6"/>
        <v>30.125</v>
      </c>
      <c r="N62" s="67">
        <v>2</v>
      </c>
      <c r="O62" s="67">
        <v>2</v>
      </c>
      <c r="P62" s="67">
        <v>61.6</v>
      </c>
      <c r="Q62" s="67"/>
      <c r="R62" s="89">
        <v>63.26601316143782</v>
      </c>
      <c r="S62" s="73">
        <f t="shared" si="7"/>
        <v>31.63300658071891</v>
      </c>
      <c r="T62" s="74">
        <f t="shared" si="8"/>
        <v>61.75800658071891</v>
      </c>
      <c r="U62" s="67">
        <f t="shared" si="9"/>
        <v>60</v>
      </c>
      <c r="V62" s="84"/>
    </row>
    <row r="64" spans="6:16" ht="26.25" customHeight="1">
      <c r="F64" s="75" t="s">
        <v>861</v>
      </c>
      <c r="G64" s="82"/>
      <c r="H64" s="82"/>
      <c r="I64" s="75" t="s">
        <v>862</v>
      </c>
      <c r="J64" s="82"/>
      <c r="K64" s="82"/>
      <c r="L64" s="75" t="s">
        <v>864</v>
      </c>
      <c r="M64" s="101" t="s">
        <v>863</v>
      </c>
      <c r="N64" s="102"/>
      <c r="O64" s="82"/>
      <c r="P64" s="75" t="s">
        <v>865</v>
      </c>
    </row>
    <row r="65" spans="6:16" ht="24.75" customHeight="1">
      <c r="F65" s="85">
        <v>84.75789473684209</v>
      </c>
      <c r="G65" s="85"/>
      <c r="H65" s="85"/>
      <c r="I65" s="85">
        <v>86.9</v>
      </c>
      <c r="J65" s="85"/>
      <c r="K65" s="85"/>
      <c r="L65" s="85">
        <v>0.9753497668221184</v>
      </c>
      <c r="M65" s="103">
        <v>82.52592592592593</v>
      </c>
      <c r="N65" s="104"/>
      <c r="O65" s="85"/>
      <c r="P65" s="85">
        <v>1.0270456682051594</v>
      </c>
    </row>
  </sheetData>
  <sheetProtection/>
  <mergeCells count="3">
    <mergeCell ref="A1:V1"/>
    <mergeCell ref="M64:N64"/>
    <mergeCell ref="M65:N65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pane xSplit="3" ySplit="2" topLeftCell="D15" activePane="bottomRight" state="frozen"/>
      <selection pane="topLeft" activeCell="W132" sqref="W132"/>
      <selection pane="topRight" activeCell="W132" sqref="W132"/>
      <selection pane="bottomLeft" activeCell="W132" sqref="W132"/>
      <selection pane="bottomRight" activeCell="S8" sqref="S8"/>
    </sheetView>
  </sheetViews>
  <sheetFormatPr defaultColWidth="9.00390625" defaultRowHeight="14.25"/>
  <cols>
    <col min="1" max="1" width="4.125" style="53" customWidth="1"/>
    <col min="2" max="2" width="7.50390625" style="53" hidden="1" customWidth="1"/>
    <col min="3" max="3" width="10.875" style="54" customWidth="1"/>
    <col min="4" max="4" width="9.00390625" style="55" customWidth="1"/>
    <col min="5" max="5" width="6.75390625" style="55" customWidth="1"/>
    <col min="6" max="6" width="16.375" style="56" hidden="1" customWidth="1"/>
    <col min="7" max="7" width="12.625" style="54" customWidth="1"/>
    <col min="8" max="8" width="9.50390625" style="55" customWidth="1"/>
    <col min="9" max="9" width="6.25390625" style="55" hidden="1" customWidth="1"/>
    <col min="10" max="10" width="8.625" style="55" customWidth="1"/>
    <col min="11" max="11" width="9.125" style="55" customWidth="1"/>
    <col min="12" max="15" width="8.625" style="55" customWidth="1"/>
    <col min="16" max="16" width="15.50390625" style="55" customWidth="1"/>
    <col min="17" max="16384" width="9.00390625" style="39" customWidth="1"/>
  </cols>
  <sheetData>
    <row r="1" spans="1:16" ht="30" customHeight="1">
      <c r="A1" s="105" t="s">
        <v>16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1:16" s="57" customFormat="1" ht="30" customHeight="1">
      <c r="A2" s="44" t="s">
        <v>8</v>
      </c>
      <c r="B2" s="44" t="s">
        <v>859</v>
      </c>
      <c r="C2" s="40" t="s">
        <v>683</v>
      </c>
      <c r="D2" s="41" t="s">
        <v>119</v>
      </c>
      <c r="E2" s="41" t="s">
        <v>120</v>
      </c>
      <c r="F2" s="42" t="s">
        <v>121</v>
      </c>
      <c r="G2" s="40" t="s">
        <v>122</v>
      </c>
      <c r="H2" s="41" t="s">
        <v>0</v>
      </c>
      <c r="I2" s="41" t="s">
        <v>125</v>
      </c>
      <c r="J2" s="41" t="s">
        <v>10</v>
      </c>
      <c r="K2" s="43" t="s">
        <v>9</v>
      </c>
      <c r="L2" s="41" t="s">
        <v>3</v>
      </c>
      <c r="M2" s="41" t="s">
        <v>872</v>
      </c>
      <c r="N2" s="41" t="s">
        <v>5</v>
      </c>
      <c r="O2" s="41" t="s">
        <v>6</v>
      </c>
      <c r="P2" s="44" t="s">
        <v>7</v>
      </c>
    </row>
    <row r="3" spans="1:17" ht="30" customHeight="1">
      <c r="A3" s="24">
        <v>7</v>
      </c>
      <c r="B3" s="24">
        <v>10</v>
      </c>
      <c r="C3" s="24" t="s">
        <v>118</v>
      </c>
      <c r="D3" s="24" t="s">
        <v>562</v>
      </c>
      <c r="E3" s="23" t="s">
        <v>128</v>
      </c>
      <c r="F3" s="25" t="s">
        <v>667</v>
      </c>
      <c r="G3" s="24" t="s">
        <v>668</v>
      </c>
      <c r="H3" s="24">
        <v>113</v>
      </c>
      <c r="I3" s="24" t="s">
        <v>514</v>
      </c>
      <c r="J3" s="24">
        <f aca="true" t="shared" si="0" ref="J3:J14">H3/2</f>
        <v>56.5</v>
      </c>
      <c r="K3" s="65">
        <f aca="true" t="shared" si="1" ref="K3:K14">J3/2</f>
        <v>28.25</v>
      </c>
      <c r="L3" s="65">
        <v>85.32</v>
      </c>
      <c r="M3" s="65">
        <f aca="true" t="shared" si="2" ref="M3:M14">L3/2</f>
        <v>42.66</v>
      </c>
      <c r="N3" s="65">
        <f aca="true" t="shared" si="3" ref="N3:N14">K3+M3</f>
        <v>70.91</v>
      </c>
      <c r="O3" s="65">
        <f aca="true" t="shared" si="4" ref="O3:O14">RANK(N3,$N$3:$N$14)</f>
        <v>1</v>
      </c>
      <c r="P3" s="65"/>
      <c r="Q3" s="48"/>
    </row>
    <row r="4" spans="1:17" ht="30" customHeight="1">
      <c r="A4" s="24">
        <v>2</v>
      </c>
      <c r="B4" s="24">
        <v>3</v>
      </c>
      <c r="C4" s="24" t="s">
        <v>118</v>
      </c>
      <c r="D4" s="24" t="s">
        <v>652</v>
      </c>
      <c r="E4" s="23" t="s">
        <v>128</v>
      </c>
      <c r="F4" s="25" t="s">
        <v>653</v>
      </c>
      <c r="G4" s="24" t="s">
        <v>654</v>
      </c>
      <c r="H4" s="24">
        <v>132</v>
      </c>
      <c r="I4" s="24" t="s">
        <v>489</v>
      </c>
      <c r="J4" s="24">
        <f t="shared" si="0"/>
        <v>66</v>
      </c>
      <c r="K4" s="65">
        <f t="shared" si="1"/>
        <v>33</v>
      </c>
      <c r="L4" s="65">
        <v>75.2</v>
      </c>
      <c r="M4" s="65">
        <f t="shared" si="2"/>
        <v>37.6</v>
      </c>
      <c r="N4" s="65">
        <f t="shared" si="3"/>
        <v>70.6</v>
      </c>
      <c r="O4" s="65">
        <f t="shared" si="4"/>
        <v>2</v>
      </c>
      <c r="P4" s="65"/>
      <c r="Q4" s="48"/>
    </row>
    <row r="5" spans="1:17" ht="30" customHeight="1">
      <c r="A5" s="24">
        <v>10</v>
      </c>
      <c r="B5" s="24">
        <v>12</v>
      </c>
      <c r="C5" s="24" t="s">
        <v>118</v>
      </c>
      <c r="D5" s="24" t="s">
        <v>675</v>
      </c>
      <c r="E5" s="23" t="s">
        <v>128</v>
      </c>
      <c r="F5" s="25" t="s">
        <v>676</v>
      </c>
      <c r="G5" s="24" t="s">
        <v>677</v>
      </c>
      <c r="H5" s="24">
        <v>109.5</v>
      </c>
      <c r="I5" s="24" t="s">
        <v>522</v>
      </c>
      <c r="J5" s="24">
        <f t="shared" si="0"/>
        <v>54.75</v>
      </c>
      <c r="K5" s="65">
        <f t="shared" si="1"/>
        <v>27.375</v>
      </c>
      <c r="L5" s="65">
        <v>86.36</v>
      </c>
      <c r="M5" s="65">
        <f t="shared" si="2"/>
        <v>43.18</v>
      </c>
      <c r="N5" s="65">
        <f t="shared" si="3"/>
        <v>70.555</v>
      </c>
      <c r="O5" s="65">
        <f t="shared" si="4"/>
        <v>3</v>
      </c>
      <c r="P5" s="65"/>
      <c r="Q5" s="48"/>
    </row>
    <row r="6" spans="1:17" ht="30" customHeight="1">
      <c r="A6" s="24">
        <v>3</v>
      </c>
      <c r="B6" s="24">
        <v>5</v>
      </c>
      <c r="C6" s="24" t="s">
        <v>118</v>
      </c>
      <c r="D6" s="24" t="s">
        <v>655</v>
      </c>
      <c r="E6" s="23" t="s">
        <v>128</v>
      </c>
      <c r="F6" s="25" t="s">
        <v>656</v>
      </c>
      <c r="G6" s="24" t="s">
        <v>657</v>
      </c>
      <c r="H6" s="24">
        <v>122</v>
      </c>
      <c r="I6" s="24" t="s">
        <v>499</v>
      </c>
      <c r="J6" s="24">
        <f t="shared" si="0"/>
        <v>61</v>
      </c>
      <c r="K6" s="65">
        <f t="shared" si="1"/>
        <v>30.5</v>
      </c>
      <c r="L6" s="65">
        <v>79.44</v>
      </c>
      <c r="M6" s="65">
        <f t="shared" si="2"/>
        <v>39.72</v>
      </c>
      <c r="N6" s="65">
        <f t="shared" si="3"/>
        <v>70.22</v>
      </c>
      <c r="O6" s="65">
        <f t="shared" si="4"/>
        <v>4</v>
      </c>
      <c r="P6" s="65"/>
      <c r="Q6" s="48"/>
    </row>
    <row r="7" spans="1:17" ht="30" customHeight="1">
      <c r="A7" s="24">
        <v>1</v>
      </c>
      <c r="B7" s="24">
        <v>8</v>
      </c>
      <c r="C7" s="24" t="s">
        <v>118</v>
      </c>
      <c r="D7" s="24" t="s">
        <v>649</v>
      </c>
      <c r="E7" s="23" t="s">
        <v>128</v>
      </c>
      <c r="F7" s="25" t="s">
        <v>650</v>
      </c>
      <c r="G7" s="24" t="s">
        <v>651</v>
      </c>
      <c r="H7" s="65">
        <v>136</v>
      </c>
      <c r="I7" s="24" t="s">
        <v>485</v>
      </c>
      <c r="J7" s="24">
        <f t="shared" si="0"/>
        <v>68</v>
      </c>
      <c r="K7" s="65">
        <f t="shared" si="1"/>
        <v>34</v>
      </c>
      <c r="L7" s="65">
        <v>72.3</v>
      </c>
      <c r="M7" s="65">
        <f t="shared" si="2"/>
        <v>36.15</v>
      </c>
      <c r="N7" s="65">
        <f t="shared" si="3"/>
        <v>70.15</v>
      </c>
      <c r="O7" s="65">
        <f t="shared" si="4"/>
        <v>5</v>
      </c>
      <c r="P7" s="65"/>
      <c r="Q7" s="48"/>
    </row>
    <row r="8" spans="1:17" ht="30" customHeight="1">
      <c r="A8" s="24">
        <v>8</v>
      </c>
      <c r="B8" s="24">
        <v>6</v>
      </c>
      <c r="C8" s="24" t="s">
        <v>118</v>
      </c>
      <c r="D8" s="24" t="s">
        <v>669</v>
      </c>
      <c r="E8" s="23" t="s">
        <v>128</v>
      </c>
      <c r="F8" s="25" t="s">
        <v>670</v>
      </c>
      <c r="G8" s="24" t="s">
        <v>671</v>
      </c>
      <c r="H8" s="24">
        <v>113</v>
      </c>
      <c r="I8" s="24" t="s">
        <v>514</v>
      </c>
      <c r="J8" s="24">
        <f t="shared" si="0"/>
        <v>56.5</v>
      </c>
      <c r="K8" s="65">
        <f t="shared" si="1"/>
        <v>28.25</v>
      </c>
      <c r="L8" s="65">
        <v>83.78</v>
      </c>
      <c r="M8" s="65">
        <f t="shared" si="2"/>
        <v>41.89</v>
      </c>
      <c r="N8" s="65">
        <f t="shared" si="3"/>
        <v>70.14</v>
      </c>
      <c r="O8" s="65">
        <f t="shared" si="4"/>
        <v>6</v>
      </c>
      <c r="P8" s="65"/>
      <c r="Q8" s="48"/>
    </row>
    <row r="9" spans="1:17" ht="30" customHeight="1">
      <c r="A9" s="24">
        <v>11</v>
      </c>
      <c r="B9" s="24">
        <v>1</v>
      </c>
      <c r="C9" s="24" t="s">
        <v>118</v>
      </c>
      <c r="D9" s="24" t="s">
        <v>678</v>
      </c>
      <c r="E9" s="23" t="s">
        <v>128</v>
      </c>
      <c r="F9" s="25" t="s">
        <v>679</v>
      </c>
      <c r="G9" s="24" t="s">
        <v>680</v>
      </c>
      <c r="H9" s="24">
        <v>104</v>
      </c>
      <c r="I9" s="24" t="s">
        <v>529</v>
      </c>
      <c r="J9" s="24">
        <f t="shared" si="0"/>
        <v>52</v>
      </c>
      <c r="K9" s="65">
        <f t="shared" si="1"/>
        <v>26</v>
      </c>
      <c r="L9" s="65">
        <v>85.86</v>
      </c>
      <c r="M9" s="65">
        <f t="shared" si="2"/>
        <v>42.93</v>
      </c>
      <c r="N9" s="65">
        <f t="shared" si="3"/>
        <v>68.93</v>
      </c>
      <c r="O9" s="65">
        <f t="shared" si="4"/>
        <v>7</v>
      </c>
      <c r="P9" s="65"/>
      <c r="Q9" s="48"/>
    </row>
    <row r="10" spans="1:17" ht="30" customHeight="1">
      <c r="A10" s="24">
        <v>6</v>
      </c>
      <c r="B10" s="24">
        <v>11</v>
      </c>
      <c r="C10" s="24" t="s">
        <v>118</v>
      </c>
      <c r="D10" s="24" t="s">
        <v>664</v>
      </c>
      <c r="E10" s="23" t="s">
        <v>128</v>
      </c>
      <c r="F10" s="25" t="s">
        <v>665</v>
      </c>
      <c r="G10" s="24" t="s">
        <v>666</v>
      </c>
      <c r="H10" s="24">
        <v>116</v>
      </c>
      <c r="I10" s="24" t="s">
        <v>510</v>
      </c>
      <c r="J10" s="24">
        <f t="shared" si="0"/>
        <v>58</v>
      </c>
      <c r="K10" s="65">
        <f t="shared" si="1"/>
        <v>29</v>
      </c>
      <c r="L10" s="65">
        <v>78.54</v>
      </c>
      <c r="M10" s="65">
        <f t="shared" si="2"/>
        <v>39.27</v>
      </c>
      <c r="N10" s="65">
        <f t="shared" si="3"/>
        <v>68.27000000000001</v>
      </c>
      <c r="O10" s="65">
        <f t="shared" si="4"/>
        <v>8</v>
      </c>
      <c r="P10" s="65"/>
      <c r="Q10" s="48"/>
    </row>
    <row r="11" spans="1:17" ht="30" customHeight="1">
      <c r="A11" s="24">
        <v>9</v>
      </c>
      <c r="B11" s="24">
        <v>2</v>
      </c>
      <c r="C11" s="24" t="s">
        <v>118</v>
      </c>
      <c r="D11" s="24" t="s">
        <v>672</v>
      </c>
      <c r="E11" s="23" t="s">
        <v>128</v>
      </c>
      <c r="F11" s="25" t="s">
        <v>673</v>
      </c>
      <c r="G11" s="24" t="s">
        <v>674</v>
      </c>
      <c r="H11" s="24">
        <v>111</v>
      </c>
      <c r="I11" s="24" t="s">
        <v>518</v>
      </c>
      <c r="J11" s="24">
        <f t="shared" si="0"/>
        <v>55.5</v>
      </c>
      <c r="K11" s="65">
        <f t="shared" si="1"/>
        <v>27.75</v>
      </c>
      <c r="L11" s="65">
        <v>76.64</v>
      </c>
      <c r="M11" s="65">
        <f t="shared" si="2"/>
        <v>38.32</v>
      </c>
      <c r="N11" s="65">
        <f t="shared" si="3"/>
        <v>66.07</v>
      </c>
      <c r="O11" s="65">
        <f t="shared" si="4"/>
        <v>9</v>
      </c>
      <c r="P11" s="65"/>
      <c r="Q11" s="48"/>
    </row>
    <row r="12" spans="1:17" ht="30" customHeight="1">
      <c r="A12" s="24">
        <v>4</v>
      </c>
      <c r="B12" s="24">
        <v>9</v>
      </c>
      <c r="C12" s="24" t="s">
        <v>118</v>
      </c>
      <c r="D12" s="24" t="s">
        <v>658</v>
      </c>
      <c r="E12" s="23" t="s">
        <v>128</v>
      </c>
      <c r="F12" s="25" t="s">
        <v>659</v>
      </c>
      <c r="G12" s="24" t="s">
        <v>660</v>
      </c>
      <c r="H12" s="24">
        <v>119</v>
      </c>
      <c r="I12" s="24" t="s">
        <v>502</v>
      </c>
      <c r="J12" s="24">
        <f t="shared" si="0"/>
        <v>59.5</v>
      </c>
      <c r="K12" s="65">
        <f t="shared" si="1"/>
        <v>29.75</v>
      </c>
      <c r="L12" s="65">
        <v>71.36</v>
      </c>
      <c r="M12" s="65">
        <f t="shared" si="2"/>
        <v>35.68</v>
      </c>
      <c r="N12" s="65">
        <f t="shared" si="3"/>
        <v>65.43</v>
      </c>
      <c r="O12" s="65">
        <f t="shared" si="4"/>
        <v>10</v>
      </c>
      <c r="P12" s="65"/>
      <c r="Q12" s="48"/>
    </row>
    <row r="13" spans="1:17" ht="30" customHeight="1">
      <c r="A13" s="24">
        <v>5</v>
      </c>
      <c r="B13" s="24">
        <v>7</v>
      </c>
      <c r="C13" s="24" t="s">
        <v>118</v>
      </c>
      <c r="D13" s="24" t="s">
        <v>661</v>
      </c>
      <c r="E13" s="23" t="s">
        <v>128</v>
      </c>
      <c r="F13" s="25" t="s">
        <v>662</v>
      </c>
      <c r="G13" s="24" t="s">
        <v>663</v>
      </c>
      <c r="H13" s="24">
        <v>117</v>
      </c>
      <c r="I13" s="24" t="s">
        <v>506</v>
      </c>
      <c r="J13" s="24">
        <f t="shared" si="0"/>
        <v>58.5</v>
      </c>
      <c r="K13" s="65">
        <f t="shared" si="1"/>
        <v>29.25</v>
      </c>
      <c r="L13" s="65">
        <v>71.82</v>
      </c>
      <c r="M13" s="65">
        <f t="shared" si="2"/>
        <v>35.91</v>
      </c>
      <c r="N13" s="65">
        <f t="shared" si="3"/>
        <v>65.16</v>
      </c>
      <c r="O13" s="65">
        <f t="shared" si="4"/>
        <v>11</v>
      </c>
      <c r="P13" s="65"/>
      <c r="Q13" s="48"/>
    </row>
    <row r="14" spans="1:17" ht="30" customHeight="1">
      <c r="A14" s="58">
        <v>12</v>
      </c>
      <c r="B14" s="58">
        <v>4</v>
      </c>
      <c r="C14" s="58" t="s">
        <v>118</v>
      </c>
      <c r="D14" s="58" t="s">
        <v>681</v>
      </c>
      <c r="E14" s="15" t="s">
        <v>128</v>
      </c>
      <c r="F14" s="59" t="s">
        <v>682</v>
      </c>
      <c r="G14" s="58">
        <v>18270755847</v>
      </c>
      <c r="H14" s="58">
        <v>100.5</v>
      </c>
      <c r="I14" s="58">
        <v>13</v>
      </c>
      <c r="J14" s="24">
        <f t="shared" si="0"/>
        <v>50.25</v>
      </c>
      <c r="K14" s="65">
        <f t="shared" si="1"/>
        <v>25.125</v>
      </c>
      <c r="L14" s="66">
        <v>69.42</v>
      </c>
      <c r="M14" s="65">
        <f t="shared" si="2"/>
        <v>34.71</v>
      </c>
      <c r="N14" s="65">
        <f t="shared" si="3"/>
        <v>59.835</v>
      </c>
      <c r="O14" s="65">
        <f t="shared" si="4"/>
        <v>12</v>
      </c>
      <c r="P14" s="66" t="s">
        <v>869</v>
      </c>
      <c r="Q14" s="48"/>
    </row>
    <row r="15" spans="1:17" ht="14.25">
      <c r="A15" s="49"/>
      <c r="B15" s="49"/>
      <c r="C15" s="50"/>
      <c r="D15" s="51"/>
      <c r="E15" s="51"/>
      <c r="F15" s="52"/>
      <c r="G15" s="50"/>
      <c r="H15" s="51"/>
      <c r="I15" s="51"/>
      <c r="J15" s="51"/>
      <c r="K15" s="51"/>
      <c r="L15" s="51"/>
      <c r="M15" s="51"/>
      <c r="N15" s="51"/>
      <c r="O15" s="51"/>
      <c r="P15" s="51"/>
      <c r="Q15" s="48"/>
    </row>
    <row r="16" spans="1:17" ht="14.25">
      <c r="A16" s="49"/>
      <c r="B16" s="49"/>
      <c r="C16" s="50"/>
      <c r="D16" s="51"/>
      <c r="E16" s="51"/>
      <c r="F16" s="52"/>
      <c r="G16" s="50"/>
      <c r="H16" s="51"/>
      <c r="I16" s="51"/>
      <c r="J16" s="51"/>
      <c r="K16" s="51"/>
      <c r="L16" s="51"/>
      <c r="M16" s="51"/>
      <c r="N16" s="51"/>
      <c r="O16" s="51"/>
      <c r="P16" s="51"/>
      <c r="Q16" s="48"/>
    </row>
    <row r="17" spans="1:17" ht="14.25">
      <c r="A17" s="49"/>
      <c r="B17" s="49"/>
      <c r="C17" s="50"/>
      <c r="D17" s="51"/>
      <c r="E17" s="51"/>
      <c r="F17" s="52"/>
      <c r="G17" s="50"/>
      <c r="H17" s="51"/>
      <c r="I17" s="51"/>
      <c r="J17" s="51"/>
      <c r="K17" s="51"/>
      <c r="L17" s="51"/>
      <c r="M17" s="51"/>
      <c r="N17" s="51"/>
      <c r="O17" s="51"/>
      <c r="P17" s="51"/>
      <c r="Q17" s="48"/>
    </row>
    <row r="18" spans="1:17" ht="14.25">
      <c r="A18" s="49"/>
      <c r="B18" s="49"/>
      <c r="C18" s="50"/>
      <c r="D18" s="51"/>
      <c r="E18" s="51"/>
      <c r="F18" s="52"/>
      <c r="G18" s="50"/>
      <c r="H18" s="51"/>
      <c r="I18" s="51"/>
      <c r="J18" s="51"/>
      <c r="K18" s="51"/>
      <c r="L18" s="51"/>
      <c r="M18" s="51"/>
      <c r="N18" s="51"/>
      <c r="O18" s="51"/>
      <c r="P18" s="51"/>
      <c r="Q18" s="48"/>
    </row>
    <row r="19" spans="1:17" ht="14.25">
      <c r="A19" s="49"/>
      <c r="B19" s="49"/>
      <c r="C19" s="50"/>
      <c r="D19" s="51"/>
      <c r="E19" s="51"/>
      <c r="F19" s="52"/>
      <c r="G19" s="50"/>
      <c r="H19" s="51"/>
      <c r="I19" s="51"/>
      <c r="J19" s="51"/>
      <c r="K19" s="51"/>
      <c r="L19" s="51"/>
      <c r="M19" s="51"/>
      <c r="N19" s="51"/>
      <c r="O19" s="51"/>
      <c r="P19" s="51"/>
      <c r="Q19" s="48"/>
    </row>
    <row r="20" spans="1:17" ht="14.25">
      <c r="A20" s="49"/>
      <c r="B20" s="49"/>
      <c r="C20" s="50"/>
      <c r="D20" s="51"/>
      <c r="E20" s="51"/>
      <c r="F20" s="52"/>
      <c r="G20" s="50"/>
      <c r="H20" s="51"/>
      <c r="I20" s="51"/>
      <c r="J20" s="51"/>
      <c r="K20" s="51"/>
      <c r="L20" s="51"/>
      <c r="M20" s="51"/>
      <c r="N20" s="51"/>
      <c r="O20" s="51"/>
      <c r="P20" s="51"/>
      <c r="Q20" s="48"/>
    </row>
    <row r="21" spans="1:17" ht="14.25">
      <c r="A21" s="49"/>
      <c r="B21" s="49"/>
      <c r="C21" s="50"/>
      <c r="D21" s="51"/>
      <c r="E21" s="51"/>
      <c r="F21" s="52"/>
      <c r="G21" s="50"/>
      <c r="H21" s="51"/>
      <c r="I21" s="51"/>
      <c r="J21" s="51"/>
      <c r="K21" s="51"/>
      <c r="L21" s="51"/>
      <c r="M21" s="51"/>
      <c r="N21" s="51"/>
      <c r="O21" s="51"/>
      <c r="P21" s="51"/>
      <c r="Q21" s="48"/>
    </row>
    <row r="22" spans="1:17" ht="14.25">
      <c r="A22" s="49"/>
      <c r="B22" s="49"/>
      <c r="C22" s="50"/>
      <c r="D22" s="51"/>
      <c r="E22" s="51"/>
      <c r="F22" s="52"/>
      <c r="G22" s="50"/>
      <c r="H22" s="51"/>
      <c r="I22" s="51"/>
      <c r="J22" s="51"/>
      <c r="K22" s="51"/>
      <c r="L22" s="51"/>
      <c r="M22" s="51"/>
      <c r="N22" s="51"/>
      <c r="O22" s="51"/>
      <c r="P22" s="51"/>
      <c r="Q22" s="48"/>
    </row>
    <row r="23" spans="1:17" ht="14.25">
      <c r="A23" s="49"/>
      <c r="B23" s="49"/>
      <c r="C23" s="50"/>
      <c r="D23" s="51"/>
      <c r="E23" s="51"/>
      <c r="F23" s="52"/>
      <c r="G23" s="50"/>
      <c r="H23" s="51"/>
      <c r="I23" s="51"/>
      <c r="J23" s="51"/>
      <c r="K23" s="51"/>
      <c r="L23" s="51"/>
      <c r="M23" s="51"/>
      <c r="N23" s="51"/>
      <c r="O23" s="51"/>
      <c r="P23" s="51"/>
      <c r="Q23" s="48"/>
    </row>
    <row r="24" spans="1:17" ht="14.25">
      <c r="A24" s="49"/>
      <c r="B24" s="49"/>
      <c r="C24" s="50"/>
      <c r="D24" s="51"/>
      <c r="E24" s="51"/>
      <c r="F24" s="52"/>
      <c r="G24" s="50"/>
      <c r="H24" s="51"/>
      <c r="I24" s="51"/>
      <c r="J24" s="51"/>
      <c r="K24" s="51"/>
      <c r="L24" s="51"/>
      <c r="M24" s="51"/>
      <c r="N24" s="51"/>
      <c r="O24" s="51"/>
      <c r="P24" s="51"/>
      <c r="Q24" s="48"/>
    </row>
    <row r="25" spans="1:17" ht="14.25">
      <c r="A25" s="49"/>
      <c r="B25" s="49"/>
      <c r="C25" s="50"/>
      <c r="D25" s="51"/>
      <c r="E25" s="51"/>
      <c r="F25" s="52"/>
      <c r="G25" s="50"/>
      <c r="H25" s="51"/>
      <c r="I25" s="51"/>
      <c r="J25" s="51"/>
      <c r="K25" s="51"/>
      <c r="L25" s="51"/>
      <c r="M25" s="51"/>
      <c r="N25" s="51"/>
      <c r="O25" s="51"/>
      <c r="P25" s="51"/>
      <c r="Q25" s="48"/>
    </row>
    <row r="26" spans="1:17" ht="14.25">
      <c r="A26" s="49"/>
      <c r="B26" s="49"/>
      <c r="C26" s="50"/>
      <c r="D26" s="51"/>
      <c r="E26" s="51"/>
      <c r="F26" s="52"/>
      <c r="G26" s="50"/>
      <c r="H26" s="51"/>
      <c r="I26" s="51"/>
      <c r="J26" s="51"/>
      <c r="K26" s="51"/>
      <c r="L26" s="51"/>
      <c r="M26" s="51"/>
      <c r="N26" s="51"/>
      <c r="O26" s="51"/>
      <c r="P26" s="51"/>
      <c r="Q26" s="48"/>
    </row>
    <row r="27" spans="1:17" ht="14.25">
      <c r="A27" s="49"/>
      <c r="B27" s="49"/>
      <c r="C27" s="50"/>
      <c r="D27" s="51"/>
      <c r="E27" s="51"/>
      <c r="F27" s="52"/>
      <c r="G27" s="50"/>
      <c r="H27" s="51"/>
      <c r="I27" s="51"/>
      <c r="J27" s="51"/>
      <c r="K27" s="51"/>
      <c r="L27" s="51"/>
      <c r="M27" s="51"/>
      <c r="N27" s="51"/>
      <c r="O27" s="51"/>
      <c r="P27" s="51"/>
      <c r="Q27" s="48"/>
    </row>
    <row r="28" spans="1:17" ht="14.25">
      <c r="A28" s="49"/>
      <c r="B28" s="49"/>
      <c r="C28" s="50"/>
      <c r="D28" s="51"/>
      <c r="E28" s="51"/>
      <c r="F28" s="52"/>
      <c r="G28" s="50"/>
      <c r="H28" s="51"/>
      <c r="I28" s="51"/>
      <c r="J28" s="51"/>
      <c r="K28" s="51"/>
      <c r="L28" s="51"/>
      <c r="M28" s="51"/>
      <c r="N28" s="51"/>
      <c r="O28" s="51"/>
      <c r="P28" s="51"/>
      <c r="Q28" s="48"/>
    </row>
    <row r="29" spans="1:17" ht="14.25">
      <c r="A29" s="49"/>
      <c r="B29" s="49"/>
      <c r="C29" s="50"/>
      <c r="D29" s="51"/>
      <c r="E29" s="51"/>
      <c r="F29" s="52"/>
      <c r="G29" s="50"/>
      <c r="H29" s="51"/>
      <c r="I29" s="51"/>
      <c r="J29" s="51"/>
      <c r="K29" s="51"/>
      <c r="L29" s="51"/>
      <c r="M29" s="51"/>
      <c r="N29" s="51"/>
      <c r="O29" s="51"/>
      <c r="P29" s="51"/>
      <c r="Q29" s="48"/>
    </row>
    <row r="30" spans="1:17" ht="14.25">
      <c r="A30" s="49"/>
      <c r="B30" s="49"/>
      <c r="C30" s="50"/>
      <c r="D30" s="51"/>
      <c r="E30" s="51"/>
      <c r="F30" s="52"/>
      <c r="G30" s="50"/>
      <c r="H30" s="51"/>
      <c r="I30" s="51"/>
      <c r="J30" s="51"/>
      <c r="K30" s="51"/>
      <c r="L30" s="51"/>
      <c r="M30" s="51"/>
      <c r="N30" s="51"/>
      <c r="O30" s="51"/>
      <c r="P30" s="51"/>
      <c r="Q30" s="48"/>
    </row>
    <row r="31" spans="1:17" ht="14.25">
      <c r="A31" s="49"/>
      <c r="B31" s="49"/>
      <c r="C31" s="50"/>
      <c r="D31" s="51"/>
      <c r="E31" s="51"/>
      <c r="F31" s="52"/>
      <c r="G31" s="50"/>
      <c r="H31" s="51"/>
      <c r="I31" s="51"/>
      <c r="J31" s="51"/>
      <c r="K31" s="51"/>
      <c r="L31" s="51"/>
      <c r="M31" s="51"/>
      <c r="N31" s="51"/>
      <c r="O31" s="51"/>
      <c r="P31" s="51"/>
      <c r="Q31" s="48"/>
    </row>
    <row r="32" spans="1:17" ht="14.25">
      <c r="A32" s="49"/>
      <c r="B32" s="49"/>
      <c r="C32" s="50"/>
      <c r="D32" s="51"/>
      <c r="E32" s="51"/>
      <c r="F32" s="52"/>
      <c r="G32" s="50"/>
      <c r="H32" s="51"/>
      <c r="I32" s="51"/>
      <c r="J32" s="51"/>
      <c r="K32" s="51"/>
      <c r="L32" s="51"/>
      <c r="M32" s="51"/>
      <c r="N32" s="51"/>
      <c r="O32" s="51"/>
      <c r="P32" s="51"/>
      <c r="Q32" s="48"/>
    </row>
  </sheetData>
  <sheetProtection/>
  <mergeCells count="1">
    <mergeCell ref="A1:P1"/>
  </mergeCells>
  <printOptions/>
  <pageMargins left="0.75" right="0.75" top="1" bottom="1" header="0.5" footer="0.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8"/>
  <sheetViews>
    <sheetView tabSelected="1" workbookViewId="0" topLeftCell="A13">
      <selection activeCell="F30" sqref="F30"/>
    </sheetView>
  </sheetViews>
  <sheetFormatPr defaultColWidth="9.00390625" defaultRowHeight="14.25"/>
  <cols>
    <col min="1" max="1" width="4.125" style="8" customWidth="1"/>
    <col min="2" max="2" width="10.375" style="11" customWidth="1"/>
    <col min="3" max="3" width="9.00390625" style="9" customWidth="1"/>
    <col min="4" max="4" width="7.375" style="9" customWidth="1"/>
    <col min="5" max="5" width="16.375" style="10" hidden="1" customWidth="1"/>
    <col min="6" max="6" width="13.375" style="11" customWidth="1"/>
    <col min="7" max="8" width="9.00390625" style="9" hidden="1" customWidth="1"/>
    <col min="9" max="9" width="9.00390625" style="9" customWidth="1"/>
    <col min="10" max="10" width="6.25390625" style="9" hidden="1" customWidth="1"/>
    <col min="11" max="11" width="9.00390625" style="9" hidden="1" customWidth="1"/>
    <col min="12" max="12" width="9.00390625" style="9" customWidth="1"/>
    <col min="13" max="13" width="10.125" style="98" customWidth="1"/>
    <col min="14" max="14" width="9.00390625" style="9" customWidth="1"/>
    <col min="15" max="15" width="10.625" style="9" customWidth="1"/>
    <col min="16" max="17" width="9.00390625" style="9" customWidth="1"/>
    <col min="18" max="18" width="10.25390625" style="9" customWidth="1"/>
    <col min="19" max="19" width="10.375" style="9" hidden="1" customWidth="1"/>
    <col min="20" max="20" width="12.625" style="9" hidden="1" customWidth="1"/>
  </cols>
  <sheetData>
    <row r="1" spans="1:20" ht="30.75" customHeight="1">
      <c r="A1" s="99" t="s">
        <v>873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3"/>
      <c r="T1" s="93"/>
    </row>
    <row r="2" spans="1:20" s="32" customFormat="1" ht="24">
      <c r="A2" s="18"/>
      <c r="B2" s="19" t="s">
        <v>874</v>
      </c>
      <c r="C2" s="20" t="s">
        <v>119</v>
      </c>
      <c r="D2" s="20" t="s">
        <v>875</v>
      </c>
      <c r="E2" s="21" t="s">
        <v>121</v>
      </c>
      <c r="F2" s="19" t="s">
        <v>122</v>
      </c>
      <c r="G2" s="20" t="s">
        <v>123</v>
      </c>
      <c r="H2" s="20" t="s">
        <v>124</v>
      </c>
      <c r="I2" s="20" t="s">
        <v>876</v>
      </c>
      <c r="J2" s="20" t="s">
        <v>125</v>
      </c>
      <c r="K2" s="20" t="s">
        <v>877</v>
      </c>
      <c r="L2" s="31" t="s">
        <v>877</v>
      </c>
      <c r="M2" s="94" t="s">
        <v>878</v>
      </c>
      <c r="N2" s="20" t="s">
        <v>879</v>
      </c>
      <c r="O2" s="20" t="s">
        <v>880</v>
      </c>
      <c r="P2" s="20" t="s">
        <v>881</v>
      </c>
      <c r="Q2" s="20" t="s">
        <v>882</v>
      </c>
      <c r="R2" s="18" t="s">
        <v>883</v>
      </c>
      <c r="S2" s="20" t="s">
        <v>126</v>
      </c>
      <c r="T2" s="18" t="s">
        <v>884</v>
      </c>
    </row>
    <row r="3" spans="1:20" ht="24" customHeight="1">
      <c r="A3" s="2">
        <v>1</v>
      </c>
      <c r="B3" s="13" t="s">
        <v>885</v>
      </c>
      <c r="C3" s="15" t="s">
        <v>886</v>
      </c>
      <c r="D3" s="15" t="s">
        <v>887</v>
      </c>
      <c r="E3" s="16" t="s">
        <v>888</v>
      </c>
      <c r="F3" s="13">
        <v>136210904312</v>
      </c>
      <c r="G3" s="15">
        <v>45</v>
      </c>
      <c r="H3" s="15">
        <v>62</v>
      </c>
      <c r="I3" s="15">
        <v>107</v>
      </c>
      <c r="J3" s="15">
        <v>1</v>
      </c>
      <c r="K3" s="15">
        <v>13479918037</v>
      </c>
      <c r="L3" s="15">
        <f aca="true" t="shared" si="0" ref="L3:L28">I3/2</f>
        <v>53.5</v>
      </c>
      <c r="M3" s="67">
        <f aca="true" t="shared" si="1" ref="M3:M28">L3*0.4</f>
        <v>21.400000000000002</v>
      </c>
      <c r="N3" s="67">
        <v>86.3</v>
      </c>
      <c r="O3" s="67">
        <f aca="true" t="shared" si="2" ref="O3:O28">N3*0.6</f>
        <v>51.779999999999994</v>
      </c>
      <c r="P3" s="67">
        <f aca="true" t="shared" si="3" ref="P3:P28">M3+O3</f>
        <v>73.17999999999999</v>
      </c>
      <c r="Q3" s="67">
        <v>1</v>
      </c>
      <c r="R3" s="67"/>
      <c r="S3" s="15">
        <v>13479918037</v>
      </c>
      <c r="T3" s="95"/>
    </row>
    <row r="4" spans="1:20" ht="24" customHeight="1">
      <c r="A4" s="2">
        <v>2</v>
      </c>
      <c r="B4" s="13" t="s">
        <v>885</v>
      </c>
      <c r="C4" s="15" t="s">
        <v>889</v>
      </c>
      <c r="D4" s="15" t="s">
        <v>890</v>
      </c>
      <c r="E4" s="16" t="s">
        <v>891</v>
      </c>
      <c r="F4" s="13">
        <v>136210904301</v>
      </c>
      <c r="G4" s="15">
        <v>49</v>
      </c>
      <c r="H4" s="15">
        <v>53</v>
      </c>
      <c r="I4" s="15">
        <v>102</v>
      </c>
      <c r="J4" s="15">
        <v>2</v>
      </c>
      <c r="K4" s="15">
        <v>15970727706</v>
      </c>
      <c r="L4" s="15">
        <f t="shared" si="0"/>
        <v>51</v>
      </c>
      <c r="M4" s="67">
        <f t="shared" si="1"/>
        <v>20.400000000000002</v>
      </c>
      <c r="N4" s="67">
        <v>77.4</v>
      </c>
      <c r="O4" s="67">
        <f t="shared" si="2"/>
        <v>46.440000000000005</v>
      </c>
      <c r="P4" s="67">
        <f t="shared" si="3"/>
        <v>66.84</v>
      </c>
      <c r="Q4" s="67">
        <v>2</v>
      </c>
      <c r="R4" s="67"/>
      <c r="S4" s="15">
        <v>15970727706</v>
      </c>
      <c r="T4" s="95"/>
    </row>
    <row r="5" spans="1:20" ht="24" customHeight="1">
      <c r="A5" s="2">
        <v>3</v>
      </c>
      <c r="B5" s="13" t="s">
        <v>885</v>
      </c>
      <c r="C5" s="15" t="s">
        <v>892</v>
      </c>
      <c r="D5" s="15" t="s">
        <v>890</v>
      </c>
      <c r="E5" s="16" t="s">
        <v>893</v>
      </c>
      <c r="F5" s="13">
        <v>136210904228</v>
      </c>
      <c r="G5" s="15">
        <v>39</v>
      </c>
      <c r="H5" s="15">
        <v>44</v>
      </c>
      <c r="I5" s="15">
        <v>83</v>
      </c>
      <c r="J5" s="15">
        <v>6</v>
      </c>
      <c r="K5" s="15">
        <v>13767707930</v>
      </c>
      <c r="L5" s="15">
        <f t="shared" si="0"/>
        <v>41.5</v>
      </c>
      <c r="M5" s="67">
        <f t="shared" si="1"/>
        <v>16.6</v>
      </c>
      <c r="N5" s="67">
        <v>74.3</v>
      </c>
      <c r="O5" s="67">
        <f t="shared" si="2"/>
        <v>44.58</v>
      </c>
      <c r="P5" s="67">
        <f t="shared" si="3"/>
        <v>61.18</v>
      </c>
      <c r="Q5" s="67">
        <v>3</v>
      </c>
      <c r="R5" s="67" t="s">
        <v>894</v>
      </c>
      <c r="S5" s="15">
        <v>13767707930</v>
      </c>
      <c r="T5" s="95"/>
    </row>
    <row r="6" spans="1:20" s="96" customFormat="1" ht="24" customHeight="1">
      <c r="A6" s="2">
        <v>1</v>
      </c>
      <c r="B6" s="13" t="s">
        <v>895</v>
      </c>
      <c r="C6" s="15" t="s">
        <v>896</v>
      </c>
      <c r="D6" s="15" t="s">
        <v>887</v>
      </c>
      <c r="E6" s="16" t="s">
        <v>897</v>
      </c>
      <c r="F6" s="13">
        <v>136210904105</v>
      </c>
      <c r="G6" s="15">
        <v>46.5</v>
      </c>
      <c r="H6" s="15">
        <v>47.5</v>
      </c>
      <c r="I6" s="15">
        <v>94</v>
      </c>
      <c r="J6" s="15">
        <v>2</v>
      </c>
      <c r="K6" s="15">
        <v>13328166370</v>
      </c>
      <c r="L6" s="15">
        <f t="shared" si="0"/>
        <v>47</v>
      </c>
      <c r="M6" s="67">
        <f t="shared" si="1"/>
        <v>18.8</v>
      </c>
      <c r="N6" s="67">
        <v>82.2</v>
      </c>
      <c r="O6" s="67">
        <f t="shared" si="2"/>
        <v>49.32</v>
      </c>
      <c r="P6" s="67">
        <f t="shared" si="3"/>
        <v>68.12</v>
      </c>
      <c r="Q6" s="67">
        <v>1</v>
      </c>
      <c r="R6" s="67"/>
      <c r="S6" s="15">
        <v>13328166370</v>
      </c>
      <c r="T6" s="95"/>
    </row>
    <row r="7" spans="1:20" ht="24" customHeight="1">
      <c r="A7" s="2">
        <v>1</v>
      </c>
      <c r="B7" s="13" t="s">
        <v>898</v>
      </c>
      <c r="C7" s="15" t="s">
        <v>899</v>
      </c>
      <c r="D7" s="15" t="s">
        <v>890</v>
      </c>
      <c r="E7" s="16" t="s">
        <v>900</v>
      </c>
      <c r="F7" s="13">
        <v>136210904205</v>
      </c>
      <c r="G7" s="15">
        <v>46.5</v>
      </c>
      <c r="H7" s="15">
        <v>66.5</v>
      </c>
      <c r="I7" s="15">
        <v>113</v>
      </c>
      <c r="J7" s="15">
        <v>1</v>
      </c>
      <c r="K7" s="15">
        <v>18870121003</v>
      </c>
      <c r="L7" s="15">
        <f t="shared" si="0"/>
        <v>56.5</v>
      </c>
      <c r="M7" s="67">
        <f t="shared" si="1"/>
        <v>22.6</v>
      </c>
      <c r="N7" s="67">
        <v>72.4</v>
      </c>
      <c r="O7" s="67">
        <f t="shared" si="2"/>
        <v>43.440000000000005</v>
      </c>
      <c r="P7" s="67">
        <f t="shared" si="3"/>
        <v>66.04</v>
      </c>
      <c r="Q7" s="67">
        <v>1</v>
      </c>
      <c r="R7" s="67"/>
      <c r="S7" s="15">
        <v>18870121003</v>
      </c>
      <c r="T7" s="95"/>
    </row>
    <row r="8" spans="1:20" ht="24" customHeight="1">
      <c r="A8" s="2">
        <v>2</v>
      </c>
      <c r="B8" s="13" t="s">
        <v>898</v>
      </c>
      <c r="C8" s="15" t="s">
        <v>901</v>
      </c>
      <c r="D8" s="15" t="s">
        <v>887</v>
      </c>
      <c r="E8" s="16" t="s">
        <v>902</v>
      </c>
      <c r="F8" s="13">
        <v>136012105822</v>
      </c>
      <c r="G8" s="15">
        <v>41</v>
      </c>
      <c r="H8" s="15">
        <v>56.5</v>
      </c>
      <c r="I8" s="15">
        <v>97.5</v>
      </c>
      <c r="J8" s="15">
        <v>2</v>
      </c>
      <c r="K8" s="15">
        <v>13033206483</v>
      </c>
      <c r="L8" s="15">
        <f t="shared" si="0"/>
        <v>48.75</v>
      </c>
      <c r="M8" s="67">
        <f t="shared" si="1"/>
        <v>19.5</v>
      </c>
      <c r="N8" s="67">
        <v>74.1</v>
      </c>
      <c r="O8" s="67">
        <f t="shared" si="2"/>
        <v>44.459999999999994</v>
      </c>
      <c r="P8" s="67">
        <f t="shared" si="3"/>
        <v>63.959999999999994</v>
      </c>
      <c r="Q8" s="67">
        <v>2</v>
      </c>
      <c r="R8" s="67"/>
      <c r="S8" s="15">
        <v>18750552376</v>
      </c>
      <c r="T8" s="95"/>
    </row>
    <row r="9" spans="1:20" ht="24" customHeight="1">
      <c r="A9" s="2">
        <v>3</v>
      </c>
      <c r="B9" s="13" t="s">
        <v>898</v>
      </c>
      <c r="C9" s="15" t="s">
        <v>903</v>
      </c>
      <c r="D9" s="15" t="s">
        <v>887</v>
      </c>
      <c r="E9" s="16" t="s">
        <v>904</v>
      </c>
      <c r="F9" s="13">
        <v>136210904305</v>
      </c>
      <c r="G9" s="15">
        <v>36</v>
      </c>
      <c r="H9" s="15">
        <v>45.5</v>
      </c>
      <c r="I9" s="15">
        <v>81.5</v>
      </c>
      <c r="J9" s="15">
        <v>3</v>
      </c>
      <c r="K9" s="15">
        <v>18379721169</v>
      </c>
      <c r="L9" s="15">
        <f t="shared" si="0"/>
        <v>40.75</v>
      </c>
      <c r="M9" s="67">
        <f t="shared" si="1"/>
        <v>16.3</v>
      </c>
      <c r="N9" s="67">
        <v>70.1</v>
      </c>
      <c r="O9" s="67">
        <f t="shared" si="2"/>
        <v>42.059999999999995</v>
      </c>
      <c r="P9" s="67">
        <f t="shared" si="3"/>
        <v>58.36</v>
      </c>
      <c r="Q9" s="67">
        <v>3</v>
      </c>
      <c r="R9" s="67"/>
      <c r="S9" s="15">
        <v>18379721169</v>
      </c>
      <c r="T9" s="95"/>
    </row>
    <row r="10" spans="1:20" ht="24" customHeight="1">
      <c r="A10" s="2">
        <v>1</v>
      </c>
      <c r="B10" s="13" t="s">
        <v>905</v>
      </c>
      <c r="C10" s="15" t="s">
        <v>906</v>
      </c>
      <c r="D10" s="15" t="s">
        <v>890</v>
      </c>
      <c r="E10" s="16" t="s">
        <v>907</v>
      </c>
      <c r="F10" s="13">
        <v>136211203513</v>
      </c>
      <c r="G10" s="15">
        <v>70.5</v>
      </c>
      <c r="H10" s="15">
        <v>64</v>
      </c>
      <c r="I10" s="15">
        <v>134.5</v>
      </c>
      <c r="J10" s="15">
        <v>1</v>
      </c>
      <c r="K10" s="15">
        <v>15892069346</v>
      </c>
      <c r="L10" s="15">
        <f t="shared" si="0"/>
        <v>67.25</v>
      </c>
      <c r="M10" s="67">
        <f t="shared" si="1"/>
        <v>26.900000000000002</v>
      </c>
      <c r="N10" s="67">
        <v>89.8</v>
      </c>
      <c r="O10" s="67">
        <f t="shared" si="2"/>
        <v>53.879999999999995</v>
      </c>
      <c r="P10" s="67">
        <f t="shared" si="3"/>
        <v>80.78</v>
      </c>
      <c r="Q10" s="67">
        <v>1</v>
      </c>
      <c r="R10" s="67"/>
      <c r="S10" s="15">
        <v>15779059422</v>
      </c>
      <c r="T10" s="95"/>
    </row>
    <row r="11" spans="1:20" ht="24" customHeight="1">
      <c r="A11" s="2">
        <v>2</v>
      </c>
      <c r="B11" s="13" t="s">
        <v>905</v>
      </c>
      <c r="C11" s="15" t="s">
        <v>908</v>
      </c>
      <c r="D11" s="15" t="s">
        <v>890</v>
      </c>
      <c r="E11" s="16" t="s">
        <v>909</v>
      </c>
      <c r="F11" s="13">
        <v>136211203401</v>
      </c>
      <c r="G11" s="15">
        <v>51</v>
      </c>
      <c r="H11" s="15">
        <v>58.5</v>
      </c>
      <c r="I11" s="15">
        <v>109.5</v>
      </c>
      <c r="J11" s="15">
        <v>2</v>
      </c>
      <c r="K11" s="15">
        <v>18070106877</v>
      </c>
      <c r="L11" s="15">
        <f t="shared" si="0"/>
        <v>54.75</v>
      </c>
      <c r="M11" s="67">
        <f t="shared" si="1"/>
        <v>21.900000000000002</v>
      </c>
      <c r="N11" s="67">
        <v>89.6</v>
      </c>
      <c r="O11" s="67">
        <f t="shared" si="2"/>
        <v>53.76</v>
      </c>
      <c r="P11" s="67">
        <f t="shared" si="3"/>
        <v>75.66</v>
      </c>
      <c r="Q11" s="67">
        <v>2</v>
      </c>
      <c r="R11" s="67"/>
      <c r="S11" s="15">
        <v>18070106877</v>
      </c>
      <c r="T11" s="95"/>
    </row>
    <row r="12" spans="1:20" ht="24" customHeight="1">
      <c r="A12" s="2">
        <v>3</v>
      </c>
      <c r="B12" s="13" t="s">
        <v>905</v>
      </c>
      <c r="C12" s="15" t="s">
        <v>910</v>
      </c>
      <c r="D12" s="15" t="s">
        <v>890</v>
      </c>
      <c r="E12" s="16" t="s">
        <v>911</v>
      </c>
      <c r="F12" s="13">
        <v>136211203313</v>
      </c>
      <c r="G12" s="15">
        <v>45</v>
      </c>
      <c r="H12" s="15">
        <v>50.5</v>
      </c>
      <c r="I12" s="15">
        <v>95.5</v>
      </c>
      <c r="J12" s="15">
        <v>3</v>
      </c>
      <c r="K12" s="15">
        <v>18270731575</v>
      </c>
      <c r="L12" s="15">
        <f t="shared" si="0"/>
        <v>47.75</v>
      </c>
      <c r="M12" s="67">
        <f t="shared" si="1"/>
        <v>19.1</v>
      </c>
      <c r="N12" s="67">
        <v>79.6</v>
      </c>
      <c r="O12" s="67">
        <f t="shared" si="2"/>
        <v>47.76</v>
      </c>
      <c r="P12" s="67">
        <f t="shared" si="3"/>
        <v>66.86</v>
      </c>
      <c r="Q12" s="67">
        <v>3</v>
      </c>
      <c r="R12" s="67"/>
      <c r="S12" s="15">
        <v>18270731575</v>
      </c>
      <c r="T12" s="95"/>
    </row>
    <row r="13" spans="1:20" ht="24" customHeight="1">
      <c r="A13" s="2">
        <v>7</v>
      </c>
      <c r="B13" s="13" t="s">
        <v>912</v>
      </c>
      <c r="C13" s="15" t="s">
        <v>925</v>
      </c>
      <c r="D13" s="15" t="s">
        <v>887</v>
      </c>
      <c r="E13" s="16" t="s">
        <v>926</v>
      </c>
      <c r="F13" s="13">
        <v>136210102412</v>
      </c>
      <c r="G13" s="15">
        <v>47.5</v>
      </c>
      <c r="H13" s="15">
        <v>22.5</v>
      </c>
      <c r="I13" s="15">
        <v>70</v>
      </c>
      <c r="J13" s="15">
        <v>7</v>
      </c>
      <c r="K13" s="15">
        <v>13340044488</v>
      </c>
      <c r="L13" s="15">
        <f t="shared" si="0"/>
        <v>35</v>
      </c>
      <c r="M13" s="67">
        <f t="shared" si="1"/>
        <v>14</v>
      </c>
      <c r="N13" s="67">
        <v>89</v>
      </c>
      <c r="O13" s="67">
        <f t="shared" si="2"/>
        <v>53.4</v>
      </c>
      <c r="P13" s="67">
        <f t="shared" si="3"/>
        <v>67.4</v>
      </c>
      <c r="Q13" s="67">
        <v>1</v>
      </c>
      <c r="R13" s="67"/>
      <c r="S13" s="15">
        <v>15270638088</v>
      </c>
      <c r="T13" s="95"/>
    </row>
    <row r="14" spans="1:20" ht="24" customHeight="1">
      <c r="A14" s="2">
        <v>10</v>
      </c>
      <c r="B14" s="13" t="s">
        <v>912</v>
      </c>
      <c r="C14" s="15" t="s">
        <v>931</v>
      </c>
      <c r="D14" s="15" t="s">
        <v>887</v>
      </c>
      <c r="E14" s="16" t="s">
        <v>932</v>
      </c>
      <c r="F14" s="13">
        <v>136210102623</v>
      </c>
      <c r="G14" s="15">
        <v>45.5</v>
      </c>
      <c r="H14" s="15">
        <v>13</v>
      </c>
      <c r="I14" s="15">
        <v>58.5</v>
      </c>
      <c r="J14" s="15">
        <v>9</v>
      </c>
      <c r="K14" s="15">
        <v>15179061124</v>
      </c>
      <c r="L14" s="15">
        <f t="shared" si="0"/>
        <v>29.25</v>
      </c>
      <c r="M14" s="67">
        <f t="shared" si="1"/>
        <v>11.700000000000001</v>
      </c>
      <c r="N14" s="67">
        <v>89.3</v>
      </c>
      <c r="O14" s="67">
        <f t="shared" si="2"/>
        <v>53.58</v>
      </c>
      <c r="P14" s="67">
        <f t="shared" si="3"/>
        <v>65.28</v>
      </c>
      <c r="Q14" s="67">
        <v>2</v>
      </c>
      <c r="R14" s="67"/>
      <c r="S14" s="15">
        <v>18870133530</v>
      </c>
      <c r="T14" s="95"/>
    </row>
    <row r="15" spans="1:20" ht="24" customHeight="1">
      <c r="A15" s="2">
        <v>6</v>
      </c>
      <c r="B15" s="13" t="s">
        <v>912</v>
      </c>
      <c r="C15" s="15" t="s">
        <v>923</v>
      </c>
      <c r="D15" s="15" t="s">
        <v>887</v>
      </c>
      <c r="E15" s="16" t="s">
        <v>924</v>
      </c>
      <c r="F15" s="13">
        <v>136210102629</v>
      </c>
      <c r="G15" s="15">
        <v>35</v>
      </c>
      <c r="H15" s="15">
        <v>36</v>
      </c>
      <c r="I15" s="15">
        <v>71</v>
      </c>
      <c r="J15" s="15">
        <v>6</v>
      </c>
      <c r="K15" s="15">
        <v>15970963527</v>
      </c>
      <c r="L15" s="15">
        <f t="shared" si="0"/>
        <v>35.5</v>
      </c>
      <c r="M15" s="67">
        <f t="shared" si="1"/>
        <v>14.200000000000001</v>
      </c>
      <c r="N15" s="67">
        <v>83.8</v>
      </c>
      <c r="O15" s="67">
        <f t="shared" si="2"/>
        <v>50.279999999999994</v>
      </c>
      <c r="P15" s="67">
        <f t="shared" si="3"/>
        <v>64.47999999999999</v>
      </c>
      <c r="Q15" s="67">
        <v>3</v>
      </c>
      <c r="R15" s="67"/>
      <c r="S15" s="15">
        <v>15779776805</v>
      </c>
      <c r="T15" s="95"/>
    </row>
    <row r="16" spans="1:20" ht="24" customHeight="1">
      <c r="A16" s="2">
        <v>1</v>
      </c>
      <c r="B16" s="13" t="s">
        <v>912</v>
      </c>
      <c r="C16" s="15" t="s">
        <v>913</v>
      </c>
      <c r="D16" s="15" t="s">
        <v>887</v>
      </c>
      <c r="E16" s="16" t="s">
        <v>914</v>
      </c>
      <c r="F16" s="13">
        <v>136210102524</v>
      </c>
      <c r="G16" s="15">
        <v>49</v>
      </c>
      <c r="H16" s="15">
        <v>32</v>
      </c>
      <c r="I16" s="15">
        <v>81</v>
      </c>
      <c r="J16" s="15">
        <v>1</v>
      </c>
      <c r="K16" s="15">
        <v>15270638088</v>
      </c>
      <c r="L16" s="15">
        <f t="shared" si="0"/>
        <v>40.5</v>
      </c>
      <c r="M16" s="67">
        <f t="shared" si="1"/>
        <v>16.2</v>
      </c>
      <c r="N16" s="67">
        <v>79.9</v>
      </c>
      <c r="O16" s="67">
        <f t="shared" si="2"/>
        <v>47.940000000000005</v>
      </c>
      <c r="P16" s="67">
        <f t="shared" si="3"/>
        <v>64.14</v>
      </c>
      <c r="Q16" s="67">
        <v>4</v>
      </c>
      <c r="R16" s="67"/>
      <c r="S16" s="15">
        <v>13576684992</v>
      </c>
      <c r="T16" s="95"/>
    </row>
    <row r="17" spans="1:20" ht="24" customHeight="1">
      <c r="A17" s="2">
        <v>9</v>
      </c>
      <c r="B17" s="13" t="s">
        <v>912</v>
      </c>
      <c r="C17" s="15" t="s">
        <v>929</v>
      </c>
      <c r="D17" s="15" t="s">
        <v>887</v>
      </c>
      <c r="E17" s="16" t="s">
        <v>930</v>
      </c>
      <c r="F17" s="13">
        <v>136210102422</v>
      </c>
      <c r="G17" s="15">
        <v>40</v>
      </c>
      <c r="H17" s="15">
        <v>18.5</v>
      </c>
      <c r="I17" s="15">
        <v>58.5</v>
      </c>
      <c r="J17" s="15">
        <v>9</v>
      </c>
      <c r="K17" s="15">
        <v>18370978067</v>
      </c>
      <c r="L17" s="15">
        <f t="shared" si="0"/>
        <v>29.25</v>
      </c>
      <c r="M17" s="67">
        <f t="shared" si="1"/>
        <v>11.700000000000001</v>
      </c>
      <c r="N17" s="67">
        <v>87.3</v>
      </c>
      <c r="O17" s="67">
        <f t="shared" si="2"/>
        <v>52.379999999999995</v>
      </c>
      <c r="P17" s="67">
        <f t="shared" si="3"/>
        <v>64.08</v>
      </c>
      <c r="Q17" s="67">
        <v>5</v>
      </c>
      <c r="R17" s="67"/>
      <c r="S17" s="15">
        <v>15970751707</v>
      </c>
      <c r="T17" s="95"/>
    </row>
    <row r="18" spans="1:20" ht="24" customHeight="1">
      <c r="A18" s="2">
        <v>3</v>
      </c>
      <c r="B18" s="13" t="s">
        <v>912</v>
      </c>
      <c r="C18" s="15" t="s">
        <v>917</v>
      </c>
      <c r="D18" s="15" t="s">
        <v>890</v>
      </c>
      <c r="E18" s="16" t="s">
        <v>918</v>
      </c>
      <c r="F18" s="13">
        <v>136210102203</v>
      </c>
      <c r="G18" s="15">
        <v>49</v>
      </c>
      <c r="H18" s="15">
        <v>23.5</v>
      </c>
      <c r="I18" s="15">
        <v>72.5</v>
      </c>
      <c r="J18" s="15">
        <v>3</v>
      </c>
      <c r="K18" s="15">
        <v>15779776508</v>
      </c>
      <c r="L18" s="15">
        <f t="shared" si="0"/>
        <v>36.25</v>
      </c>
      <c r="M18" s="67">
        <f t="shared" si="1"/>
        <v>14.5</v>
      </c>
      <c r="N18" s="67">
        <v>81.4</v>
      </c>
      <c r="O18" s="67">
        <f t="shared" si="2"/>
        <v>48.84</v>
      </c>
      <c r="P18" s="67">
        <f t="shared" si="3"/>
        <v>63.34</v>
      </c>
      <c r="Q18" s="67">
        <v>6</v>
      </c>
      <c r="R18" s="67"/>
      <c r="S18" s="15">
        <v>15970963527</v>
      </c>
      <c r="T18" s="95"/>
    </row>
    <row r="19" spans="1:20" ht="24" customHeight="1">
      <c r="A19" s="2">
        <v>4</v>
      </c>
      <c r="B19" s="13" t="s">
        <v>912</v>
      </c>
      <c r="C19" s="15" t="s">
        <v>919</v>
      </c>
      <c r="D19" s="15" t="s">
        <v>887</v>
      </c>
      <c r="E19" s="16" t="s">
        <v>920</v>
      </c>
      <c r="F19" s="13">
        <v>136210102421</v>
      </c>
      <c r="G19" s="15">
        <v>43</v>
      </c>
      <c r="H19" s="15">
        <v>28.5</v>
      </c>
      <c r="I19" s="15">
        <v>71.5</v>
      </c>
      <c r="J19" s="15">
        <v>4</v>
      </c>
      <c r="K19" s="15">
        <v>13576684992</v>
      </c>
      <c r="L19" s="15">
        <f t="shared" si="0"/>
        <v>35.75</v>
      </c>
      <c r="M19" s="67">
        <f t="shared" si="1"/>
        <v>14.3</v>
      </c>
      <c r="N19" s="67">
        <v>73.2</v>
      </c>
      <c r="O19" s="67">
        <f t="shared" si="2"/>
        <v>43.92</v>
      </c>
      <c r="P19" s="67">
        <f t="shared" si="3"/>
        <v>58.22</v>
      </c>
      <c r="Q19" s="67">
        <v>7</v>
      </c>
      <c r="R19" s="67"/>
      <c r="S19" s="15">
        <v>13340044488</v>
      </c>
      <c r="T19" s="95"/>
    </row>
    <row r="20" spans="1:20" ht="24" customHeight="1">
      <c r="A20" s="2">
        <v>5</v>
      </c>
      <c r="B20" s="13" t="s">
        <v>912</v>
      </c>
      <c r="C20" s="15" t="s">
        <v>921</v>
      </c>
      <c r="D20" s="15" t="s">
        <v>887</v>
      </c>
      <c r="E20" s="16" t="s">
        <v>922</v>
      </c>
      <c r="F20" s="13">
        <v>136210102328</v>
      </c>
      <c r="G20" s="15">
        <v>43.5</v>
      </c>
      <c r="H20" s="15">
        <v>28</v>
      </c>
      <c r="I20" s="15">
        <v>71.5</v>
      </c>
      <c r="J20" s="15">
        <v>4</v>
      </c>
      <c r="K20" s="15">
        <v>15970751707</v>
      </c>
      <c r="L20" s="15">
        <f t="shared" si="0"/>
        <v>35.75</v>
      </c>
      <c r="M20" s="67">
        <f t="shared" si="1"/>
        <v>14.3</v>
      </c>
      <c r="N20" s="67">
        <v>63.2</v>
      </c>
      <c r="O20" s="67">
        <f t="shared" si="2"/>
        <v>37.92</v>
      </c>
      <c r="P20" s="67">
        <f t="shared" si="3"/>
        <v>52.22</v>
      </c>
      <c r="Q20" s="67">
        <v>8</v>
      </c>
      <c r="R20" s="67"/>
      <c r="S20" s="15">
        <v>15807978606</v>
      </c>
      <c r="T20" s="95"/>
    </row>
    <row r="21" spans="1:20" ht="24" customHeight="1">
      <c r="A21" s="2">
        <v>2</v>
      </c>
      <c r="B21" s="13" t="s">
        <v>912</v>
      </c>
      <c r="C21" s="15" t="s">
        <v>915</v>
      </c>
      <c r="D21" s="15" t="s">
        <v>887</v>
      </c>
      <c r="E21" s="16" t="s">
        <v>916</v>
      </c>
      <c r="F21" s="13">
        <v>136210102225</v>
      </c>
      <c r="G21" s="15">
        <v>44</v>
      </c>
      <c r="H21" s="15">
        <v>36</v>
      </c>
      <c r="I21" s="15">
        <v>80</v>
      </c>
      <c r="J21" s="15">
        <v>2</v>
      </c>
      <c r="K21" s="15">
        <v>18870133530</v>
      </c>
      <c r="L21" s="15">
        <f t="shared" si="0"/>
        <v>40</v>
      </c>
      <c r="M21" s="67">
        <f t="shared" si="1"/>
        <v>16</v>
      </c>
      <c r="N21" s="67">
        <v>60</v>
      </c>
      <c r="O21" s="67">
        <f t="shared" si="2"/>
        <v>36</v>
      </c>
      <c r="P21" s="67">
        <f t="shared" si="3"/>
        <v>52</v>
      </c>
      <c r="Q21" s="67">
        <v>9</v>
      </c>
      <c r="R21" s="67"/>
      <c r="S21" s="15">
        <v>18370978067</v>
      </c>
      <c r="T21" s="95"/>
    </row>
    <row r="22" spans="1:20" ht="24" customHeight="1">
      <c r="A22" s="2">
        <v>8</v>
      </c>
      <c r="B22" s="13" t="s">
        <v>912</v>
      </c>
      <c r="C22" s="15" t="s">
        <v>927</v>
      </c>
      <c r="D22" s="15" t="s">
        <v>887</v>
      </c>
      <c r="E22" s="16" t="s">
        <v>928</v>
      </c>
      <c r="F22" s="13">
        <v>136210102602</v>
      </c>
      <c r="G22" s="15">
        <v>41</v>
      </c>
      <c r="H22" s="15">
        <v>21.5</v>
      </c>
      <c r="I22" s="15">
        <v>62.5</v>
      </c>
      <c r="J22" s="15">
        <v>8</v>
      </c>
      <c r="K22" s="15">
        <v>15807978606</v>
      </c>
      <c r="L22" s="15">
        <f t="shared" si="0"/>
        <v>31.25</v>
      </c>
      <c r="M22" s="67">
        <f t="shared" si="1"/>
        <v>12.5</v>
      </c>
      <c r="N22" s="67">
        <v>45.4</v>
      </c>
      <c r="O22" s="67">
        <f t="shared" si="2"/>
        <v>27.24</v>
      </c>
      <c r="P22" s="67">
        <f t="shared" si="3"/>
        <v>39.739999999999995</v>
      </c>
      <c r="Q22" s="67">
        <v>10</v>
      </c>
      <c r="R22" s="67"/>
      <c r="S22" s="15">
        <v>15179061124</v>
      </c>
      <c r="T22" s="95"/>
    </row>
    <row r="23" spans="1:20" ht="24" customHeight="1">
      <c r="A23" s="2">
        <v>4</v>
      </c>
      <c r="B23" s="13" t="s">
        <v>933</v>
      </c>
      <c r="C23" s="15" t="s">
        <v>940</v>
      </c>
      <c r="D23" s="15" t="s">
        <v>887</v>
      </c>
      <c r="E23" s="16" t="s">
        <v>941</v>
      </c>
      <c r="F23" s="13">
        <v>136210102324</v>
      </c>
      <c r="G23" s="15">
        <v>55</v>
      </c>
      <c r="H23" s="15">
        <v>35</v>
      </c>
      <c r="I23" s="15">
        <v>90</v>
      </c>
      <c r="J23" s="15">
        <v>4</v>
      </c>
      <c r="K23" s="15">
        <v>15180413161</v>
      </c>
      <c r="L23" s="15">
        <f t="shared" si="0"/>
        <v>45</v>
      </c>
      <c r="M23" s="67">
        <f t="shared" si="1"/>
        <v>18</v>
      </c>
      <c r="N23" s="67">
        <v>89.86</v>
      </c>
      <c r="O23" s="67">
        <f t="shared" si="2"/>
        <v>53.916</v>
      </c>
      <c r="P23" s="67">
        <f t="shared" si="3"/>
        <v>71.916</v>
      </c>
      <c r="Q23" s="67">
        <v>1</v>
      </c>
      <c r="R23" s="67"/>
      <c r="S23" s="15">
        <v>18279808267</v>
      </c>
      <c r="T23" s="95"/>
    </row>
    <row r="24" spans="1:20" ht="24" customHeight="1">
      <c r="A24" s="2">
        <v>1</v>
      </c>
      <c r="B24" s="13" t="s">
        <v>933</v>
      </c>
      <c r="C24" s="15" t="s">
        <v>934</v>
      </c>
      <c r="D24" s="15" t="s">
        <v>887</v>
      </c>
      <c r="E24" s="16" t="s">
        <v>935</v>
      </c>
      <c r="F24" s="13">
        <v>136210102612</v>
      </c>
      <c r="G24" s="15">
        <v>54.5</v>
      </c>
      <c r="H24" s="15">
        <v>51.5</v>
      </c>
      <c r="I24" s="15">
        <v>106</v>
      </c>
      <c r="J24" s="15">
        <v>1</v>
      </c>
      <c r="K24" s="15">
        <v>18279808267</v>
      </c>
      <c r="L24" s="15">
        <f t="shared" si="0"/>
        <v>53</v>
      </c>
      <c r="M24" s="67">
        <f t="shared" si="1"/>
        <v>21.200000000000003</v>
      </c>
      <c r="N24" s="67">
        <v>80.8</v>
      </c>
      <c r="O24" s="67">
        <f t="shared" si="2"/>
        <v>48.48</v>
      </c>
      <c r="P24" s="67">
        <f t="shared" si="3"/>
        <v>69.68</v>
      </c>
      <c r="Q24" s="67">
        <v>2</v>
      </c>
      <c r="R24" s="67"/>
      <c r="S24" s="15">
        <v>18321723741</v>
      </c>
      <c r="T24" s="95"/>
    </row>
    <row r="25" spans="1:20" ht="24" customHeight="1">
      <c r="A25" s="2">
        <v>3</v>
      </c>
      <c r="B25" s="13" t="s">
        <v>933</v>
      </c>
      <c r="C25" s="15" t="s">
        <v>938</v>
      </c>
      <c r="D25" s="15" t="s">
        <v>887</v>
      </c>
      <c r="E25" s="16" t="s">
        <v>939</v>
      </c>
      <c r="F25" s="13">
        <v>136210102415</v>
      </c>
      <c r="G25" s="15">
        <v>57</v>
      </c>
      <c r="H25" s="15">
        <v>34</v>
      </c>
      <c r="I25" s="15">
        <v>91</v>
      </c>
      <c r="J25" s="15">
        <v>3</v>
      </c>
      <c r="K25" s="15">
        <v>15779050336</v>
      </c>
      <c r="L25" s="15">
        <f t="shared" si="0"/>
        <v>45.5</v>
      </c>
      <c r="M25" s="67">
        <f t="shared" si="1"/>
        <v>18.2</v>
      </c>
      <c r="N25" s="67">
        <v>72.6</v>
      </c>
      <c r="O25" s="67">
        <f t="shared" si="2"/>
        <v>43.559999999999995</v>
      </c>
      <c r="P25" s="67">
        <f t="shared" si="3"/>
        <v>61.75999999999999</v>
      </c>
      <c r="Q25" s="67">
        <v>3</v>
      </c>
      <c r="R25" s="67"/>
      <c r="S25" s="15">
        <v>15779050336</v>
      </c>
      <c r="T25" s="95"/>
    </row>
    <row r="26" spans="1:20" ht="24" customHeight="1">
      <c r="A26" s="2">
        <v>6</v>
      </c>
      <c r="B26" s="13" t="s">
        <v>933</v>
      </c>
      <c r="C26" s="15" t="s">
        <v>944</v>
      </c>
      <c r="D26" s="15" t="s">
        <v>887</v>
      </c>
      <c r="E26" s="16" t="s">
        <v>945</v>
      </c>
      <c r="F26" s="13">
        <v>136210102619</v>
      </c>
      <c r="G26" s="15">
        <v>46</v>
      </c>
      <c r="H26" s="15">
        <v>25.5</v>
      </c>
      <c r="I26" s="15">
        <v>71.5</v>
      </c>
      <c r="J26" s="15">
        <v>8</v>
      </c>
      <c r="K26" s="15">
        <v>13763963367</v>
      </c>
      <c r="L26" s="15">
        <f t="shared" si="0"/>
        <v>35.75</v>
      </c>
      <c r="M26" s="67">
        <f t="shared" si="1"/>
        <v>14.3</v>
      </c>
      <c r="N26" s="67">
        <v>66.5</v>
      </c>
      <c r="O26" s="67">
        <f t="shared" si="2"/>
        <v>39.9</v>
      </c>
      <c r="P26" s="67">
        <f t="shared" si="3"/>
        <v>54.2</v>
      </c>
      <c r="Q26" s="67">
        <v>4</v>
      </c>
      <c r="R26" s="97" t="s">
        <v>894</v>
      </c>
      <c r="S26" s="15">
        <v>18296861327</v>
      </c>
      <c r="T26" s="95"/>
    </row>
    <row r="27" spans="1:20" ht="24" customHeight="1">
      <c r="A27" s="2">
        <v>5</v>
      </c>
      <c r="B27" s="13" t="s">
        <v>933</v>
      </c>
      <c r="C27" s="15" t="s">
        <v>942</v>
      </c>
      <c r="D27" s="15" t="s">
        <v>887</v>
      </c>
      <c r="E27" s="16" t="s">
        <v>943</v>
      </c>
      <c r="F27" s="13">
        <v>136210102506</v>
      </c>
      <c r="G27" s="15">
        <v>46.5</v>
      </c>
      <c r="H27" s="15">
        <v>42</v>
      </c>
      <c r="I27" s="15">
        <v>88.5</v>
      </c>
      <c r="J27" s="15">
        <v>5</v>
      </c>
      <c r="K27" s="15">
        <v>18870882272</v>
      </c>
      <c r="L27" s="15">
        <f t="shared" si="0"/>
        <v>44.25</v>
      </c>
      <c r="M27" s="67">
        <f t="shared" si="1"/>
        <v>17.7</v>
      </c>
      <c r="N27" s="67">
        <v>52.48</v>
      </c>
      <c r="O27" s="67">
        <f t="shared" si="2"/>
        <v>31.487999999999996</v>
      </c>
      <c r="P27" s="67">
        <f t="shared" si="3"/>
        <v>49.187999999999995</v>
      </c>
      <c r="Q27" s="67">
        <v>5</v>
      </c>
      <c r="R27" s="67"/>
      <c r="S27" s="15">
        <v>18870882272</v>
      </c>
      <c r="T27" s="95"/>
    </row>
    <row r="28" spans="1:20" ht="24" customHeight="1">
      <c r="A28" s="2">
        <v>2</v>
      </c>
      <c r="B28" s="13" t="s">
        <v>933</v>
      </c>
      <c r="C28" s="15" t="s">
        <v>936</v>
      </c>
      <c r="D28" s="15" t="s">
        <v>887</v>
      </c>
      <c r="E28" s="16" t="s">
        <v>937</v>
      </c>
      <c r="F28" s="13">
        <v>136041002608</v>
      </c>
      <c r="G28" s="15">
        <v>47.5</v>
      </c>
      <c r="H28" s="15">
        <v>52.5</v>
      </c>
      <c r="I28" s="15">
        <v>100</v>
      </c>
      <c r="J28" s="15">
        <v>2</v>
      </c>
      <c r="K28" s="15">
        <v>18321723741</v>
      </c>
      <c r="L28" s="15">
        <f t="shared" si="0"/>
        <v>50</v>
      </c>
      <c r="M28" s="67">
        <f t="shared" si="1"/>
        <v>20</v>
      </c>
      <c r="N28" s="67">
        <v>38.9</v>
      </c>
      <c r="O28" s="67">
        <f t="shared" si="2"/>
        <v>23.34</v>
      </c>
      <c r="P28" s="67">
        <f t="shared" si="3"/>
        <v>43.34</v>
      </c>
      <c r="Q28" s="67">
        <v>6</v>
      </c>
      <c r="R28" s="67"/>
      <c r="S28" s="15">
        <v>13763963367</v>
      </c>
      <c r="T28" s="95"/>
    </row>
  </sheetData>
  <sheetProtection/>
  <mergeCells count="1">
    <mergeCell ref="A1:R1"/>
  </mergeCells>
  <printOptions/>
  <pageMargins left="0.75" right="0.75" top="1" bottom="1" header="0.5" footer="0.5"/>
  <pageSetup orientation="landscape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2016-07-23T12:52:41Z</cp:lastPrinted>
  <dcterms:created xsi:type="dcterms:W3CDTF">2016-07-12T12:56:22Z</dcterms:created>
  <dcterms:modified xsi:type="dcterms:W3CDTF">2016-07-25T03:35:09Z</dcterms:modified>
  <cp:category/>
  <cp:version/>
  <cp:contentType/>
  <cp:contentStatus/>
</cp:coreProperties>
</file>