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<sst xmlns="http://schemas.openxmlformats.org/spreadsheetml/2006/main" count="21">
  <si>
    <t>序号</t>
  </si>
  <si>
    <t>所属乡镇</t>
  </si>
  <si>
    <t>姓名</t>
  </si>
  <si>
    <t>所在地</t>
  </si>
  <si>
    <t>笔试分数</t>
  </si>
  <si>
    <t>笔试比例</t>
  </si>
  <si>
    <t>笔试得分</t>
  </si>
  <si>
    <t>面试比例</t>
  </si>
  <si>
    <t>面试分数</t>
  </si>
  <si>
    <t>面试得分</t>
  </si>
  <si>
    <t>总分</t>
  </si>
  <si>
    <t>名次</t>
  </si>
  <si>
    <t>1</t>
  </si>
  <si>
    <t>刘家馆</t>
  </si>
  <si>
    <t>赵旭丰</t>
  </si>
  <si>
    <t>沈洋镇</t>
  </si>
  <si>
    <t>马战龙</t>
  </si>
  <si>
    <t>赵忠祥</t>
  </si>
  <si>
    <t>敦超</t>
  </si>
  <si>
    <t>白小伟</t>
  </si>
  <si>
    <t>张超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</si>
</sst>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6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2" fillId="0" borderId="4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4" fillId="13" borderId="8" applyNumberFormat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workbookViewId="0">
      <selection activeCell="A1" sqref="A1"/>
    </sheetView>
  </sheetViews>
  <sheetFormatPr defaultColWidth="9" defaultRowHeight="13.5" outlineLevelRow="7"/>
  <cols>
    <col min="1" max="1" width="7" style="1" customWidth="1"/>
    <col min="2" max="2" width="12.125" customWidth="1"/>
    <col min="3" max="3" width="11.625" customWidth="1"/>
    <col min="4" max="4" width="11.25" customWidth="1"/>
    <col min="5" max="5" width="11" customWidth="1"/>
    <col min="6" max="6" width="12.125" customWidth="1"/>
    <col min="7" max="8" width="11.625" customWidth="1"/>
    <col min="9" max="9" width="11.375" customWidth="1"/>
    <col min="10" max="10" width="11.25" customWidth="1"/>
  </cols>
  <sheetData>
    <row r="1" ht="20.25" spans="1:12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</row>
    <row r="2" ht="20.25" spans="1:12">
      <c r="A2" s="4" t="s">
        <v>12</v>
      </c>
      <c r="B2" s="3" t="s">
        <v>13</v>
      </c>
      <c r="C2" s="3" t="s">
        <v>14</v>
      </c>
      <c r="D2" s="3" t="s">
        <v>15</v>
      </c>
      <c r="E2" s="5">
        <v>67</v>
      </c>
      <c r="F2" s="5">
        <v>0.6</v>
      </c>
      <c r="G2" s="5">
        <f t="shared" ref="G2:G7" si="0">E2*F2</f>
        <v>40.2</v>
      </c>
      <c r="H2" s="5">
        <v>0.4</v>
      </c>
      <c r="I2" s="5">
        <v>87.8</v>
      </c>
      <c r="J2" s="5">
        <f t="shared" ref="J2:J7" si="1">I2*H2</f>
        <v>35.12</v>
      </c>
      <c r="K2" s="5">
        <f t="shared" ref="K2:K7" si="2">J2+G2</f>
        <v>75.32</v>
      </c>
      <c r="L2" s="4">
        <f>RANK(K2,K$2:K$24)</f>
        <v>1</v>
      </c>
    </row>
    <row r="3" ht="20.25" spans="1:12">
      <c r="A3" s="3">
        <v>2</v>
      </c>
      <c r="B3" s="3" t="s">
        <v>13</v>
      </c>
      <c r="C3" s="3" t="s">
        <v>16</v>
      </c>
      <c r="D3" s="3" t="s">
        <v>15</v>
      </c>
      <c r="E3" s="5">
        <v>60</v>
      </c>
      <c r="F3" s="5">
        <v>0.6</v>
      </c>
      <c r="G3" s="5">
        <f t="shared" si="0"/>
        <v>36</v>
      </c>
      <c r="H3" s="5">
        <v>0.4</v>
      </c>
      <c r="I3" s="5">
        <v>90.2</v>
      </c>
      <c r="J3" s="5">
        <f t="shared" si="1"/>
        <v>36.08</v>
      </c>
      <c r="K3" s="5">
        <f t="shared" si="2"/>
        <v>72.08</v>
      </c>
      <c r="L3" s="4">
        <f>RANK(K3,K$2:K$24)</f>
        <v>2</v>
      </c>
    </row>
    <row r="4" ht="20.25" spans="1:12">
      <c r="A4" s="3">
        <v>3</v>
      </c>
      <c r="B4" s="3" t="s">
        <v>13</v>
      </c>
      <c r="C4" s="3" t="s">
        <v>17</v>
      </c>
      <c r="D4" s="3" t="s">
        <v>15</v>
      </c>
      <c r="E4" s="5">
        <v>50</v>
      </c>
      <c r="F4" s="5">
        <v>0.6</v>
      </c>
      <c r="G4" s="5">
        <f t="shared" si="0"/>
        <v>30</v>
      </c>
      <c r="H4" s="5">
        <v>0.4</v>
      </c>
      <c r="I4" s="5">
        <v>92</v>
      </c>
      <c r="J4" s="5">
        <f t="shared" si="1"/>
        <v>36.8</v>
      </c>
      <c r="K4" s="5">
        <f t="shared" si="2"/>
        <v>66.8</v>
      </c>
      <c r="L4" s="4">
        <f>RANK(K4,K$2:K$24)</f>
        <v>3</v>
      </c>
    </row>
    <row r="5" ht="20.25" spans="1:12">
      <c r="A5" s="3">
        <v>4</v>
      </c>
      <c r="B5" s="3" t="s">
        <v>13</v>
      </c>
      <c r="C5" s="3" t="s">
        <v>18</v>
      </c>
      <c r="D5" s="3" t="s">
        <v>15</v>
      </c>
      <c r="E5" s="5">
        <v>49</v>
      </c>
      <c r="F5" s="5">
        <v>0.6</v>
      </c>
      <c r="G5" s="5">
        <f t="shared" si="0"/>
        <v>29.4</v>
      </c>
      <c r="H5" s="5">
        <v>0.4</v>
      </c>
      <c r="I5" s="5">
        <v>78.6</v>
      </c>
      <c r="J5" s="5">
        <f t="shared" si="1"/>
        <v>31.44</v>
      </c>
      <c r="K5" s="5">
        <f t="shared" si="2"/>
        <v>60.84</v>
      </c>
      <c r="L5" s="4">
        <f>RANK(K5,K$2:K$24)</f>
        <v>4</v>
      </c>
    </row>
    <row r="6" ht="20.25" spans="1:12">
      <c r="A6" s="3">
        <v>5</v>
      </c>
      <c r="B6" s="3" t="s">
        <v>13</v>
      </c>
      <c r="C6" s="3" t="s">
        <v>19</v>
      </c>
      <c r="D6" s="3" t="s">
        <v>15</v>
      </c>
      <c r="E6" s="5">
        <v>36</v>
      </c>
      <c r="F6" s="5">
        <v>0.6</v>
      </c>
      <c r="G6" s="5">
        <f t="shared" si="0"/>
        <v>21.6</v>
      </c>
      <c r="H6" s="5">
        <v>0.4</v>
      </c>
      <c r="I6" s="5">
        <v>82</v>
      </c>
      <c r="J6" s="5">
        <f t="shared" si="1"/>
        <v>32.8</v>
      </c>
      <c r="K6" s="5">
        <f t="shared" si="2"/>
        <v>54.4</v>
      </c>
      <c r="L6" s="4">
        <f>RANK(K6,K$2:K$24)</f>
        <v>5</v>
      </c>
    </row>
    <row r="7" ht="20.25" spans="1:12">
      <c r="A7" s="3">
        <v>6</v>
      </c>
      <c r="B7" s="3" t="s">
        <v>13</v>
      </c>
      <c r="C7" s="3" t="s">
        <v>20</v>
      </c>
      <c r="D7" s="3" t="s">
        <v>15</v>
      </c>
      <c r="E7" s="5">
        <v>14</v>
      </c>
      <c r="F7" s="5">
        <v>0.6</v>
      </c>
      <c r="G7" s="5">
        <f t="shared" si="0"/>
        <v>8.4</v>
      </c>
      <c r="H7" s="5">
        <v>0.4</v>
      </c>
      <c r="I7" s="5">
        <v>59.8</v>
      </c>
      <c r="J7" s="5">
        <f t="shared" si="1"/>
        <v>23.92</v>
      </c>
      <c r="K7" s="5">
        <f t="shared" si="2"/>
        <v>32.32</v>
      </c>
      <c r="L7" s="4">
        <f>RANK(K7,K$2:K$24)</f>
        <v>6</v>
      </c>
    </row>
    <row r="8" ht="20.25" spans="1:5">
      <c r="A8" s="6"/>
      <c r="B8" s="7"/>
      <c r="C8" s="7"/>
      <c r="D8" s="7"/>
      <c r="E8" s="8"/>
    </row>
  </sheetData>
  <sortState ref="A2:L7">
    <sortCondition ref="K2:K7" descending="1"/>
  </sortState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泉</cp:lastModifiedBy>
  <dcterms:created xsi:type="dcterms:W3CDTF">2018-07-09T09:06:00Z</dcterms:created>
  <dcterms:modified xsi:type="dcterms:W3CDTF">2018-07-25T02:47:21Z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