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第二批公示" sheetId="1" r:id="rId1"/>
  </sheets>
  <definedNames>
    <definedName name="_xlnm._FilterDatabase" localSheetId="0" hidden="1">第二批公示!$A$1:$Q$67</definedName>
    <definedName name="吉林">#REF!</definedName>
  </definedNames>
  <calcPr calcId="144525"/>
</workbook>
</file>

<file path=xl/sharedStrings.xml><?xml version="1.0" encoding="utf-8"?>
<sst xmlns="http://schemas.openxmlformats.org/spreadsheetml/2006/main" count="294">
  <si>
    <t>2018年吉林市县（市）区事业单位公开招聘工作人员拟聘用人员公示名单（第二批65人）</t>
  </si>
  <si>
    <t>序号</t>
  </si>
  <si>
    <t>所属地区</t>
  </si>
  <si>
    <t>主管部门</t>
  </si>
  <si>
    <t>招聘单位</t>
  </si>
  <si>
    <t>岗位名称</t>
  </si>
  <si>
    <t>招考人数</t>
  </si>
  <si>
    <t>岗位代码</t>
  </si>
  <si>
    <t>姓名</t>
  </si>
  <si>
    <t>性别</t>
  </si>
  <si>
    <t>笔试成绩</t>
  </si>
  <si>
    <t>笔试成绩40%折算</t>
  </si>
  <si>
    <t>面试成绩</t>
  </si>
  <si>
    <r>
      <rPr>
        <b/>
        <sz val="10"/>
        <color rgb="FF000000"/>
        <rFont val="宋体"/>
        <charset val="134"/>
        <scheme val="minor"/>
      </rPr>
      <t>面试成绩60%</t>
    </r>
    <r>
      <rPr>
        <b/>
        <sz val="10"/>
        <rFont val="宋体"/>
        <charset val="134"/>
        <scheme val="minor"/>
      </rPr>
      <t>折算</t>
    </r>
  </si>
  <si>
    <t>总成绩</t>
  </si>
  <si>
    <t>排名</t>
  </si>
  <si>
    <t>体检结果</t>
  </si>
  <si>
    <t>考察结果</t>
  </si>
  <si>
    <t>昌邑区</t>
  </si>
  <si>
    <t>吉林市昌邑区教育局</t>
  </si>
  <si>
    <t>吉林市昌邑区桦皮厂镇中心小学校</t>
  </si>
  <si>
    <t>小学体育教师</t>
  </si>
  <si>
    <t>0181102</t>
  </si>
  <si>
    <t>鄂莹</t>
  </si>
  <si>
    <t>女</t>
  </si>
  <si>
    <t>合格</t>
  </si>
  <si>
    <t>吉林市昌邑区土城子满族朝鲜族乡中学</t>
  </si>
  <si>
    <t>初中物理教师</t>
  </si>
  <si>
    <t>0182201</t>
  </si>
  <si>
    <t>才广</t>
  </si>
  <si>
    <t>男</t>
  </si>
  <si>
    <t>吉林市昌邑区委宣传部</t>
  </si>
  <si>
    <t>吉林市昌邑区互联网信息中心</t>
  </si>
  <si>
    <t>新媒体采编</t>
  </si>
  <si>
    <t>0190101</t>
  </si>
  <si>
    <t>李思明</t>
  </si>
  <si>
    <t>吉林市昌邑区住房和城乡建设局</t>
  </si>
  <si>
    <t>吉林市昌邑区房屋征收经办中心</t>
  </si>
  <si>
    <t>人事综合</t>
  </si>
  <si>
    <t>0250201</t>
  </si>
  <si>
    <t>于湘婉</t>
  </si>
  <si>
    <t>会计</t>
  </si>
  <si>
    <t>0250202</t>
  </si>
  <si>
    <t>马凯伦</t>
  </si>
  <si>
    <t>吉林市昌邑区环境卫生管理处</t>
  </si>
  <si>
    <t>0250301</t>
  </si>
  <si>
    <t>教亚丽</t>
  </si>
  <si>
    <t>吉林市昌邑区机关事务管理局</t>
  </si>
  <si>
    <t>吉林市昌邑区政府采购中心</t>
  </si>
  <si>
    <t>项目管理</t>
  </si>
  <si>
    <t>0260101</t>
  </si>
  <si>
    <t>赵明珠</t>
  </si>
  <si>
    <t>0260102</t>
  </si>
  <si>
    <t>张冬雪</t>
  </si>
  <si>
    <t>吉林市昌邑区通江街道办事处</t>
  </si>
  <si>
    <t>吉林市昌邑区通江街道劳动和社会保障事务所</t>
  </si>
  <si>
    <t>法律事务</t>
  </si>
  <si>
    <t>0310101</t>
  </si>
  <si>
    <t>王丹</t>
  </si>
  <si>
    <t>吉林市昌邑区莲花街道办事处</t>
  </si>
  <si>
    <t>吉林市昌邑区莲花街道劳动和社会保障事务所</t>
  </si>
  <si>
    <t>0330101</t>
  </si>
  <si>
    <t>于丽娜</t>
  </si>
  <si>
    <t>吉林市昌邑区延安街道办事处</t>
  </si>
  <si>
    <t>吉林市昌邑区延安街道劳动和社会保障事务所</t>
  </si>
  <si>
    <t>劳动保障</t>
  </si>
  <si>
    <t>0340101</t>
  </si>
  <si>
    <t>郑力元</t>
  </si>
  <si>
    <t>吉林市昌邑区新地号街道办事处</t>
  </si>
  <si>
    <t>吉林市昌邑区新地号街道劳动和社会保障事务所</t>
  </si>
  <si>
    <t>0350101</t>
  </si>
  <si>
    <t>李畅</t>
  </si>
  <si>
    <t>吉林市昌邑区土城子满族朝鲜族乡政府</t>
  </si>
  <si>
    <t>吉林市昌邑区土城子满族朝鲜族乡农村经济管理服务中心</t>
  </si>
  <si>
    <t>0380101</t>
  </si>
  <si>
    <t>孙铭泽</t>
  </si>
  <si>
    <t>吉林市昌邑区土城子满族朝鲜族乡农业机械推广站</t>
  </si>
  <si>
    <t>农业工程</t>
  </si>
  <si>
    <t>0380201</t>
  </si>
  <si>
    <t>张浩天</t>
  </si>
  <si>
    <t>吉林市昌邑区卫生和计划生育局</t>
  </si>
  <si>
    <t>吉林市昌邑区妇幼保健计划生育服务中心（吉林市昌邑区妇幼保健院）</t>
  </si>
  <si>
    <t>影像医生</t>
  </si>
  <si>
    <t>0410603</t>
  </si>
  <si>
    <t>王闻</t>
  </si>
  <si>
    <t>吉林市昌邑区民主街道社区卫生服务中心</t>
  </si>
  <si>
    <t>中医</t>
  </si>
  <si>
    <t>0411503</t>
  </si>
  <si>
    <t>姜宁</t>
  </si>
  <si>
    <t>丰满区</t>
  </si>
  <si>
    <t>吉林市丰满区卫生和计划生育局</t>
  </si>
  <si>
    <t>吉林市丰满区妇幼保健计划生育服务中心</t>
  </si>
  <si>
    <t>妇产科医生</t>
  </si>
  <si>
    <t>0520301</t>
  </si>
  <si>
    <t>徐姗</t>
  </si>
  <si>
    <t>龙潭区</t>
  </si>
  <si>
    <t>吉林市龙潭区农业水利局</t>
  </si>
  <si>
    <t>吉林市龙潭区江密峰镇水利管理站</t>
  </si>
  <si>
    <t>0600401</t>
  </si>
  <si>
    <t>赵越</t>
  </si>
  <si>
    <t>吉林市龙潭区大口钦镇水利管理站</t>
  </si>
  <si>
    <t>文字综合</t>
  </si>
  <si>
    <t>0600501</t>
  </si>
  <si>
    <t>王东岳</t>
  </si>
  <si>
    <t>吉林市龙潭区铁东街道办事处</t>
  </si>
  <si>
    <t>吉林市龙潭区铁东街道劳动和社会保障事务所</t>
  </si>
  <si>
    <t>0650101</t>
  </si>
  <si>
    <t>张欣</t>
  </si>
  <si>
    <t>吉林市龙潭区教育局</t>
  </si>
  <si>
    <t>吉林市龙潭区大口钦镇中心小学校</t>
  </si>
  <si>
    <t>小学教师</t>
  </si>
  <si>
    <t>0751201</t>
  </si>
  <si>
    <t>杨萍</t>
  </si>
  <si>
    <t>磐石市</t>
  </si>
  <si>
    <t>磐石广播电视台</t>
  </si>
  <si>
    <t>播音员主持人2</t>
  </si>
  <si>
    <t>0840103</t>
  </si>
  <si>
    <t>樊雪</t>
  </si>
  <si>
    <t>磐石市民族宗教局</t>
  </si>
  <si>
    <t>磐石市宗教事务管理服务中心</t>
  </si>
  <si>
    <t>综合管理</t>
  </si>
  <si>
    <t>0880101</t>
  </si>
  <si>
    <t>戚强</t>
  </si>
  <si>
    <t>磐石市粮食局</t>
  </si>
  <si>
    <t>磐石市粮食监察大队</t>
  </si>
  <si>
    <t>线路维护员</t>
  </si>
  <si>
    <t>0890101</t>
  </si>
  <si>
    <t>金家旭</t>
  </si>
  <si>
    <t>磐石市民政局</t>
  </si>
  <si>
    <t>磐石市革命烈士陵园管理中心</t>
  </si>
  <si>
    <t>管理员</t>
  </si>
  <si>
    <t>0900203</t>
  </si>
  <si>
    <t>赵晓星</t>
  </si>
  <si>
    <t>磐石市商务局</t>
  </si>
  <si>
    <t>磐石市电子商务服务中心</t>
  </si>
  <si>
    <t>电子商务管理1</t>
  </si>
  <si>
    <t>0910103</t>
  </si>
  <si>
    <t>刘猛</t>
  </si>
  <si>
    <t>磐石市东宁街道办事处</t>
  </si>
  <si>
    <t>磐石市东宁街道人力资源社会保障事务所</t>
  </si>
  <si>
    <t>劳动保障监察</t>
  </si>
  <si>
    <t>1010101</t>
  </si>
  <si>
    <t>罗东</t>
  </si>
  <si>
    <t>磐石市河南街道办事处</t>
  </si>
  <si>
    <t>磐石市河南街道计划生育指导站</t>
  </si>
  <si>
    <t>计生人口统计与管理</t>
  </si>
  <si>
    <t>1020201</t>
  </si>
  <si>
    <t>林瑞宏</t>
  </si>
  <si>
    <t>磐石市卫生和计划生育局</t>
  </si>
  <si>
    <t>磐石市医院</t>
  </si>
  <si>
    <t>内科临床医生</t>
  </si>
  <si>
    <t>1040101</t>
  </si>
  <si>
    <t>徐福强</t>
  </si>
  <si>
    <t>磐石市福安街道社区卫生服务中心</t>
  </si>
  <si>
    <t>社区护士</t>
  </si>
  <si>
    <t>1040603</t>
  </si>
  <si>
    <t>叶思婷</t>
  </si>
  <si>
    <t>磐石市教育局</t>
  </si>
  <si>
    <t>磐石市第二小学校</t>
  </si>
  <si>
    <t>小学
教师</t>
  </si>
  <si>
    <t>1050901</t>
  </si>
  <si>
    <t>宋文姝</t>
  </si>
  <si>
    <t>桦甸市</t>
  </si>
  <si>
    <t>桦甸市安全生产监督管理局</t>
  </si>
  <si>
    <t>桦甸市煤矿安全监察大队</t>
  </si>
  <si>
    <t>安全生产管理</t>
  </si>
  <si>
    <t>1120201</t>
  </si>
  <si>
    <t>张盛国</t>
  </si>
  <si>
    <t>桦甸市林业局</t>
  </si>
  <si>
    <t>桦甸市林业局木材检查总站</t>
  </si>
  <si>
    <t>林区巡视员</t>
  </si>
  <si>
    <t>1190203</t>
  </si>
  <si>
    <t>曹席伟</t>
  </si>
  <si>
    <t>桦甸市横道河子乡人民政府</t>
  </si>
  <si>
    <t>桦甸市横道河子乡劳动就业社会保障服务中心</t>
  </si>
  <si>
    <t>扶贫</t>
  </si>
  <si>
    <t>1230101</t>
  </si>
  <si>
    <t>李响</t>
  </si>
  <si>
    <t>桦甸市教育局</t>
  </si>
  <si>
    <t>桦甸市第一中学</t>
  </si>
  <si>
    <t>高中地理教师</t>
  </si>
  <si>
    <t>1260102</t>
  </si>
  <si>
    <t>于欣欣</t>
  </si>
  <si>
    <t>高中政治教师</t>
  </si>
  <si>
    <t>1260103</t>
  </si>
  <si>
    <t>汤丽男</t>
  </si>
  <si>
    <t>桦甸市第八中学</t>
  </si>
  <si>
    <t>高中语文教师</t>
  </si>
  <si>
    <t>1260306</t>
  </si>
  <si>
    <t>孙娜</t>
  </si>
  <si>
    <t>桦甸市第七中学</t>
  </si>
  <si>
    <t>初中地理教师</t>
  </si>
  <si>
    <t>1260702</t>
  </si>
  <si>
    <t>宋成龙</t>
  </si>
  <si>
    <t>桦甸市八道河子镇中学</t>
  </si>
  <si>
    <t>初中生物教师</t>
  </si>
  <si>
    <t>1261101</t>
  </si>
  <si>
    <t>曹雅淇</t>
  </si>
  <si>
    <t>桦甸市八道河子镇中心小学</t>
  </si>
  <si>
    <t>1263202</t>
  </si>
  <si>
    <t>王新</t>
  </si>
  <si>
    <t>桦甸市卫生和计划生育局</t>
  </si>
  <si>
    <t>桦甸市人民医院</t>
  </si>
  <si>
    <t>检验科检验师</t>
  </si>
  <si>
    <t>1270103</t>
  </si>
  <si>
    <t>韩美莲</t>
  </si>
  <si>
    <t>蛟河市</t>
  </si>
  <si>
    <t>蛟河市水利局</t>
  </si>
  <si>
    <t>蛟河市团山子水库管理中心</t>
  </si>
  <si>
    <t>水利工程</t>
  </si>
  <si>
    <t>1360201</t>
  </si>
  <si>
    <t>刘瑞岩</t>
  </si>
  <si>
    <t>蛟河市国土资源局</t>
  </si>
  <si>
    <t>蛟河市地质环境和资源储量管理中心</t>
  </si>
  <si>
    <t>矿产资源管理</t>
  </si>
  <si>
    <t>1390101</t>
  </si>
  <si>
    <t>曹瑞阳</t>
  </si>
  <si>
    <t>蛟河市卫生和计划生育局</t>
  </si>
  <si>
    <t>蛟河市乌林朝鲜族乡卫生院</t>
  </si>
  <si>
    <t>外科临床医生</t>
  </si>
  <si>
    <t>1420302</t>
  </si>
  <si>
    <t>寻贵森</t>
  </si>
  <si>
    <t>1</t>
  </si>
  <si>
    <t>蛟河市漂河镇卫生院</t>
  </si>
  <si>
    <t>1421302</t>
  </si>
  <si>
    <t>刘微</t>
  </si>
  <si>
    <t>蛟河市教育局</t>
  </si>
  <si>
    <t>蛟河市新区九年制学校</t>
  </si>
  <si>
    <t>1430405</t>
  </si>
  <si>
    <t>孙绍华</t>
  </si>
  <si>
    <t>蛟河市胜利小学</t>
  </si>
  <si>
    <t>小学英语教师</t>
  </si>
  <si>
    <t>1430502</t>
  </si>
  <si>
    <t>徐莹</t>
  </si>
  <si>
    <t>蛟河市第六中学</t>
  </si>
  <si>
    <t>初中语文教师</t>
  </si>
  <si>
    <t>1431001</t>
  </si>
  <si>
    <t>韩冬</t>
  </si>
  <si>
    <t>初中英语教师</t>
  </si>
  <si>
    <t>1431003</t>
  </si>
  <si>
    <t>何玉苗</t>
  </si>
  <si>
    <t>1431004</t>
  </si>
  <si>
    <t>胡佳旺</t>
  </si>
  <si>
    <t>蛟河市拉法九年制学校</t>
  </si>
  <si>
    <t>1431104</t>
  </si>
  <si>
    <t>于松</t>
  </si>
  <si>
    <t>永吉县</t>
  </si>
  <si>
    <t>永吉县机构编制委员会办公室</t>
  </si>
  <si>
    <t>永吉县机构编制电子政务中心</t>
  </si>
  <si>
    <t>1460101</t>
  </si>
  <si>
    <t>李彤</t>
  </si>
  <si>
    <t>永吉县一拉溪镇人民政府</t>
  </si>
  <si>
    <t>永吉县一拉溪镇人力资源社会保障事务所</t>
  </si>
  <si>
    <t>财政综合管理</t>
  </si>
  <si>
    <t>1520101</t>
  </si>
  <si>
    <t>徐宁</t>
  </si>
  <si>
    <t>永吉县教育局</t>
  </si>
  <si>
    <t>永吉实验高级中学</t>
  </si>
  <si>
    <t>高中生物教师</t>
  </si>
  <si>
    <t>1560201</t>
  </si>
  <si>
    <t>华洪樱</t>
  </si>
  <si>
    <t>舒兰市</t>
  </si>
  <si>
    <t>舒兰市教育局</t>
  </si>
  <si>
    <t>舒兰市第十九中学校</t>
  </si>
  <si>
    <t>1821202</t>
  </si>
  <si>
    <t>姜佰辰</t>
  </si>
  <si>
    <t>舒兰市朝阳镇中心校</t>
  </si>
  <si>
    <t>1822901</t>
  </si>
  <si>
    <t>王玉霞</t>
  </si>
  <si>
    <t>舒兰市小城镇中心小学校</t>
  </si>
  <si>
    <t>1823001</t>
  </si>
  <si>
    <t>曹玉艳</t>
  </si>
  <si>
    <t>舒兰市水曲柳镇中心小学校</t>
  </si>
  <si>
    <t>1823101</t>
  </si>
  <si>
    <t>舒兰市环城街舒郊中心小学校</t>
  </si>
  <si>
    <t>1823501</t>
  </si>
  <si>
    <t>郭伟</t>
  </si>
  <si>
    <t>舒兰市溪河镇中心小学校</t>
  </si>
  <si>
    <t>小学音乐教师</t>
  </si>
  <si>
    <t>1823602</t>
  </si>
  <si>
    <t>田娜</t>
  </si>
  <si>
    <t>舒兰市上营镇中心小学校</t>
  </si>
  <si>
    <t>1824001</t>
  </si>
  <si>
    <t>丁丽丽</t>
  </si>
  <si>
    <t>舒兰市七里乡中心小学校</t>
  </si>
  <si>
    <t>1824101</t>
  </si>
  <si>
    <t>初丛涛</t>
  </si>
  <si>
    <t>舒兰市白旗镇中心小学校</t>
  </si>
  <si>
    <t>1824401</t>
  </si>
  <si>
    <t>李园</t>
  </si>
  <si>
    <t>舒兰市上森小学校</t>
  </si>
  <si>
    <t>1824501</t>
  </si>
  <si>
    <t>史国芝</t>
  </si>
  <si>
    <t>李静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</si>
</sst>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0.00;[Red]0.00"/>
    <numFmt numFmtId="178" formatCode="0_);[Red]\(0\)"/>
    <numFmt numFmtId="179" formatCode="0.00_ "/>
    <numFmt numFmtId="180" formatCode="0.00_);[Red]\(0.00\)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黑体"/>
      <charset val="134"/>
    </font>
    <font>
      <b/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28" fillId="19" borderId="3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4" fillId="0" borderId="1" xfId="41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4" fillId="0" borderId="1" xfId="41" applyNumberFormat="1" applyFont="1" applyFill="1" applyBorder="1" applyAlignment="1">
      <alignment horizontal="center" vertical="center" wrapText="1"/>
    </xf>
    <xf numFmtId="0" fontId="4" fillId="0" borderId="1" xfId="41" applyNumberFormat="1" applyFont="1" applyFill="1" applyBorder="1" applyAlignment="1">
      <alignment horizontal="center" vertical="center" wrapText="1"/>
    </xf>
    <xf numFmtId="180" fontId="3" fillId="0" borderId="1" xfId="53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0" fontId="9" fillId="0" borderId="1" xfId="49" applyNumberFormat="1" applyFont="1" applyFill="1" applyBorder="1" applyAlignment="1">
      <alignment horizontal="center" vertical="center" wrapText="1"/>
    </xf>
    <xf numFmtId="18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80" fontId="4" fillId="0" borderId="1" xfId="51" applyNumberFormat="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_磐石市总成绩" xfId="37"/>
    <cellStyle name="20% - 强调文字颜色 2" xfId="38" builtinId="34"/>
    <cellStyle name="40% - 强调文字颜色 2" xfId="39" builtinId="35"/>
    <cellStyle name="强调文字颜色 3" xfId="40" builtinId="37"/>
    <cellStyle name="常规_2011年事业单位面试分组情况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"/>
  <sheetViews>
    <sheetView tabSelected="1" zoomScale="115" zoomScaleNormal="115" workbookViewId="0">
      <pane ySplit="2" topLeftCell="A3" activePane="bottomLeft" state="frozen"/>
      <selection/>
      <selection pane="bottomLeft" activeCell="S35" sqref="S35"/>
    </sheetView>
  </sheetViews>
  <sheetFormatPr defaultColWidth="9" defaultRowHeight="14.25"/>
  <cols>
    <col min="1" max="1" width="5" style="8" customWidth="1"/>
    <col min="2" max="2" width="6.5" style="8" customWidth="1"/>
    <col min="3" max="3" width="16.25" style="8" customWidth="1"/>
    <col min="4" max="4" width="17.75" style="8" customWidth="1"/>
    <col min="5" max="5" width="13.625" style="8" customWidth="1"/>
    <col min="6" max="6" width="5.85833333333333" style="8" customWidth="1"/>
    <col min="7" max="7" width="9" style="8" hidden="1" customWidth="1"/>
    <col min="8" max="8" width="9" style="9"/>
    <col min="9" max="9" width="4.125" style="8" customWidth="1"/>
    <col min="10" max="10" width="7.28333333333333" style="8" customWidth="1"/>
    <col min="11" max="11" width="10.1" style="8" customWidth="1"/>
    <col min="12" max="12" width="7.93333333333333" style="8" customWidth="1"/>
    <col min="13" max="13" width="9.675" style="8" customWidth="1"/>
    <col min="14" max="14" width="7.49166666666667" style="8" customWidth="1"/>
    <col min="15" max="15" width="4.625" style="10" customWidth="1"/>
    <col min="16" max="17" width="9" style="8" customWidth="1"/>
    <col min="18" max="16327" width="9" style="8"/>
    <col min="16328" max="16384" width="9" style="11"/>
  </cols>
  <sheetData>
    <row r="1" s="1" customFormat="1" ht="48" customHeight="1" spans="1:17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2" customFormat="1" ht="25" customHeight="1" spans="1:1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32" t="s">
        <v>11</v>
      </c>
      <c r="L2" s="32" t="s">
        <v>12</v>
      </c>
      <c r="M2" s="33" t="s">
        <v>13</v>
      </c>
      <c r="N2" s="33" t="s">
        <v>14</v>
      </c>
      <c r="O2" s="33" t="s">
        <v>15</v>
      </c>
      <c r="P2" s="31" t="s">
        <v>16</v>
      </c>
      <c r="Q2" s="31" t="s">
        <v>17</v>
      </c>
    </row>
    <row r="3" s="3" customFormat="1" ht="22" customHeight="1" spans="1:17">
      <c r="A3" s="14">
        <v>1</v>
      </c>
      <c r="B3" s="15" t="s">
        <v>18</v>
      </c>
      <c r="C3" s="15" t="s">
        <v>19</v>
      </c>
      <c r="D3" s="15" t="s">
        <v>20</v>
      </c>
      <c r="E3" s="15" t="s">
        <v>21</v>
      </c>
      <c r="F3" s="15">
        <v>1</v>
      </c>
      <c r="G3" s="15" t="s">
        <v>22</v>
      </c>
      <c r="H3" s="16" t="s">
        <v>23</v>
      </c>
      <c r="I3" s="15" t="s">
        <v>24</v>
      </c>
      <c r="J3" s="15">
        <v>58.5</v>
      </c>
      <c r="K3" s="34">
        <f>J3*0.4</f>
        <v>23.4</v>
      </c>
      <c r="L3" s="15">
        <v>80.98</v>
      </c>
      <c r="M3" s="34">
        <f>L3*0.6</f>
        <v>48.588</v>
      </c>
      <c r="N3" s="34">
        <f>K3+M3</f>
        <v>71.988</v>
      </c>
      <c r="O3" s="15">
        <v>2</v>
      </c>
      <c r="P3" s="35" t="s">
        <v>25</v>
      </c>
      <c r="Q3" s="35" t="s">
        <v>25</v>
      </c>
    </row>
    <row r="4" s="3" customFormat="1" ht="22" customHeight="1" spans="1:17">
      <c r="A4" s="14">
        <v>2</v>
      </c>
      <c r="B4" s="15" t="s">
        <v>18</v>
      </c>
      <c r="C4" s="15" t="s">
        <v>19</v>
      </c>
      <c r="D4" s="15" t="s">
        <v>26</v>
      </c>
      <c r="E4" s="15" t="s">
        <v>27</v>
      </c>
      <c r="F4" s="15">
        <v>1</v>
      </c>
      <c r="G4" s="15" t="s">
        <v>28</v>
      </c>
      <c r="H4" s="16" t="s">
        <v>29</v>
      </c>
      <c r="I4" s="15" t="s">
        <v>30</v>
      </c>
      <c r="J4" s="15">
        <v>82</v>
      </c>
      <c r="K4" s="34">
        <v>32.8</v>
      </c>
      <c r="L4" s="15">
        <v>83.85</v>
      </c>
      <c r="M4" s="34">
        <v>50.31</v>
      </c>
      <c r="N4" s="34">
        <v>83.11</v>
      </c>
      <c r="O4" s="15">
        <v>1</v>
      </c>
      <c r="P4" s="35" t="s">
        <v>25</v>
      </c>
      <c r="Q4" s="35" t="s">
        <v>25</v>
      </c>
    </row>
    <row r="5" s="2" customFormat="1" ht="22" customHeight="1" spans="1:17">
      <c r="A5" s="14">
        <v>3</v>
      </c>
      <c r="B5" s="15" t="s">
        <v>18</v>
      </c>
      <c r="C5" s="15" t="s">
        <v>31</v>
      </c>
      <c r="D5" s="15" t="s">
        <v>32</v>
      </c>
      <c r="E5" s="15" t="s">
        <v>33</v>
      </c>
      <c r="F5" s="15">
        <v>1</v>
      </c>
      <c r="G5" s="15" t="s">
        <v>34</v>
      </c>
      <c r="H5" s="16" t="s">
        <v>35</v>
      </c>
      <c r="I5" s="15" t="s">
        <v>24</v>
      </c>
      <c r="J5" s="15">
        <v>74.5</v>
      </c>
      <c r="K5" s="34">
        <v>29.8</v>
      </c>
      <c r="L5" s="36">
        <v>81.05</v>
      </c>
      <c r="M5" s="36">
        <v>48.63</v>
      </c>
      <c r="N5" s="36">
        <v>78.43</v>
      </c>
      <c r="O5" s="15">
        <v>1</v>
      </c>
      <c r="P5" s="35" t="s">
        <v>25</v>
      </c>
      <c r="Q5" s="35" t="s">
        <v>25</v>
      </c>
    </row>
    <row r="6" s="2" customFormat="1" ht="22" customHeight="1" spans="1:17">
      <c r="A6" s="14">
        <v>4</v>
      </c>
      <c r="B6" s="15" t="s">
        <v>18</v>
      </c>
      <c r="C6" s="15" t="s">
        <v>36</v>
      </c>
      <c r="D6" s="15" t="s">
        <v>37</v>
      </c>
      <c r="E6" s="15" t="s">
        <v>38</v>
      </c>
      <c r="F6" s="15">
        <v>1</v>
      </c>
      <c r="G6" s="15" t="s">
        <v>39</v>
      </c>
      <c r="H6" s="16" t="s">
        <v>40</v>
      </c>
      <c r="I6" s="15" t="s">
        <v>24</v>
      </c>
      <c r="J6" s="15">
        <v>76</v>
      </c>
      <c r="K6" s="34">
        <v>30.4</v>
      </c>
      <c r="L6" s="36">
        <v>85.44</v>
      </c>
      <c r="M6" s="36">
        <v>51.26</v>
      </c>
      <c r="N6" s="36">
        <v>81.66</v>
      </c>
      <c r="O6" s="15">
        <v>1</v>
      </c>
      <c r="P6" s="35" t="s">
        <v>25</v>
      </c>
      <c r="Q6" s="35" t="s">
        <v>25</v>
      </c>
    </row>
    <row r="7" s="2" customFormat="1" ht="22" customHeight="1" spans="1:17">
      <c r="A7" s="14">
        <v>5</v>
      </c>
      <c r="B7" s="15" t="s">
        <v>18</v>
      </c>
      <c r="C7" s="15" t="s">
        <v>36</v>
      </c>
      <c r="D7" s="15" t="s">
        <v>37</v>
      </c>
      <c r="E7" s="15" t="s">
        <v>41</v>
      </c>
      <c r="F7" s="15">
        <v>1</v>
      </c>
      <c r="G7" s="15" t="s">
        <v>42</v>
      </c>
      <c r="H7" s="16" t="s">
        <v>43</v>
      </c>
      <c r="I7" s="15" t="s">
        <v>24</v>
      </c>
      <c r="J7" s="15">
        <v>74.5</v>
      </c>
      <c r="K7" s="34">
        <v>29.8</v>
      </c>
      <c r="L7" s="36">
        <v>81.85</v>
      </c>
      <c r="M7" s="36">
        <v>49.11</v>
      </c>
      <c r="N7" s="36">
        <v>78.91</v>
      </c>
      <c r="O7" s="15">
        <v>1</v>
      </c>
      <c r="P7" s="35" t="s">
        <v>25</v>
      </c>
      <c r="Q7" s="35" t="s">
        <v>25</v>
      </c>
    </row>
    <row r="8" s="2" customFormat="1" ht="22" customHeight="1" spans="1:17">
      <c r="A8" s="14">
        <v>6</v>
      </c>
      <c r="B8" s="15" t="s">
        <v>18</v>
      </c>
      <c r="C8" s="15" t="s">
        <v>36</v>
      </c>
      <c r="D8" s="15" t="s">
        <v>44</v>
      </c>
      <c r="E8" s="15" t="s">
        <v>41</v>
      </c>
      <c r="F8" s="15">
        <v>1</v>
      </c>
      <c r="G8" s="15" t="s">
        <v>45</v>
      </c>
      <c r="H8" s="16" t="s">
        <v>46</v>
      </c>
      <c r="I8" s="15" t="s">
        <v>24</v>
      </c>
      <c r="J8" s="15">
        <v>71.5</v>
      </c>
      <c r="K8" s="34">
        <v>28.6</v>
      </c>
      <c r="L8" s="36">
        <v>86.09</v>
      </c>
      <c r="M8" s="36">
        <v>51.65</v>
      </c>
      <c r="N8" s="36">
        <v>80.25</v>
      </c>
      <c r="O8" s="15">
        <v>1</v>
      </c>
      <c r="P8" s="35" t="s">
        <v>25</v>
      </c>
      <c r="Q8" s="35" t="s">
        <v>25</v>
      </c>
    </row>
    <row r="9" s="2" customFormat="1" ht="22" customHeight="1" spans="1:17">
      <c r="A9" s="14">
        <v>7</v>
      </c>
      <c r="B9" s="15" t="s">
        <v>18</v>
      </c>
      <c r="C9" s="15" t="s">
        <v>47</v>
      </c>
      <c r="D9" s="15" t="s">
        <v>48</v>
      </c>
      <c r="E9" s="15" t="s">
        <v>49</v>
      </c>
      <c r="F9" s="15">
        <v>1</v>
      </c>
      <c r="G9" s="15" t="s">
        <v>50</v>
      </c>
      <c r="H9" s="16" t="s">
        <v>51</v>
      </c>
      <c r="I9" s="15" t="s">
        <v>24</v>
      </c>
      <c r="J9" s="15">
        <v>69</v>
      </c>
      <c r="K9" s="34">
        <f>J9*0.4</f>
        <v>27.6</v>
      </c>
      <c r="L9" s="36">
        <v>84.69</v>
      </c>
      <c r="M9" s="36">
        <f>ROUND(L9*60%,2)</f>
        <v>50.81</v>
      </c>
      <c r="N9" s="36">
        <f>K9+M9</f>
        <v>78.41</v>
      </c>
      <c r="O9" s="15">
        <v>2</v>
      </c>
      <c r="P9" s="35" t="s">
        <v>25</v>
      </c>
      <c r="Q9" s="35" t="s">
        <v>25</v>
      </c>
    </row>
    <row r="10" s="2" customFormat="1" ht="22" customHeight="1" spans="1:17">
      <c r="A10" s="14">
        <v>8</v>
      </c>
      <c r="B10" s="15" t="s">
        <v>18</v>
      </c>
      <c r="C10" s="15" t="s">
        <v>47</v>
      </c>
      <c r="D10" s="15" t="s">
        <v>48</v>
      </c>
      <c r="E10" s="15" t="s">
        <v>41</v>
      </c>
      <c r="F10" s="15">
        <v>1</v>
      </c>
      <c r="G10" s="15" t="s">
        <v>52</v>
      </c>
      <c r="H10" s="16" t="s">
        <v>53</v>
      </c>
      <c r="I10" s="15" t="s">
        <v>24</v>
      </c>
      <c r="J10" s="15">
        <v>70.5</v>
      </c>
      <c r="K10" s="34">
        <f>J10*0.4</f>
        <v>28.2</v>
      </c>
      <c r="L10" s="36">
        <v>81.54</v>
      </c>
      <c r="M10" s="36">
        <f>ROUND(L10*60%,2)</f>
        <v>48.92</v>
      </c>
      <c r="N10" s="36">
        <f>K10+M10</f>
        <v>77.12</v>
      </c>
      <c r="O10" s="15">
        <v>2</v>
      </c>
      <c r="P10" s="35" t="s">
        <v>25</v>
      </c>
      <c r="Q10" s="35" t="s">
        <v>25</v>
      </c>
    </row>
    <row r="11" s="2" customFormat="1" ht="22" customHeight="1" spans="1:17">
      <c r="A11" s="14">
        <v>9</v>
      </c>
      <c r="B11" s="15" t="s">
        <v>18</v>
      </c>
      <c r="C11" s="15" t="s">
        <v>54</v>
      </c>
      <c r="D11" s="15" t="s">
        <v>55</v>
      </c>
      <c r="E11" s="15" t="s">
        <v>56</v>
      </c>
      <c r="F11" s="15">
        <v>1</v>
      </c>
      <c r="G11" s="15" t="s">
        <v>57</v>
      </c>
      <c r="H11" s="16" t="s">
        <v>58</v>
      </c>
      <c r="I11" s="15" t="s">
        <v>24</v>
      </c>
      <c r="J11" s="15">
        <v>73</v>
      </c>
      <c r="K11" s="34">
        <v>29.2</v>
      </c>
      <c r="L11" s="36">
        <v>84</v>
      </c>
      <c r="M11" s="36">
        <v>50.4</v>
      </c>
      <c r="N11" s="36">
        <v>79.6</v>
      </c>
      <c r="O11" s="15">
        <v>1</v>
      </c>
      <c r="P11" s="35" t="s">
        <v>25</v>
      </c>
      <c r="Q11" s="35" t="s">
        <v>25</v>
      </c>
    </row>
    <row r="12" s="2" customFormat="1" ht="22" customHeight="1" spans="1:17">
      <c r="A12" s="14">
        <v>10</v>
      </c>
      <c r="B12" s="15" t="s">
        <v>18</v>
      </c>
      <c r="C12" s="15" t="s">
        <v>59</v>
      </c>
      <c r="D12" s="15" t="s">
        <v>60</v>
      </c>
      <c r="E12" s="15" t="s">
        <v>41</v>
      </c>
      <c r="F12" s="15">
        <v>1</v>
      </c>
      <c r="G12" s="15" t="s">
        <v>61</v>
      </c>
      <c r="H12" s="16" t="s">
        <v>62</v>
      </c>
      <c r="I12" s="15" t="s">
        <v>24</v>
      </c>
      <c r="J12" s="15">
        <v>68.5</v>
      </c>
      <c r="K12" s="34">
        <f>J12*0.4</f>
        <v>27.4</v>
      </c>
      <c r="L12" s="36">
        <v>79.93</v>
      </c>
      <c r="M12" s="36">
        <f>ROUND(L12*60%,2)</f>
        <v>47.96</v>
      </c>
      <c r="N12" s="36">
        <f>K12+M12</f>
        <v>75.36</v>
      </c>
      <c r="O12" s="15">
        <v>2</v>
      </c>
      <c r="P12" s="35" t="s">
        <v>25</v>
      </c>
      <c r="Q12" s="35" t="s">
        <v>25</v>
      </c>
    </row>
    <row r="13" s="2" customFormat="1" ht="22" customHeight="1" spans="1:17">
      <c r="A13" s="14">
        <v>11</v>
      </c>
      <c r="B13" s="15" t="s">
        <v>18</v>
      </c>
      <c r="C13" s="15" t="s">
        <v>63</v>
      </c>
      <c r="D13" s="15" t="s">
        <v>64</v>
      </c>
      <c r="E13" s="15" t="s">
        <v>65</v>
      </c>
      <c r="F13" s="15">
        <v>1</v>
      </c>
      <c r="G13" s="15" t="s">
        <v>66</v>
      </c>
      <c r="H13" s="16" t="s">
        <v>67</v>
      </c>
      <c r="I13" s="15" t="s">
        <v>30</v>
      </c>
      <c r="J13" s="15">
        <v>77.5</v>
      </c>
      <c r="K13" s="34">
        <v>31</v>
      </c>
      <c r="L13" s="36">
        <v>81.49</v>
      </c>
      <c r="M13" s="36">
        <v>48.89</v>
      </c>
      <c r="N13" s="36">
        <v>79.89</v>
      </c>
      <c r="O13" s="15">
        <v>1</v>
      </c>
      <c r="P13" s="35" t="s">
        <v>25</v>
      </c>
      <c r="Q13" s="35" t="s">
        <v>25</v>
      </c>
    </row>
    <row r="14" s="2" customFormat="1" ht="22" customHeight="1" spans="1:17">
      <c r="A14" s="14">
        <v>12</v>
      </c>
      <c r="B14" s="15" t="s">
        <v>18</v>
      </c>
      <c r="C14" s="15" t="s">
        <v>68</v>
      </c>
      <c r="D14" s="15" t="s">
        <v>69</v>
      </c>
      <c r="E14" s="15" t="s">
        <v>41</v>
      </c>
      <c r="F14" s="15">
        <v>1</v>
      </c>
      <c r="G14" s="15" t="s">
        <v>70</v>
      </c>
      <c r="H14" s="16" t="s">
        <v>71</v>
      </c>
      <c r="I14" s="15" t="s">
        <v>24</v>
      </c>
      <c r="J14" s="15">
        <v>71</v>
      </c>
      <c r="K14" s="34">
        <v>28.4</v>
      </c>
      <c r="L14" s="36">
        <v>86.26</v>
      </c>
      <c r="M14" s="36">
        <v>51.76</v>
      </c>
      <c r="N14" s="36">
        <v>80.16</v>
      </c>
      <c r="O14" s="15">
        <v>1</v>
      </c>
      <c r="P14" s="35" t="s">
        <v>25</v>
      </c>
      <c r="Q14" s="35" t="s">
        <v>25</v>
      </c>
    </row>
    <row r="15" s="2" customFormat="1" ht="22" customHeight="1" spans="1:17">
      <c r="A15" s="14">
        <v>13</v>
      </c>
      <c r="B15" s="15" t="s">
        <v>18</v>
      </c>
      <c r="C15" s="15" t="s">
        <v>72</v>
      </c>
      <c r="D15" s="15" t="s">
        <v>73</v>
      </c>
      <c r="E15" s="15" t="s">
        <v>41</v>
      </c>
      <c r="F15" s="15">
        <v>1</v>
      </c>
      <c r="G15" s="15" t="s">
        <v>74</v>
      </c>
      <c r="H15" s="16" t="s">
        <v>75</v>
      </c>
      <c r="I15" s="15" t="s">
        <v>30</v>
      </c>
      <c r="J15" s="15">
        <v>69.5</v>
      </c>
      <c r="K15" s="34">
        <v>27.8</v>
      </c>
      <c r="L15" s="15">
        <v>79.14</v>
      </c>
      <c r="M15" s="15">
        <v>47.48</v>
      </c>
      <c r="N15" s="15">
        <v>75.28</v>
      </c>
      <c r="O15" s="15">
        <v>1</v>
      </c>
      <c r="P15" s="35" t="s">
        <v>25</v>
      </c>
      <c r="Q15" s="35" t="s">
        <v>25</v>
      </c>
    </row>
    <row r="16" s="2" customFormat="1" ht="22" customHeight="1" spans="1:17">
      <c r="A16" s="14">
        <v>14</v>
      </c>
      <c r="B16" s="15" t="s">
        <v>18</v>
      </c>
      <c r="C16" s="15" t="s">
        <v>72</v>
      </c>
      <c r="D16" s="15" t="s">
        <v>76</v>
      </c>
      <c r="E16" s="15" t="s">
        <v>77</v>
      </c>
      <c r="F16" s="15">
        <v>1</v>
      </c>
      <c r="G16" s="53" t="s">
        <v>78</v>
      </c>
      <c r="H16" s="16" t="s">
        <v>79</v>
      </c>
      <c r="I16" s="15" t="s">
        <v>30</v>
      </c>
      <c r="J16" s="15">
        <v>59</v>
      </c>
      <c r="K16" s="34">
        <v>23.6</v>
      </c>
      <c r="L16" s="36">
        <v>86.68</v>
      </c>
      <c r="M16" s="36">
        <v>52.01</v>
      </c>
      <c r="N16" s="36">
        <v>75.61</v>
      </c>
      <c r="O16" s="15">
        <v>1</v>
      </c>
      <c r="P16" s="35" t="s">
        <v>25</v>
      </c>
      <c r="Q16" s="35" t="s">
        <v>25</v>
      </c>
    </row>
    <row r="17" s="4" customFormat="1" ht="22" customHeight="1" spans="1:17">
      <c r="A17" s="14">
        <v>15</v>
      </c>
      <c r="B17" s="15" t="s">
        <v>18</v>
      </c>
      <c r="C17" s="15" t="s">
        <v>80</v>
      </c>
      <c r="D17" s="15" t="s">
        <v>81</v>
      </c>
      <c r="E17" s="15" t="s">
        <v>82</v>
      </c>
      <c r="F17" s="15">
        <v>1</v>
      </c>
      <c r="G17" s="15" t="s">
        <v>83</v>
      </c>
      <c r="H17" s="16" t="s">
        <v>84</v>
      </c>
      <c r="I17" s="15" t="s">
        <v>30</v>
      </c>
      <c r="J17" s="15">
        <v>68</v>
      </c>
      <c r="K17" s="34">
        <v>27.2</v>
      </c>
      <c r="L17" s="15">
        <v>82.84</v>
      </c>
      <c r="M17" s="34">
        <v>49.704</v>
      </c>
      <c r="N17" s="34">
        <v>76.904</v>
      </c>
      <c r="O17" s="15">
        <v>1</v>
      </c>
      <c r="P17" s="35" t="s">
        <v>25</v>
      </c>
      <c r="Q17" s="35" t="s">
        <v>25</v>
      </c>
    </row>
    <row r="18" s="5" customFormat="1" ht="22" customHeight="1" spans="1:17">
      <c r="A18" s="14">
        <v>16</v>
      </c>
      <c r="B18" s="15" t="s">
        <v>18</v>
      </c>
      <c r="C18" s="15" t="s">
        <v>80</v>
      </c>
      <c r="D18" s="15" t="s">
        <v>85</v>
      </c>
      <c r="E18" s="15" t="s">
        <v>86</v>
      </c>
      <c r="F18" s="15">
        <v>1</v>
      </c>
      <c r="G18" s="15" t="s">
        <v>87</v>
      </c>
      <c r="H18" s="16" t="s">
        <v>88</v>
      </c>
      <c r="I18" s="15" t="s">
        <v>30</v>
      </c>
      <c r="J18" s="15">
        <v>68.25</v>
      </c>
      <c r="K18" s="34">
        <v>27.3</v>
      </c>
      <c r="L18" s="15">
        <v>78.91</v>
      </c>
      <c r="M18" s="34">
        <v>47.346</v>
      </c>
      <c r="N18" s="34">
        <v>74.646</v>
      </c>
      <c r="O18" s="15">
        <v>1</v>
      </c>
      <c r="P18" s="35" t="s">
        <v>25</v>
      </c>
      <c r="Q18" s="35" t="s">
        <v>25</v>
      </c>
    </row>
    <row r="19" s="2" customFormat="1" ht="22" customHeight="1" spans="1:17">
      <c r="A19" s="14">
        <v>17</v>
      </c>
      <c r="B19" s="15" t="s">
        <v>89</v>
      </c>
      <c r="C19" s="15" t="s">
        <v>90</v>
      </c>
      <c r="D19" s="15" t="s">
        <v>91</v>
      </c>
      <c r="E19" s="15" t="s">
        <v>92</v>
      </c>
      <c r="F19" s="15">
        <v>2</v>
      </c>
      <c r="G19" s="15" t="s">
        <v>93</v>
      </c>
      <c r="H19" s="16" t="s">
        <v>94</v>
      </c>
      <c r="I19" s="15" t="s">
        <v>24</v>
      </c>
      <c r="J19" s="15">
        <v>47</v>
      </c>
      <c r="K19" s="34">
        <f>J19*0.4</f>
        <v>18.8</v>
      </c>
      <c r="L19" s="15">
        <v>80.58</v>
      </c>
      <c r="M19" s="34">
        <f>L19*0.6</f>
        <v>48.348</v>
      </c>
      <c r="N19" s="34">
        <f>K19+M19</f>
        <v>67.148</v>
      </c>
      <c r="O19" s="15">
        <v>3</v>
      </c>
      <c r="P19" s="35" t="s">
        <v>25</v>
      </c>
      <c r="Q19" s="35" t="s">
        <v>25</v>
      </c>
    </row>
    <row r="20" s="6" customFormat="1" ht="22" customHeight="1" spans="1:17">
      <c r="A20" s="14">
        <v>18</v>
      </c>
      <c r="B20" s="15" t="s">
        <v>95</v>
      </c>
      <c r="C20" s="15" t="s">
        <v>96</v>
      </c>
      <c r="D20" s="15" t="s">
        <v>97</v>
      </c>
      <c r="E20" s="15" t="s">
        <v>41</v>
      </c>
      <c r="F20" s="15">
        <v>1</v>
      </c>
      <c r="G20" s="15" t="s">
        <v>98</v>
      </c>
      <c r="H20" s="16" t="s">
        <v>99</v>
      </c>
      <c r="I20" s="15" t="s">
        <v>24</v>
      </c>
      <c r="J20" s="15">
        <v>45</v>
      </c>
      <c r="K20" s="34">
        <f>J20*0.4</f>
        <v>18</v>
      </c>
      <c r="L20" s="15">
        <v>76.16</v>
      </c>
      <c r="M20" s="36">
        <f>ROUND(L20*60%,2)</f>
        <v>45.7</v>
      </c>
      <c r="N20" s="36">
        <f>K20+M20</f>
        <v>63.7</v>
      </c>
      <c r="O20" s="15">
        <v>2</v>
      </c>
      <c r="P20" s="35" t="s">
        <v>25</v>
      </c>
      <c r="Q20" s="37" t="s">
        <v>25</v>
      </c>
    </row>
    <row r="21" s="6" customFormat="1" ht="22" customHeight="1" spans="1:17">
      <c r="A21" s="14">
        <v>19</v>
      </c>
      <c r="B21" s="15" t="s">
        <v>95</v>
      </c>
      <c r="C21" s="15" t="s">
        <v>96</v>
      </c>
      <c r="D21" s="15" t="s">
        <v>100</v>
      </c>
      <c r="E21" s="15" t="s">
        <v>101</v>
      </c>
      <c r="F21" s="15">
        <v>1</v>
      </c>
      <c r="G21" s="15" t="s">
        <v>102</v>
      </c>
      <c r="H21" s="16" t="s">
        <v>103</v>
      </c>
      <c r="I21" s="15" t="s">
        <v>30</v>
      </c>
      <c r="J21" s="15">
        <v>68</v>
      </c>
      <c r="K21" s="34">
        <f>J21*0.4</f>
        <v>27.2</v>
      </c>
      <c r="L21" s="36">
        <v>81.35</v>
      </c>
      <c r="M21" s="36">
        <f>ROUND(L21*60%,2)</f>
        <v>48.81</v>
      </c>
      <c r="N21" s="36">
        <f>K21+M21</f>
        <v>76.01</v>
      </c>
      <c r="O21" s="15">
        <v>3</v>
      </c>
      <c r="P21" s="35" t="s">
        <v>25</v>
      </c>
      <c r="Q21" s="37" t="s">
        <v>25</v>
      </c>
    </row>
    <row r="22" s="6" customFormat="1" ht="22" customHeight="1" spans="1:17">
      <c r="A22" s="14">
        <v>20</v>
      </c>
      <c r="B22" s="15" t="s">
        <v>95</v>
      </c>
      <c r="C22" s="15" t="s">
        <v>104</v>
      </c>
      <c r="D22" s="15" t="s">
        <v>105</v>
      </c>
      <c r="E22" s="15" t="s">
        <v>101</v>
      </c>
      <c r="F22" s="15">
        <v>1</v>
      </c>
      <c r="G22" s="15" t="s">
        <v>106</v>
      </c>
      <c r="H22" s="16" t="s">
        <v>107</v>
      </c>
      <c r="I22" s="15" t="s">
        <v>24</v>
      </c>
      <c r="J22" s="15">
        <v>80</v>
      </c>
      <c r="K22" s="34">
        <f>J22*0.4</f>
        <v>32</v>
      </c>
      <c r="L22" s="15">
        <v>81.42</v>
      </c>
      <c r="M22" s="15">
        <f>ROUND(L22*60%,2)</f>
        <v>48.85</v>
      </c>
      <c r="N22" s="15">
        <f>K22+M22</f>
        <v>80.85</v>
      </c>
      <c r="O22" s="15">
        <v>2</v>
      </c>
      <c r="P22" s="35" t="s">
        <v>25</v>
      </c>
      <c r="Q22" s="37" t="s">
        <v>25</v>
      </c>
    </row>
    <row r="23" s="4" customFormat="1" ht="22" customHeight="1" spans="1:17">
      <c r="A23" s="14">
        <v>21</v>
      </c>
      <c r="B23" s="15" t="s">
        <v>95</v>
      </c>
      <c r="C23" s="15" t="s">
        <v>108</v>
      </c>
      <c r="D23" s="15" t="s">
        <v>109</v>
      </c>
      <c r="E23" s="15" t="s">
        <v>110</v>
      </c>
      <c r="F23" s="15">
        <v>2</v>
      </c>
      <c r="G23" s="15" t="s">
        <v>111</v>
      </c>
      <c r="H23" s="16" t="s">
        <v>112</v>
      </c>
      <c r="I23" s="15" t="s">
        <v>24</v>
      </c>
      <c r="J23" s="15">
        <v>74.75</v>
      </c>
      <c r="K23" s="34">
        <v>29.9</v>
      </c>
      <c r="L23" s="15">
        <v>86.3</v>
      </c>
      <c r="M23" s="34">
        <v>51.78</v>
      </c>
      <c r="N23" s="34">
        <v>81.68</v>
      </c>
      <c r="O23" s="15">
        <v>1</v>
      </c>
      <c r="P23" s="37" t="s">
        <v>25</v>
      </c>
      <c r="Q23" s="37" t="s">
        <v>25</v>
      </c>
    </row>
    <row r="24" s="6" customFormat="1" ht="22" customHeight="1" spans="1:17">
      <c r="A24" s="14">
        <v>22</v>
      </c>
      <c r="B24" s="17" t="s">
        <v>113</v>
      </c>
      <c r="C24" s="18" t="s">
        <v>114</v>
      </c>
      <c r="D24" s="18" t="s">
        <v>114</v>
      </c>
      <c r="E24" s="18" t="s">
        <v>115</v>
      </c>
      <c r="F24" s="18">
        <v>1</v>
      </c>
      <c r="G24" s="18" t="s">
        <v>116</v>
      </c>
      <c r="H24" s="19" t="s">
        <v>117</v>
      </c>
      <c r="I24" s="18" t="s">
        <v>24</v>
      </c>
      <c r="J24" s="18">
        <v>61</v>
      </c>
      <c r="K24" s="38">
        <v>24.4</v>
      </c>
      <c r="L24" s="38">
        <v>76.98</v>
      </c>
      <c r="M24" s="38">
        <v>46.188</v>
      </c>
      <c r="N24" s="38">
        <v>70.588</v>
      </c>
      <c r="O24" s="39">
        <v>1</v>
      </c>
      <c r="P24" s="37" t="s">
        <v>25</v>
      </c>
      <c r="Q24" s="35" t="s">
        <v>25</v>
      </c>
    </row>
    <row r="25" s="6" customFormat="1" ht="22" customHeight="1" spans="1:17">
      <c r="A25" s="14">
        <v>23</v>
      </c>
      <c r="B25" s="17" t="s">
        <v>113</v>
      </c>
      <c r="C25" s="18" t="s">
        <v>118</v>
      </c>
      <c r="D25" s="18" t="s">
        <v>119</v>
      </c>
      <c r="E25" s="18" t="s">
        <v>120</v>
      </c>
      <c r="F25" s="18">
        <v>2</v>
      </c>
      <c r="G25" s="18" t="s">
        <v>121</v>
      </c>
      <c r="H25" s="19" t="s">
        <v>122</v>
      </c>
      <c r="I25" s="18" t="s">
        <v>30</v>
      </c>
      <c r="J25" s="18">
        <v>72.5</v>
      </c>
      <c r="K25" s="38">
        <v>29</v>
      </c>
      <c r="L25" s="38">
        <v>83.58</v>
      </c>
      <c r="M25" s="38">
        <v>50.148</v>
      </c>
      <c r="N25" s="38">
        <v>79.148</v>
      </c>
      <c r="O25" s="39">
        <v>2</v>
      </c>
      <c r="P25" s="35" t="s">
        <v>25</v>
      </c>
      <c r="Q25" s="35" t="s">
        <v>25</v>
      </c>
    </row>
    <row r="26" s="2" customFormat="1" ht="22" customHeight="1" spans="1:17">
      <c r="A26" s="14">
        <v>24</v>
      </c>
      <c r="B26" s="17" t="s">
        <v>113</v>
      </c>
      <c r="C26" s="18" t="s">
        <v>123</v>
      </c>
      <c r="D26" s="18" t="s">
        <v>124</v>
      </c>
      <c r="E26" s="18" t="s">
        <v>125</v>
      </c>
      <c r="F26" s="18">
        <v>1</v>
      </c>
      <c r="G26" s="18" t="s">
        <v>126</v>
      </c>
      <c r="H26" s="19" t="s">
        <v>127</v>
      </c>
      <c r="I26" s="18" t="s">
        <v>30</v>
      </c>
      <c r="J26" s="18">
        <v>72.5</v>
      </c>
      <c r="K26" s="38">
        <v>29</v>
      </c>
      <c r="L26" s="38">
        <v>84.78</v>
      </c>
      <c r="M26" s="38">
        <v>50.868</v>
      </c>
      <c r="N26" s="38">
        <v>79.868</v>
      </c>
      <c r="O26" s="39">
        <v>1</v>
      </c>
      <c r="P26" s="35" t="s">
        <v>25</v>
      </c>
      <c r="Q26" s="35" t="s">
        <v>25</v>
      </c>
    </row>
    <row r="27" s="2" customFormat="1" ht="22" customHeight="1" spans="1:17">
      <c r="A27" s="14">
        <v>25</v>
      </c>
      <c r="B27" s="17" t="s">
        <v>113</v>
      </c>
      <c r="C27" s="18" t="s">
        <v>128</v>
      </c>
      <c r="D27" s="18" t="s">
        <v>129</v>
      </c>
      <c r="E27" s="18" t="s">
        <v>130</v>
      </c>
      <c r="F27" s="18">
        <v>1</v>
      </c>
      <c r="G27" s="18" t="s">
        <v>131</v>
      </c>
      <c r="H27" s="19" t="s">
        <v>132</v>
      </c>
      <c r="I27" s="18" t="s">
        <v>30</v>
      </c>
      <c r="J27" s="18">
        <v>72.5</v>
      </c>
      <c r="K27" s="38">
        <f>J27*0.4</f>
        <v>29</v>
      </c>
      <c r="L27" s="38">
        <v>79.94</v>
      </c>
      <c r="M27" s="38">
        <f>L27*0.6</f>
        <v>47.964</v>
      </c>
      <c r="N27" s="38">
        <f>K27+M27</f>
        <v>76.964</v>
      </c>
      <c r="O27" s="39">
        <v>2</v>
      </c>
      <c r="P27" s="35" t="s">
        <v>25</v>
      </c>
      <c r="Q27" s="35" t="s">
        <v>25</v>
      </c>
    </row>
    <row r="28" s="7" customFormat="1" ht="22" customHeight="1" spans="1:17">
      <c r="A28" s="14">
        <v>26</v>
      </c>
      <c r="B28" s="17" t="s">
        <v>113</v>
      </c>
      <c r="C28" s="18" t="s">
        <v>133</v>
      </c>
      <c r="D28" s="18" t="s">
        <v>134</v>
      </c>
      <c r="E28" s="18" t="s">
        <v>135</v>
      </c>
      <c r="F28" s="18">
        <v>1</v>
      </c>
      <c r="G28" s="18" t="s">
        <v>136</v>
      </c>
      <c r="H28" s="19" t="s">
        <v>137</v>
      </c>
      <c r="I28" s="18" t="s">
        <v>30</v>
      </c>
      <c r="J28" s="18">
        <v>76</v>
      </c>
      <c r="K28" s="38">
        <v>30.4</v>
      </c>
      <c r="L28" s="38">
        <v>80.1</v>
      </c>
      <c r="M28" s="38">
        <v>48.06</v>
      </c>
      <c r="N28" s="38">
        <v>78.46</v>
      </c>
      <c r="O28" s="39">
        <v>1</v>
      </c>
      <c r="P28" s="35" t="s">
        <v>25</v>
      </c>
      <c r="Q28" s="35" t="s">
        <v>25</v>
      </c>
    </row>
    <row r="29" s="7" customFormat="1" ht="22" customHeight="1" spans="1:17">
      <c r="A29" s="14">
        <v>27</v>
      </c>
      <c r="B29" s="17" t="s">
        <v>113</v>
      </c>
      <c r="C29" s="18" t="s">
        <v>138</v>
      </c>
      <c r="D29" s="18" t="s">
        <v>139</v>
      </c>
      <c r="E29" s="18" t="s">
        <v>140</v>
      </c>
      <c r="F29" s="18">
        <v>1</v>
      </c>
      <c r="G29" s="18" t="s">
        <v>141</v>
      </c>
      <c r="H29" s="19" t="s">
        <v>142</v>
      </c>
      <c r="I29" s="18" t="s">
        <v>30</v>
      </c>
      <c r="J29" s="18">
        <v>73.5</v>
      </c>
      <c r="K29" s="38">
        <v>29.4</v>
      </c>
      <c r="L29" s="38">
        <v>85.38</v>
      </c>
      <c r="M29" s="38">
        <v>51.228</v>
      </c>
      <c r="N29" s="38">
        <v>80.628</v>
      </c>
      <c r="O29" s="39">
        <v>1</v>
      </c>
      <c r="P29" s="35" t="s">
        <v>25</v>
      </c>
      <c r="Q29" s="35" t="s">
        <v>25</v>
      </c>
    </row>
    <row r="30" s="7" customFormat="1" ht="22" customHeight="1" spans="1:17">
      <c r="A30" s="14">
        <v>28</v>
      </c>
      <c r="B30" s="17" t="s">
        <v>113</v>
      </c>
      <c r="C30" s="18" t="s">
        <v>143</v>
      </c>
      <c r="D30" s="18" t="s">
        <v>144</v>
      </c>
      <c r="E30" s="18" t="s">
        <v>145</v>
      </c>
      <c r="F30" s="18">
        <v>1</v>
      </c>
      <c r="G30" s="18" t="s">
        <v>146</v>
      </c>
      <c r="H30" s="19" t="s">
        <v>147</v>
      </c>
      <c r="I30" s="18" t="s">
        <v>24</v>
      </c>
      <c r="J30" s="18">
        <v>77</v>
      </c>
      <c r="K30" s="38">
        <v>30.8</v>
      </c>
      <c r="L30" s="38">
        <v>81.34</v>
      </c>
      <c r="M30" s="38">
        <v>48.804</v>
      </c>
      <c r="N30" s="38">
        <v>79.604</v>
      </c>
      <c r="O30" s="39">
        <v>1</v>
      </c>
      <c r="P30" s="37" t="s">
        <v>25</v>
      </c>
      <c r="Q30" s="35" t="s">
        <v>25</v>
      </c>
    </row>
    <row r="31" s="5" customFormat="1" ht="22" customHeight="1" spans="1:17">
      <c r="A31" s="14">
        <v>29</v>
      </c>
      <c r="B31" s="17" t="s">
        <v>113</v>
      </c>
      <c r="C31" s="18" t="s">
        <v>148</v>
      </c>
      <c r="D31" s="18" t="s">
        <v>149</v>
      </c>
      <c r="E31" s="18" t="s">
        <v>150</v>
      </c>
      <c r="F31" s="18">
        <v>3</v>
      </c>
      <c r="G31" s="18" t="s">
        <v>151</v>
      </c>
      <c r="H31" s="19" t="s">
        <v>152</v>
      </c>
      <c r="I31" s="18" t="s">
        <v>30</v>
      </c>
      <c r="J31" s="18">
        <v>77.75</v>
      </c>
      <c r="K31" s="38">
        <v>31.1</v>
      </c>
      <c r="L31" s="38">
        <v>78.12</v>
      </c>
      <c r="M31" s="38">
        <v>46.872</v>
      </c>
      <c r="N31" s="38">
        <v>77.972</v>
      </c>
      <c r="O31" s="39">
        <v>2</v>
      </c>
      <c r="P31" s="35" t="s">
        <v>25</v>
      </c>
      <c r="Q31" s="35" t="s">
        <v>25</v>
      </c>
    </row>
    <row r="32" s="7" customFormat="1" ht="22" customHeight="1" spans="1:17">
      <c r="A32" s="14">
        <v>30</v>
      </c>
      <c r="B32" s="15" t="s">
        <v>113</v>
      </c>
      <c r="C32" s="15" t="s">
        <v>148</v>
      </c>
      <c r="D32" s="15" t="s">
        <v>153</v>
      </c>
      <c r="E32" s="15" t="s">
        <v>154</v>
      </c>
      <c r="F32" s="15">
        <v>1</v>
      </c>
      <c r="G32" s="15" t="s">
        <v>155</v>
      </c>
      <c r="H32" s="16" t="s">
        <v>156</v>
      </c>
      <c r="I32" s="15" t="s">
        <v>24</v>
      </c>
      <c r="J32" s="15">
        <v>74.25</v>
      </c>
      <c r="K32" s="34">
        <v>29.7</v>
      </c>
      <c r="L32" s="36">
        <v>97.16</v>
      </c>
      <c r="M32" s="36">
        <v>58.3</v>
      </c>
      <c r="N32" s="36">
        <v>88</v>
      </c>
      <c r="O32" s="15">
        <v>1</v>
      </c>
      <c r="P32" s="35" t="s">
        <v>25</v>
      </c>
      <c r="Q32" s="35" t="s">
        <v>25</v>
      </c>
    </row>
    <row r="33" s="4" customFormat="1" ht="22" customHeight="1" spans="1:17">
      <c r="A33" s="14">
        <v>31</v>
      </c>
      <c r="B33" s="17" t="s">
        <v>113</v>
      </c>
      <c r="C33" s="20" t="s">
        <v>157</v>
      </c>
      <c r="D33" s="20" t="s">
        <v>158</v>
      </c>
      <c r="E33" s="20" t="s">
        <v>159</v>
      </c>
      <c r="F33" s="20">
        <v>7</v>
      </c>
      <c r="G33" s="20" t="s">
        <v>160</v>
      </c>
      <c r="H33" s="21" t="s">
        <v>161</v>
      </c>
      <c r="I33" s="20" t="s">
        <v>24</v>
      </c>
      <c r="J33" s="20">
        <v>70</v>
      </c>
      <c r="K33" s="38">
        <f>J33*0.4</f>
        <v>28</v>
      </c>
      <c r="L33" s="38">
        <v>86.06</v>
      </c>
      <c r="M33" s="38">
        <f>L33*0.6</f>
        <v>51.636</v>
      </c>
      <c r="N33" s="38">
        <f>K33+M33</f>
        <v>79.636</v>
      </c>
      <c r="O33" s="39">
        <v>8</v>
      </c>
      <c r="P33" s="35" t="s">
        <v>25</v>
      </c>
      <c r="Q33" s="35" t="s">
        <v>25</v>
      </c>
    </row>
    <row r="34" s="7" customFormat="1" ht="22" customHeight="1" spans="1:17">
      <c r="A34" s="14">
        <v>32</v>
      </c>
      <c r="B34" s="14" t="s">
        <v>162</v>
      </c>
      <c r="C34" s="22" t="s">
        <v>163</v>
      </c>
      <c r="D34" s="22" t="s">
        <v>164</v>
      </c>
      <c r="E34" s="22" t="s">
        <v>165</v>
      </c>
      <c r="F34" s="22">
        <v>1</v>
      </c>
      <c r="G34" s="22" t="s">
        <v>166</v>
      </c>
      <c r="H34" s="23" t="s">
        <v>167</v>
      </c>
      <c r="I34" s="22" t="s">
        <v>30</v>
      </c>
      <c r="J34" s="40">
        <v>72</v>
      </c>
      <c r="K34" s="41">
        <v>28.8</v>
      </c>
      <c r="L34" s="41">
        <v>82.41</v>
      </c>
      <c r="M34" s="41">
        <v>49.446</v>
      </c>
      <c r="N34" s="42">
        <v>78.246</v>
      </c>
      <c r="O34" s="14">
        <v>1</v>
      </c>
      <c r="P34" s="14" t="s">
        <v>25</v>
      </c>
      <c r="Q34" s="14" t="s">
        <v>25</v>
      </c>
    </row>
    <row r="35" s="2" customFormat="1" ht="22" customHeight="1" spans="1:17">
      <c r="A35" s="14">
        <v>33</v>
      </c>
      <c r="B35" s="14" t="s">
        <v>162</v>
      </c>
      <c r="C35" s="22" t="s">
        <v>168</v>
      </c>
      <c r="D35" s="22" t="s">
        <v>169</v>
      </c>
      <c r="E35" s="22" t="s">
        <v>170</v>
      </c>
      <c r="F35" s="22">
        <v>2</v>
      </c>
      <c r="G35" s="22" t="s">
        <v>171</v>
      </c>
      <c r="H35" s="23" t="s">
        <v>172</v>
      </c>
      <c r="I35" s="22" t="s">
        <v>30</v>
      </c>
      <c r="J35" s="40">
        <v>76.5</v>
      </c>
      <c r="K35" s="41">
        <v>30.6</v>
      </c>
      <c r="L35" s="41">
        <v>82.25</v>
      </c>
      <c r="M35" s="41">
        <v>49.35</v>
      </c>
      <c r="N35" s="42">
        <v>79.95</v>
      </c>
      <c r="O35" s="14">
        <v>1</v>
      </c>
      <c r="P35" s="37" t="s">
        <v>25</v>
      </c>
      <c r="Q35" s="14" t="s">
        <v>25</v>
      </c>
    </row>
    <row r="36" s="5" customFormat="1" ht="22" customHeight="1" spans="1:17">
      <c r="A36" s="14">
        <v>34</v>
      </c>
      <c r="B36" s="14" t="s">
        <v>162</v>
      </c>
      <c r="C36" s="22" t="s">
        <v>173</v>
      </c>
      <c r="D36" s="22" t="s">
        <v>174</v>
      </c>
      <c r="E36" s="22" t="s">
        <v>175</v>
      </c>
      <c r="F36" s="22">
        <v>1</v>
      </c>
      <c r="G36" s="22" t="s">
        <v>176</v>
      </c>
      <c r="H36" s="23" t="s">
        <v>177</v>
      </c>
      <c r="I36" s="22" t="s">
        <v>30</v>
      </c>
      <c r="J36" s="40">
        <v>66</v>
      </c>
      <c r="K36" s="41">
        <f>+J36*0.4</f>
        <v>26.4</v>
      </c>
      <c r="L36" s="41">
        <v>82.76</v>
      </c>
      <c r="M36" s="41">
        <f>L36*0.6</f>
        <v>49.656</v>
      </c>
      <c r="N36" s="42">
        <f>K36+M36</f>
        <v>76.056</v>
      </c>
      <c r="O36" s="14">
        <v>2</v>
      </c>
      <c r="P36" s="35" t="s">
        <v>25</v>
      </c>
      <c r="Q36" s="14" t="s">
        <v>25</v>
      </c>
    </row>
    <row r="37" ht="22" customHeight="1" spans="1:17">
      <c r="A37" s="14">
        <v>35</v>
      </c>
      <c r="B37" s="24" t="s">
        <v>162</v>
      </c>
      <c r="C37" s="24" t="s">
        <v>178</v>
      </c>
      <c r="D37" s="25" t="s">
        <v>179</v>
      </c>
      <c r="E37" s="25" t="s">
        <v>180</v>
      </c>
      <c r="F37" s="25">
        <v>1</v>
      </c>
      <c r="G37" s="25" t="s">
        <v>181</v>
      </c>
      <c r="H37" s="26" t="s">
        <v>182</v>
      </c>
      <c r="I37" s="25" t="s">
        <v>24</v>
      </c>
      <c r="J37" s="43">
        <v>73.5</v>
      </c>
      <c r="K37" s="44">
        <v>29.4</v>
      </c>
      <c r="L37" s="44">
        <v>85.12</v>
      </c>
      <c r="M37" s="44">
        <v>51.072</v>
      </c>
      <c r="N37" s="45">
        <v>80.472</v>
      </c>
      <c r="O37" s="24">
        <v>1</v>
      </c>
      <c r="P37" s="37" t="s">
        <v>25</v>
      </c>
      <c r="Q37" s="14" t="s">
        <v>25</v>
      </c>
    </row>
    <row r="38" ht="22" customHeight="1" spans="1:17">
      <c r="A38" s="14">
        <v>36</v>
      </c>
      <c r="B38" s="24" t="s">
        <v>162</v>
      </c>
      <c r="C38" s="24" t="s">
        <v>178</v>
      </c>
      <c r="D38" s="25" t="s">
        <v>179</v>
      </c>
      <c r="E38" s="25" t="s">
        <v>183</v>
      </c>
      <c r="F38" s="25">
        <v>1</v>
      </c>
      <c r="G38" s="25" t="s">
        <v>184</v>
      </c>
      <c r="H38" s="26" t="s">
        <v>185</v>
      </c>
      <c r="I38" s="25" t="s">
        <v>24</v>
      </c>
      <c r="J38" s="43">
        <v>80</v>
      </c>
      <c r="K38" s="44">
        <v>32</v>
      </c>
      <c r="L38" s="44">
        <v>87.52</v>
      </c>
      <c r="M38" s="44">
        <v>52.512</v>
      </c>
      <c r="N38" s="45">
        <v>84.512</v>
      </c>
      <c r="O38" s="24">
        <v>1</v>
      </c>
      <c r="P38" s="37" t="s">
        <v>25</v>
      </c>
      <c r="Q38" s="14" t="s">
        <v>25</v>
      </c>
    </row>
    <row r="39" ht="22" customHeight="1" spans="1:17">
      <c r="A39" s="14">
        <v>37</v>
      </c>
      <c r="B39" s="24" t="s">
        <v>162</v>
      </c>
      <c r="C39" s="24" t="s">
        <v>178</v>
      </c>
      <c r="D39" s="24" t="s">
        <v>186</v>
      </c>
      <c r="E39" s="24" t="s">
        <v>187</v>
      </c>
      <c r="F39" s="24">
        <v>1</v>
      </c>
      <c r="G39" s="24" t="s">
        <v>188</v>
      </c>
      <c r="H39" s="27" t="s">
        <v>189</v>
      </c>
      <c r="I39" s="24" t="s">
        <v>24</v>
      </c>
      <c r="J39" s="44">
        <v>76.5</v>
      </c>
      <c r="K39" s="44">
        <v>30.6</v>
      </c>
      <c r="L39" s="46">
        <v>77.32</v>
      </c>
      <c r="M39" s="46">
        <v>46.392</v>
      </c>
      <c r="N39" s="47">
        <v>76.992</v>
      </c>
      <c r="O39" s="48">
        <v>1</v>
      </c>
      <c r="P39" s="37" t="s">
        <v>25</v>
      </c>
      <c r="Q39" s="14" t="s">
        <v>25</v>
      </c>
    </row>
    <row r="40" ht="22" customHeight="1" spans="1:17">
      <c r="A40" s="14">
        <v>38</v>
      </c>
      <c r="B40" s="28" t="s">
        <v>162</v>
      </c>
      <c r="C40" s="28" t="s">
        <v>178</v>
      </c>
      <c r="D40" s="24" t="s">
        <v>190</v>
      </c>
      <c r="E40" s="24" t="s">
        <v>191</v>
      </c>
      <c r="F40" s="24">
        <v>2</v>
      </c>
      <c r="G40" s="24" t="s">
        <v>192</v>
      </c>
      <c r="H40" s="27" t="s">
        <v>193</v>
      </c>
      <c r="I40" s="24" t="s">
        <v>30</v>
      </c>
      <c r="J40" s="44">
        <v>60</v>
      </c>
      <c r="K40" s="44">
        <v>24</v>
      </c>
      <c r="L40" s="44">
        <v>70.46</v>
      </c>
      <c r="M40" s="44">
        <f>L40*0.6</f>
        <v>42.276</v>
      </c>
      <c r="N40" s="45">
        <f>K40+M40</f>
        <v>66.276</v>
      </c>
      <c r="O40" s="24">
        <v>4</v>
      </c>
      <c r="P40" s="35" t="s">
        <v>25</v>
      </c>
      <c r="Q40" s="14" t="s">
        <v>25</v>
      </c>
    </row>
    <row r="41" ht="22" customHeight="1" spans="1:17">
      <c r="A41" s="14">
        <v>39</v>
      </c>
      <c r="B41" s="24" t="s">
        <v>162</v>
      </c>
      <c r="C41" s="24" t="s">
        <v>178</v>
      </c>
      <c r="D41" s="24" t="s">
        <v>194</v>
      </c>
      <c r="E41" s="24" t="s">
        <v>195</v>
      </c>
      <c r="F41" s="24">
        <v>1</v>
      </c>
      <c r="G41" s="24" t="s">
        <v>196</v>
      </c>
      <c r="H41" s="27" t="s">
        <v>197</v>
      </c>
      <c r="I41" s="24" t="s">
        <v>24</v>
      </c>
      <c r="J41" s="44">
        <v>78</v>
      </c>
      <c r="K41" s="44">
        <v>31.2</v>
      </c>
      <c r="L41" s="44">
        <v>87.64</v>
      </c>
      <c r="M41" s="44">
        <v>52.584</v>
      </c>
      <c r="N41" s="45">
        <v>83.784</v>
      </c>
      <c r="O41" s="24">
        <v>1</v>
      </c>
      <c r="P41" s="37" t="s">
        <v>25</v>
      </c>
      <c r="Q41" s="14" t="s">
        <v>25</v>
      </c>
    </row>
    <row r="42" ht="22" customHeight="1" spans="1:17">
      <c r="A42" s="14">
        <v>40</v>
      </c>
      <c r="B42" s="15" t="s">
        <v>162</v>
      </c>
      <c r="C42" s="15" t="s">
        <v>178</v>
      </c>
      <c r="D42" s="15" t="s">
        <v>198</v>
      </c>
      <c r="E42" s="15" t="s">
        <v>21</v>
      </c>
      <c r="F42" s="15">
        <v>2</v>
      </c>
      <c r="G42" s="29" t="s">
        <v>199</v>
      </c>
      <c r="H42" s="16" t="s">
        <v>200</v>
      </c>
      <c r="I42" s="15" t="s">
        <v>30</v>
      </c>
      <c r="J42" s="15">
        <v>57</v>
      </c>
      <c r="K42" s="34">
        <f>J42*0.4</f>
        <v>22.8</v>
      </c>
      <c r="L42" s="15">
        <v>81.27</v>
      </c>
      <c r="M42" s="34">
        <f>L42*0.6</f>
        <v>48.762</v>
      </c>
      <c r="N42" s="34">
        <f>K42+M42</f>
        <v>71.562</v>
      </c>
      <c r="O42" s="15">
        <v>3</v>
      </c>
      <c r="P42" s="35" t="s">
        <v>25</v>
      </c>
      <c r="Q42" s="14" t="s">
        <v>25</v>
      </c>
    </row>
    <row r="43" ht="24" spans="1:17">
      <c r="A43" s="14">
        <v>41</v>
      </c>
      <c r="B43" s="14" t="s">
        <v>162</v>
      </c>
      <c r="C43" s="22" t="s">
        <v>201</v>
      </c>
      <c r="D43" s="22" t="s">
        <v>202</v>
      </c>
      <c r="E43" s="22" t="s">
        <v>203</v>
      </c>
      <c r="F43" s="22">
        <v>1</v>
      </c>
      <c r="G43" s="22" t="s">
        <v>204</v>
      </c>
      <c r="H43" s="23" t="s">
        <v>205</v>
      </c>
      <c r="I43" s="22" t="s">
        <v>24</v>
      </c>
      <c r="J43" s="40">
        <v>63.75</v>
      </c>
      <c r="K43" s="41">
        <v>25.5</v>
      </c>
      <c r="L43" s="41">
        <v>74.03</v>
      </c>
      <c r="M43" s="41">
        <f>L43*0.6</f>
        <v>44.418</v>
      </c>
      <c r="N43" s="42">
        <f>K43+M43</f>
        <v>69.918</v>
      </c>
      <c r="O43" s="14">
        <v>2</v>
      </c>
      <c r="P43" s="35" t="s">
        <v>25</v>
      </c>
      <c r="Q43" s="14" t="s">
        <v>25</v>
      </c>
    </row>
    <row r="44" ht="24" spans="1:17">
      <c r="A44" s="14">
        <v>42</v>
      </c>
      <c r="B44" s="15" t="s">
        <v>206</v>
      </c>
      <c r="C44" s="15" t="s">
        <v>207</v>
      </c>
      <c r="D44" s="15" t="s">
        <v>208</v>
      </c>
      <c r="E44" s="15" t="s">
        <v>209</v>
      </c>
      <c r="F44" s="15">
        <v>1</v>
      </c>
      <c r="G44" s="15" t="s">
        <v>210</v>
      </c>
      <c r="H44" s="30" t="s">
        <v>211</v>
      </c>
      <c r="I44" s="15" t="s">
        <v>30</v>
      </c>
      <c r="J44" s="34">
        <v>47.5</v>
      </c>
      <c r="K44" s="49">
        <f>J44*40%</f>
        <v>19</v>
      </c>
      <c r="L44" s="50">
        <v>78.45</v>
      </c>
      <c r="M44" s="50">
        <f>L44*60%</f>
        <v>47.07</v>
      </c>
      <c r="N44" s="50">
        <f>K44+M44</f>
        <v>66.07</v>
      </c>
      <c r="O44" s="14">
        <v>2</v>
      </c>
      <c r="P44" s="35" t="s">
        <v>25</v>
      </c>
      <c r="Q44" s="14" t="s">
        <v>25</v>
      </c>
    </row>
    <row r="45" ht="24" spans="1:17">
      <c r="A45" s="14">
        <v>43</v>
      </c>
      <c r="B45" s="15" t="s">
        <v>206</v>
      </c>
      <c r="C45" s="15" t="s">
        <v>212</v>
      </c>
      <c r="D45" s="15" t="s">
        <v>213</v>
      </c>
      <c r="E45" s="15" t="s">
        <v>214</v>
      </c>
      <c r="F45" s="15">
        <v>1</v>
      </c>
      <c r="G45" s="15" t="s">
        <v>215</v>
      </c>
      <c r="H45" s="30" t="s">
        <v>216</v>
      </c>
      <c r="I45" s="15" t="s">
        <v>30</v>
      </c>
      <c r="J45" s="34">
        <v>69.5</v>
      </c>
      <c r="K45" s="49">
        <f>J45*40%</f>
        <v>27.8</v>
      </c>
      <c r="L45" s="50">
        <v>79.17</v>
      </c>
      <c r="M45" s="50">
        <f>L45*60%</f>
        <v>47.502</v>
      </c>
      <c r="N45" s="50">
        <f>K45+M45</f>
        <v>75.302</v>
      </c>
      <c r="O45" s="14">
        <v>2</v>
      </c>
      <c r="P45" s="35" t="s">
        <v>25</v>
      </c>
      <c r="Q45" s="35" t="s">
        <v>25</v>
      </c>
    </row>
    <row r="46" ht="24" spans="1:17">
      <c r="A46" s="14">
        <v>44</v>
      </c>
      <c r="B46" s="15" t="s">
        <v>206</v>
      </c>
      <c r="C46" s="15" t="s">
        <v>217</v>
      </c>
      <c r="D46" s="15" t="s">
        <v>218</v>
      </c>
      <c r="E46" s="15" t="s">
        <v>219</v>
      </c>
      <c r="F46" s="15">
        <v>1</v>
      </c>
      <c r="G46" s="15" t="s">
        <v>220</v>
      </c>
      <c r="H46" s="30" t="s">
        <v>221</v>
      </c>
      <c r="I46" s="15" t="s">
        <v>30</v>
      </c>
      <c r="J46" s="34">
        <v>54</v>
      </c>
      <c r="K46" s="49">
        <v>21.6</v>
      </c>
      <c r="L46" s="50">
        <v>74.86</v>
      </c>
      <c r="M46" s="50">
        <v>44.916</v>
      </c>
      <c r="N46" s="50">
        <v>66.516</v>
      </c>
      <c r="O46" s="51" t="s">
        <v>222</v>
      </c>
      <c r="P46" s="35" t="s">
        <v>25</v>
      </c>
      <c r="Q46" s="14" t="s">
        <v>25</v>
      </c>
    </row>
    <row r="47" ht="24" spans="1:17">
      <c r="A47" s="14">
        <v>45</v>
      </c>
      <c r="B47" s="15" t="s">
        <v>206</v>
      </c>
      <c r="C47" s="15" t="s">
        <v>217</v>
      </c>
      <c r="D47" s="15" t="s">
        <v>223</v>
      </c>
      <c r="E47" s="15" t="s">
        <v>150</v>
      </c>
      <c r="F47" s="15">
        <v>2</v>
      </c>
      <c r="G47" s="15" t="s">
        <v>224</v>
      </c>
      <c r="H47" s="30" t="s">
        <v>225</v>
      </c>
      <c r="I47" s="15" t="s">
        <v>24</v>
      </c>
      <c r="J47" s="34">
        <v>55</v>
      </c>
      <c r="K47" s="49">
        <v>22</v>
      </c>
      <c r="L47" s="50">
        <v>69.36</v>
      </c>
      <c r="M47" s="50">
        <v>41.616</v>
      </c>
      <c r="N47" s="50">
        <v>63.616</v>
      </c>
      <c r="O47" s="14">
        <v>2</v>
      </c>
      <c r="P47" s="37" t="s">
        <v>25</v>
      </c>
      <c r="Q47" s="14" t="s">
        <v>25</v>
      </c>
    </row>
    <row r="48" spans="1:17">
      <c r="A48" s="14">
        <v>46</v>
      </c>
      <c r="B48" s="15" t="s">
        <v>206</v>
      </c>
      <c r="C48" s="15" t="s">
        <v>226</v>
      </c>
      <c r="D48" s="15" t="s">
        <v>227</v>
      </c>
      <c r="E48" s="15" t="s">
        <v>195</v>
      </c>
      <c r="F48" s="15">
        <v>1</v>
      </c>
      <c r="G48" s="15" t="s">
        <v>228</v>
      </c>
      <c r="H48" s="30" t="s">
        <v>229</v>
      </c>
      <c r="I48" s="15" t="s">
        <v>30</v>
      </c>
      <c r="J48" s="34">
        <v>77.25</v>
      </c>
      <c r="K48" s="49">
        <f>J48*40%</f>
        <v>30.9</v>
      </c>
      <c r="L48" s="50">
        <v>83.86</v>
      </c>
      <c r="M48" s="50">
        <f>L48*60%</f>
        <v>50.316</v>
      </c>
      <c r="N48" s="50">
        <f t="shared" ref="N48:N53" si="0">K48+M48</f>
        <v>81.216</v>
      </c>
      <c r="O48" s="14">
        <v>2</v>
      </c>
      <c r="P48" s="14" t="s">
        <v>25</v>
      </c>
      <c r="Q48" s="14" t="s">
        <v>25</v>
      </c>
    </row>
    <row r="49" spans="1:17">
      <c r="A49" s="14">
        <v>47</v>
      </c>
      <c r="B49" s="15" t="s">
        <v>206</v>
      </c>
      <c r="C49" s="15" t="s">
        <v>226</v>
      </c>
      <c r="D49" s="15" t="s">
        <v>230</v>
      </c>
      <c r="E49" s="15" t="s">
        <v>231</v>
      </c>
      <c r="F49" s="15">
        <v>2</v>
      </c>
      <c r="G49" s="15" t="s">
        <v>232</v>
      </c>
      <c r="H49" s="16" t="s">
        <v>233</v>
      </c>
      <c r="I49" s="15" t="s">
        <v>24</v>
      </c>
      <c r="J49" s="15">
        <v>77</v>
      </c>
      <c r="K49" s="34">
        <f>J49*0.4</f>
        <v>30.8</v>
      </c>
      <c r="L49" s="15">
        <v>87.2</v>
      </c>
      <c r="M49" s="34">
        <f>L49*0.6</f>
        <v>52.32</v>
      </c>
      <c r="N49" s="34">
        <f t="shared" si="0"/>
        <v>83.12</v>
      </c>
      <c r="O49" s="15">
        <v>3</v>
      </c>
      <c r="P49" s="35" t="s">
        <v>25</v>
      </c>
      <c r="Q49" s="14" t="s">
        <v>25</v>
      </c>
    </row>
    <row r="50" spans="1:17">
      <c r="A50" s="14">
        <v>48</v>
      </c>
      <c r="B50" s="15" t="s">
        <v>206</v>
      </c>
      <c r="C50" s="15" t="s">
        <v>226</v>
      </c>
      <c r="D50" s="15" t="s">
        <v>234</v>
      </c>
      <c r="E50" s="15" t="s">
        <v>235</v>
      </c>
      <c r="F50" s="15">
        <v>5</v>
      </c>
      <c r="G50" s="15" t="s">
        <v>236</v>
      </c>
      <c r="H50" s="30" t="s">
        <v>237</v>
      </c>
      <c r="I50" s="15" t="s">
        <v>24</v>
      </c>
      <c r="J50" s="34">
        <v>69.5</v>
      </c>
      <c r="K50" s="49">
        <f>J50*40%</f>
        <v>27.8</v>
      </c>
      <c r="L50" s="50">
        <v>83.2</v>
      </c>
      <c r="M50" s="50">
        <f>L50*60%</f>
        <v>49.92</v>
      </c>
      <c r="N50" s="50">
        <f t="shared" si="0"/>
        <v>77.72</v>
      </c>
      <c r="O50" s="14">
        <v>6</v>
      </c>
      <c r="P50" s="35" t="s">
        <v>25</v>
      </c>
      <c r="Q50" s="14" t="s">
        <v>25</v>
      </c>
    </row>
    <row r="51" spans="1:17">
      <c r="A51" s="14">
        <v>49</v>
      </c>
      <c r="B51" s="15" t="s">
        <v>206</v>
      </c>
      <c r="C51" s="15" t="s">
        <v>226</v>
      </c>
      <c r="D51" s="15" t="s">
        <v>234</v>
      </c>
      <c r="E51" s="15" t="s">
        <v>238</v>
      </c>
      <c r="F51" s="15">
        <v>4</v>
      </c>
      <c r="G51" s="15" t="s">
        <v>239</v>
      </c>
      <c r="H51" s="16" t="s">
        <v>240</v>
      </c>
      <c r="I51" s="15" t="s">
        <v>24</v>
      </c>
      <c r="J51" s="15">
        <v>74.25</v>
      </c>
      <c r="K51" s="34">
        <f>J51*0.4</f>
        <v>29.7</v>
      </c>
      <c r="L51" s="15">
        <v>82.97</v>
      </c>
      <c r="M51" s="34">
        <f>L51*0.6</f>
        <v>49.782</v>
      </c>
      <c r="N51" s="34">
        <f t="shared" si="0"/>
        <v>79.482</v>
      </c>
      <c r="O51" s="15">
        <v>5</v>
      </c>
      <c r="P51" s="35" t="s">
        <v>25</v>
      </c>
      <c r="Q51" s="14" t="s">
        <v>25</v>
      </c>
    </row>
    <row r="52" spans="1:17">
      <c r="A52" s="14">
        <v>50</v>
      </c>
      <c r="B52" s="15" t="s">
        <v>206</v>
      </c>
      <c r="C52" s="15" t="s">
        <v>226</v>
      </c>
      <c r="D52" s="15" t="s">
        <v>234</v>
      </c>
      <c r="E52" s="15" t="s">
        <v>27</v>
      </c>
      <c r="F52" s="15">
        <v>2</v>
      </c>
      <c r="G52" s="15" t="s">
        <v>241</v>
      </c>
      <c r="H52" s="30" t="s">
        <v>242</v>
      </c>
      <c r="I52" s="15" t="s">
        <v>30</v>
      </c>
      <c r="J52" s="36">
        <v>63.75</v>
      </c>
      <c r="K52" s="49">
        <f>J52*40%</f>
        <v>25.5</v>
      </c>
      <c r="L52" s="50">
        <v>81.98</v>
      </c>
      <c r="M52" s="50">
        <f>L52*60%</f>
        <v>49.188</v>
      </c>
      <c r="N52" s="50">
        <f t="shared" si="0"/>
        <v>74.688</v>
      </c>
      <c r="O52" s="14">
        <v>3</v>
      </c>
      <c r="P52" s="35" t="s">
        <v>25</v>
      </c>
      <c r="Q52" s="14" t="s">
        <v>25</v>
      </c>
    </row>
    <row r="53" spans="1:17">
      <c r="A53" s="14">
        <v>51</v>
      </c>
      <c r="B53" s="15" t="s">
        <v>206</v>
      </c>
      <c r="C53" s="15" t="s">
        <v>226</v>
      </c>
      <c r="D53" s="15" t="s">
        <v>243</v>
      </c>
      <c r="E53" s="15" t="s">
        <v>27</v>
      </c>
      <c r="F53" s="15">
        <v>2</v>
      </c>
      <c r="G53" s="15" t="s">
        <v>244</v>
      </c>
      <c r="H53" s="30" t="s">
        <v>245</v>
      </c>
      <c r="I53" s="15" t="s">
        <v>30</v>
      </c>
      <c r="J53" s="36">
        <v>67.5</v>
      </c>
      <c r="K53" s="49">
        <f>J53*40%</f>
        <v>27</v>
      </c>
      <c r="L53" s="50">
        <v>85.1</v>
      </c>
      <c r="M53" s="50">
        <f>L53*60%</f>
        <v>51.06</v>
      </c>
      <c r="N53" s="50">
        <f t="shared" si="0"/>
        <v>78.06</v>
      </c>
      <c r="O53" s="14">
        <v>3</v>
      </c>
      <c r="P53" s="35" t="s">
        <v>25</v>
      </c>
      <c r="Q53" s="14" t="s">
        <v>25</v>
      </c>
    </row>
    <row r="54" ht="24" spans="1:17">
      <c r="A54" s="14">
        <v>52</v>
      </c>
      <c r="B54" s="14" t="s">
        <v>246</v>
      </c>
      <c r="C54" s="14" t="s">
        <v>247</v>
      </c>
      <c r="D54" s="14" t="s">
        <v>248</v>
      </c>
      <c r="E54" s="14" t="s">
        <v>101</v>
      </c>
      <c r="F54" s="14">
        <v>1</v>
      </c>
      <c r="G54" s="14" t="s">
        <v>249</v>
      </c>
      <c r="H54" s="31" t="s">
        <v>250</v>
      </c>
      <c r="I54" s="14" t="s">
        <v>30</v>
      </c>
      <c r="J54" s="50">
        <v>75.5</v>
      </c>
      <c r="K54" s="49">
        <v>30.2</v>
      </c>
      <c r="L54" s="14">
        <v>78.04</v>
      </c>
      <c r="M54" s="52">
        <v>46.824</v>
      </c>
      <c r="N54" s="49">
        <v>77.024</v>
      </c>
      <c r="O54" s="14">
        <v>1</v>
      </c>
      <c r="P54" s="37" t="s">
        <v>25</v>
      </c>
      <c r="Q54" s="37" t="s">
        <v>25</v>
      </c>
    </row>
    <row r="55" ht="24" spans="1:17">
      <c r="A55" s="14">
        <v>53</v>
      </c>
      <c r="B55" s="14" t="s">
        <v>246</v>
      </c>
      <c r="C55" s="14" t="s">
        <v>251</v>
      </c>
      <c r="D55" s="14" t="s">
        <v>252</v>
      </c>
      <c r="E55" s="14" t="s">
        <v>253</v>
      </c>
      <c r="F55" s="14">
        <v>1</v>
      </c>
      <c r="G55" s="14" t="s">
        <v>254</v>
      </c>
      <c r="H55" s="31" t="s">
        <v>255</v>
      </c>
      <c r="I55" s="14" t="s">
        <v>24</v>
      </c>
      <c r="J55" s="50">
        <v>67</v>
      </c>
      <c r="K55" s="49">
        <v>26.8</v>
      </c>
      <c r="L55" s="50">
        <v>78.39</v>
      </c>
      <c r="M55" s="50">
        <v>47.034</v>
      </c>
      <c r="N55" s="50">
        <v>73.834</v>
      </c>
      <c r="O55" s="14">
        <v>1</v>
      </c>
      <c r="P55" s="35" t="s">
        <v>25</v>
      </c>
      <c r="Q55" s="37" t="s">
        <v>25</v>
      </c>
    </row>
    <row r="56" spans="1:17">
      <c r="A56" s="14">
        <v>54</v>
      </c>
      <c r="B56" s="14" t="s">
        <v>246</v>
      </c>
      <c r="C56" s="14" t="s">
        <v>256</v>
      </c>
      <c r="D56" s="14" t="s">
        <v>257</v>
      </c>
      <c r="E56" s="14" t="s">
        <v>258</v>
      </c>
      <c r="F56" s="14">
        <v>3</v>
      </c>
      <c r="G56" s="14" t="s">
        <v>259</v>
      </c>
      <c r="H56" s="31" t="s">
        <v>260</v>
      </c>
      <c r="I56" s="14" t="s">
        <v>24</v>
      </c>
      <c r="J56" s="50">
        <v>82.25</v>
      </c>
      <c r="K56" s="49">
        <f>J56*0.4</f>
        <v>32.9</v>
      </c>
      <c r="L56" s="50">
        <v>82.14</v>
      </c>
      <c r="M56" s="50">
        <f>L56*0.6</f>
        <v>49.284</v>
      </c>
      <c r="N56" s="50">
        <f>M56+K56</f>
        <v>82.184</v>
      </c>
      <c r="O56" s="14">
        <v>4</v>
      </c>
      <c r="P56" s="35" t="s">
        <v>25</v>
      </c>
      <c r="Q56" s="37" t="s">
        <v>25</v>
      </c>
    </row>
    <row r="57" ht="22" customHeight="1" spans="1:17">
      <c r="A57" s="14">
        <v>55</v>
      </c>
      <c r="B57" s="15" t="s">
        <v>261</v>
      </c>
      <c r="C57" s="15" t="s">
        <v>262</v>
      </c>
      <c r="D57" s="15" t="s">
        <v>263</v>
      </c>
      <c r="E57" s="15" t="s">
        <v>235</v>
      </c>
      <c r="F57" s="15">
        <v>1</v>
      </c>
      <c r="G57" s="15" t="s">
        <v>264</v>
      </c>
      <c r="H57" s="16" t="s">
        <v>265</v>
      </c>
      <c r="I57" s="15" t="s">
        <v>24</v>
      </c>
      <c r="J57" s="36">
        <v>70</v>
      </c>
      <c r="K57" s="49">
        <v>28</v>
      </c>
      <c r="L57" s="50">
        <v>83.34</v>
      </c>
      <c r="M57" s="50">
        <v>50.004</v>
      </c>
      <c r="N57" s="49">
        <v>78.004</v>
      </c>
      <c r="O57" s="14">
        <v>1</v>
      </c>
      <c r="P57" s="35" t="s">
        <v>25</v>
      </c>
      <c r="Q57" s="35" t="s">
        <v>25</v>
      </c>
    </row>
    <row r="58" spans="1:17">
      <c r="A58" s="14">
        <v>56</v>
      </c>
      <c r="B58" s="15" t="s">
        <v>261</v>
      </c>
      <c r="C58" s="15" t="s">
        <v>262</v>
      </c>
      <c r="D58" s="15" t="s">
        <v>266</v>
      </c>
      <c r="E58" s="15" t="s">
        <v>110</v>
      </c>
      <c r="F58" s="15">
        <v>1</v>
      </c>
      <c r="G58" s="15" t="s">
        <v>267</v>
      </c>
      <c r="H58" s="16" t="s">
        <v>268</v>
      </c>
      <c r="I58" s="15" t="s">
        <v>24</v>
      </c>
      <c r="J58" s="36">
        <v>64.5</v>
      </c>
      <c r="K58" s="49">
        <v>25.8</v>
      </c>
      <c r="L58" s="50">
        <v>84.34</v>
      </c>
      <c r="M58" s="50">
        <v>50.604</v>
      </c>
      <c r="N58" s="50">
        <v>76.404</v>
      </c>
      <c r="O58" s="14">
        <v>1</v>
      </c>
      <c r="P58" s="35" t="s">
        <v>25</v>
      </c>
      <c r="Q58" s="35" t="s">
        <v>25</v>
      </c>
    </row>
    <row r="59" ht="24" spans="1:17">
      <c r="A59" s="14">
        <v>57</v>
      </c>
      <c r="B59" s="15" t="s">
        <v>261</v>
      </c>
      <c r="C59" s="15" t="s">
        <v>262</v>
      </c>
      <c r="D59" s="15" t="s">
        <v>269</v>
      </c>
      <c r="E59" s="15" t="s">
        <v>110</v>
      </c>
      <c r="F59" s="15">
        <v>3</v>
      </c>
      <c r="G59" s="15" t="s">
        <v>270</v>
      </c>
      <c r="H59" s="16" t="s">
        <v>271</v>
      </c>
      <c r="I59" s="15" t="s">
        <v>24</v>
      </c>
      <c r="J59" s="36">
        <v>68</v>
      </c>
      <c r="K59" s="49">
        <v>27.2</v>
      </c>
      <c r="L59" s="50">
        <v>86.36</v>
      </c>
      <c r="M59" s="50">
        <v>51.816</v>
      </c>
      <c r="N59" s="50">
        <v>79.016</v>
      </c>
      <c r="O59" s="14">
        <v>2</v>
      </c>
      <c r="P59" s="35" t="s">
        <v>25</v>
      </c>
      <c r="Q59" s="35" t="s">
        <v>25</v>
      </c>
    </row>
    <row r="60" ht="24" spans="1:17">
      <c r="A60" s="14">
        <v>58</v>
      </c>
      <c r="B60" s="15" t="s">
        <v>261</v>
      </c>
      <c r="C60" s="15" t="s">
        <v>262</v>
      </c>
      <c r="D60" s="15" t="s">
        <v>272</v>
      </c>
      <c r="E60" s="15" t="s">
        <v>110</v>
      </c>
      <c r="F60" s="15">
        <v>2</v>
      </c>
      <c r="G60" s="15" t="s">
        <v>273</v>
      </c>
      <c r="H60" s="16" t="s">
        <v>58</v>
      </c>
      <c r="I60" s="15" t="s">
        <v>24</v>
      </c>
      <c r="J60" s="36">
        <v>76.75</v>
      </c>
      <c r="K60" s="49">
        <v>30.7</v>
      </c>
      <c r="L60" s="50">
        <v>88.58</v>
      </c>
      <c r="M60" s="50">
        <v>53.148</v>
      </c>
      <c r="N60" s="50">
        <v>83.848</v>
      </c>
      <c r="O60" s="14">
        <v>1</v>
      </c>
      <c r="P60" s="35" t="s">
        <v>25</v>
      </c>
      <c r="Q60" s="35" t="s">
        <v>25</v>
      </c>
    </row>
    <row r="61" ht="24" spans="1:17">
      <c r="A61" s="14">
        <v>59</v>
      </c>
      <c r="B61" s="15" t="s">
        <v>261</v>
      </c>
      <c r="C61" s="15" t="s">
        <v>262</v>
      </c>
      <c r="D61" s="15" t="s">
        <v>274</v>
      </c>
      <c r="E61" s="15" t="s">
        <v>110</v>
      </c>
      <c r="F61" s="15">
        <v>2</v>
      </c>
      <c r="G61" s="15" t="s">
        <v>275</v>
      </c>
      <c r="H61" s="16" t="s">
        <v>276</v>
      </c>
      <c r="I61" s="15" t="s">
        <v>30</v>
      </c>
      <c r="J61" s="36">
        <v>79</v>
      </c>
      <c r="K61" s="49">
        <v>31.6</v>
      </c>
      <c r="L61" s="50">
        <v>82.52</v>
      </c>
      <c r="M61" s="50">
        <v>49.512</v>
      </c>
      <c r="N61" s="50">
        <v>81.112</v>
      </c>
      <c r="O61" s="14">
        <v>2</v>
      </c>
      <c r="P61" s="35" t="s">
        <v>25</v>
      </c>
      <c r="Q61" s="35" t="s">
        <v>25</v>
      </c>
    </row>
    <row r="62" ht="24" spans="1:17">
      <c r="A62" s="14">
        <v>60</v>
      </c>
      <c r="B62" s="15" t="s">
        <v>261</v>
      </c>
      <c r="C62" s="15" t="s">
        <v>262</v>
      </c>
      <c r="D62" s="15" t="s">
        <v>277</v>
      </c>
      <c r="E62" s="15" t="s">
        <v>278</v>
      </c>
      <c r="F62" s="15">
        <v>1</v>
      </c>
      <c r="G62" s="15" t="s">
        <v>279</v>
      </c>
      <c r="H62" s="16" t="s">
        <v>280</v>
      </c>
      <c r="I62" s="15" t="s">
        <v>24</v>
      </c>
      <c r="J62" s="15">
        <v>57.5</v>
      </c>
      <c r="K62" s="34">
        <v>23</v>
      </c>
      <c r="L62" s="15">
        <v>82.83</v>
      </c>
      <c r="M62" s="36">
        <v>49.7</v>
      </c>
      <c r="N62" s="36">
        <v>72.7</v>
      </c>
      <c r="O62" s="15">
        <v>1</v>
      </c>
      <c r="P62" s="35" t="s">
        <v>25</v>
      </c>
      <c r="Q62" s="35" t="s">
        <v>25</v>
      </c>
    </row>
    <row r="63" ht="24" spans="1:17">
      <c r="A63" s="14">
        <v>61</v>
      </c>
      <c r="B63" s="15" t="s">
        <v>261</v>
      </c>
      <c r="C63" s="15" t="s">
        <v>262</v>
      </c>
      <c r="D63" s="15" t="s">
        <v>281</v>
      </c>
      <c r="E63" s="15" t="s">
        <v>110</v>
      </c>
      <c r="F63" s="15">
        <v>2</v>
      </c>
      <c r="G63" s="15" t="s">
        <v>282</v>
      </c>
      <c r="H63" s="16" t="s">
        <v>283</v>
      </c>
      <c r="I63" s="15" t="s">
        <v>24</v>
      </c>
      <c r="J63" s="36">
        <v>67.75</v>
      </c>
      <c r="K63" s="49">
        <v>27.1</v>
      </c>
      <c r="L63" s="50">
        <v>81</v>
      </c>
      <c r="M63" s="50">
        <v>48.6</v>
      </c>
      <c r="N63" s="50">
        <v>75.7</v>
      </c>
      <c r="O63" s="14">
        <v>2</v>
      </c>
      <c r="P63" s="35" t="s">
        <v>25</v>
      </c>
      <c r="Q63" s="35" t="s">
        <v>25</v>
      </c>
    </row>
    <row r="64" ht="24" spans="1:17">
      <c r="A64" s="14">
        <v>62</v>
      </c>
      <c r="B64" s="15" t="s">
        <v>261</v>
      </c>
      <c r="C64" s="15" t="s">
        <v>262</v>
      </c>
      <c r="D64" s="15" t="s">
        <v>284</v>
      </c>
      <c r="E64" s="15" t="s">
        <v>110</v>
      </c>
      <c r="F64" s="15">
        <v>2</v>
      </c>
      <c r="G64" s="15" t="s">
        <v>285</v>
      </c>
      <c r="H64" s="16" t="s">
        <v>286</v>
      </c>
      <c r="I64" s="15" t="s">
        <v>24</v>
      </c>
      <c r="J64" s="36">
        <v>65</v>
      </c>
      <c r="K64" s="49">
        <v>26</v>
      </c>
      <c r="L64" s="50">
        <v>84.46</v>
      </c>
      <c r="M64" s="50">
        <v>50.676</v>
      </c>
      <c r="N64" s="50">
        <v>76.676</v>
      </c>
      <c r="O64" s="14">
        <v>1</v>
      </c>
      <c r="P64" s="35" t="s">
        <v>25</v>
      </c>
      <c r="Q64" s="35" t="s">
        <v>25</v>
      </c>
    </row>
    <row r="65" ht="24" spans="1:17">
      <c r="A65" s="14">
        <v>63</v>
      </c>
      <c r="B65" s="15" t="s">
        <v>261</v>
      </c>
      <c r="C65" s="15" t="s">
        <v>262</v>
      </c>
      <c r="D65" s="15" t="s">
        <v>287</v>
      </c>
      <c r="E65" s="15" t="s">
        <v>110</v>
      </c>
      <c r="F65" s="15">
        <v>2</v>
      </c>
      <c r="G65" s="15" t="s">
        <v>288</v>
      </c>
      <c r="H65" s="16" t="s">
        <v>289</v>
      </c>
      <c r="I65" s="15" t="s">
        <v>24</v>
      </c>
      <c r="J65" s="36">
        <v>71.25</v>
      </c>
      <c r="K65" s="49">
        <v>28.5</v>
      </c>
      <c r="L65" s="50">
        <v>87.98</v>
      </c>
      <c r="M65" s="50">
        <v>52.788</v>
      </c>
      <c r="N65" s="50">
        <v>81.288</v>
      </c>
      <c r="O65" s="14">
        <v>2</v>
      </c>
      <c r="P65" s="35" t="s">
        <v>25</v>
      </c>
      <c r="Q65" s="35" t="s">
        <v>25</v>
      </c>
    </row>
    <row r="66" spans="1:17">
      <c r="A66" s="14">
        <v>64</v>
      </c>
      <c r="B66" s="15" t="s">
        <v>261</v>
      </c>
      <c r="C66" s="15" t="s">
        <v>262</v>
      </c>
      <c r="D66" s="15" t="s">
        <v>290</v>
      </c>
      <c r="E66" s="15" t="s">
        <v>110</v>
      </c>
      <c r="F66" s="15">
        <v>2</v>
      </c>
      <c r="G66" s="15" t="s">
        <v>291</v>
      </c>
      <c r="H66" s="16" t="s">
        <v>292</v>
      </c>
      <c r="I66" s="15" t="s">
        <v>24</v>
      </c>
      <c r="J66" s="36">
        <v>56.75</v>
      </c>
      <c r="K66" s="49">
        <v>22.7</v>
      </c>
      <c r="L66" s="50">
        <v>86.3</v>
      </c>
      <c r="M66" s="50">
        <v>51.78</v>
      </c>
      <c r="N66" s="50">
        <v>74.48</v>
      </c>
      <c r="O66" s="14">
        <v>1</v>
      </c>
      <c r="P66" s="35" t="s">
        <v>25</v>
      </c>
      <c r="Q66" s="35" t="s">
        <v>25</v>
      </c>
    </row>
    <row r="67" spans="1:17">
      <c r="A67" s="14">
        <v>65</v>
      </c>
      <c r="B67" s="15" t="s">
        <v>261</v>
      </c>
      <c r="C67" s="15" t="s">
        <v>262</v>
      </c>
      <c r="D67" s="15" t="s">
        <v>290</v>
      </c>
      <c r="E67" s="15" t="s">
        <v>110</v>
      </c>
      <c r="F67" s="15">
        <v>2</v>
      </c>
      <c r="G67" s="15" t="s">
        <v>291</v>
      </c>
      <c r="H67" s="16" t="s">
        <v>293</v>
      </c>
      <c r="I67" s="15" t="s">
        <v>24</v>
      </c>
      <c r="J67" s="36">
        <v>58.5</v>
      </c>
      <c r="K67" s="49">
        <v>23.4</v>
      </c>
      <c r="L67" s="50">
        <v>83.3</v>
      </c>
      <c r="M67" s="50">
        <v>49.98</v>
      </c>
      <c r="N67" s="50">
        <v>73.38</v>
      </c>
      <c r="O67" s="14">
        <v>2</v>
      </c>
      <c r="P67" s="35" t="s">
        <v>25</v>
      </c>
      <c r="Q67" s="35" t="s">
        <v>25</v>
      </c>
    </row>
  </sheetData>
  <mergeCells count="1">
    <mergeCell ref="A1:Q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不负伊人</cp:lastModifiedBy>
  <dcterms:created xsi:type="dcterms:W3CDTF">2018-10-15T08:06:00Z</dcterms:created>
  <dcterms:modified xsi:type="dcterms:W3CDTF">2018-10-16T01:00:34Z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