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2" windowWidth="17496" windowHeight="9336"/>
  </bookViews>
  <sheets>
    <sheet name="成绩科技学校" sheetId="4" r:id="rId1"/>
  </sheets>
  <definedNames>
    <definedName name="_xlnm._FilterDatabase" localSheetId="0" hidden="1">成绩科技学校!$A$4:$E$4</definedName>
    <definedName name="_xlnm.Print_Titles" localSheetId="0">成绩科技学校!$1:$4</definedName>
  </definedNames>
  <calcPr calcId="144525"/>
</workbook>
</file>

<file path=xl/calcChain.xml><?xml version="1.0" encoding="utf-8"?>
<calcChain xmlns="http://schemas.openxmlformats.org/spreadsheetml/2006/main">
  <c r="L35" i="4" l="1"/>
  <c r="K34" i="4"/>
  <c r="L34" i="4" s="1"/>
  <c r="K35" i="4"/>
  <c r="K33" i="4"/>
  <c r="L33" i="4" s="1"/>
  <c r="J34" i="4"/>
  <c r="J35" i="4"/>
  <c r="J36" i="4"/>
  <c r="J37" i="4"/>
  <c r="J33" i="4"/>
  <c r="H34" i="4"/>
  <c r="H35" i="4"/>
  <c r="H36" i="4"/>
  <c r="K36" i="4" s="1"/>
  <c r="L36" i="4" s="1"/>
  <c r="M36" i="4" s="1"/>
  <c r="H37" i="4"/>
  <c r="K37" i="4" s="1"/>
  <c r="L37" i="4" s="1"/>
  <c r="H33" i="4"/>
  <c r="F34" i="4"/>
  <c r="M34" i="4" s="1"/>
  <c r="F35" i="4"/>
  <c r="M35" i="4" s="1"/>
  <c r="F36" i="4"/>
  <c r="F37" i="4"/>
  <c r="M37" i="4" s="1"/>
  <c r="F33" i="4"/>
  <c r="M33" i="4" s="1"/>
  <c r="I6" i="4"/>
  <c r="I10" i="4"/>
  <c r="I14" i="4"/>
  <c r="I18" i="4"/>
  <c r="I22" i="4"/>
  <c r="I26" i="4"/>
  <c r="I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5" i="4"/>
  <c r="F5" i="4"/>
  <c r="F6" i="4"/>
  <c r="F7" i="4"/>
  <c r="I7" i="4" s="1"/>
  <c r="F8" i="4"/>
  <c r="I8" i="4" s="1"/>
  <c r="F9" i="4"/>
  <c r="I9" i="4" s="1"/>
  <c r="F11" i="4"/>
  <c r="I11" i="4" s="1"/>
  <c r="F12" i="4"/>
  <c r="I12" i="4" s="1"/>
  <c r="F13" i="4"/>
  <c r="I13" i="4" s="1"/>
  <c r="F14" i="4"/>
  <c r="F15" i="4"/>
  <c r="I15" i="4" s="1"/>
  <c r="F16" i="4"/>
  <c r="I16" i="4" s="1"/>
  <c r="F17" i="4"/>
  <c r="I17" i="4" s="1"/>
  <c r="F18" i="4"/>
  <c r="F19" i="4"/>
  <c r="I19" i="4" s="1"/>
  <c r="F20" i="4"/>
  <c r="I20" i="4" s="1"/>
  <c r="F21" i="4"/>
  <c r="I21" i="4" s="1"/>
  <c r="F22" i="4"/>
  <c r="F23" i="4"/>
  <c r="I23" i="4" s="1"/>
  <c r="F24" i="4"/>
  <c r="I24" i="4" s="1"/>
  <c r="F25" i="4"/>
  <c r="I25" i="4" s="1"/>
  <c r="F26" i="4"/>
  <c r="F27" i="4"/>
  <c r="I27" i="4" s="1"/>
  <c r="F28" i="4"/>
  <c r="I28" i="4" s="1"/>
  <c r="F29" i="4"/>
  <c r="I29" i="4" s="1"/>
  <c r="F10" i="4"/>
  <c r="J29" i="4" l="1"/>
  <c r="J23" i="4"/>
  <c r="J17" i="4"/>
  <c r="J10" i="4"/>
  <c r="J25" i="4"/>
  <c r="J26" i="4"/>
  <c r="J28" i="4"/>
  <c r="J27" i="4"/>
  <c r="J24" i="4"/>
  <c r="J22" i="4"/>
  <c r="J21" i="4"/>
  <c r="J20" i="4"/>
  <c r="J15" i="4"/>
  <c r="J18" i="4"/>
  <c r="J19" i="4"/>
  <c r="J16" i="4"/>
  <c r="J8" i="4"/>
  <c r="J12" i="4"/>
  <c r="J5" i="4"/>
  <c r="J6" i="4"/>
  <c r="N35" i="4"/>
  <c r="N33" i="4"/>
  <c r="N34" i="4"/>
  <c r="N37" i="4"/>
  <c r="N36" i="4"/>
  <c r="J9" i="4"/>
  <c r="J13" i="4"/>
  <c r="J11" i="4"/>
  <c r="J7" i="4"/>
  <c r="J14" i="4"/>
</calcChain>
</file>

<file path=xl/sharedStrings.xml><?xml version="1.0" encoding="utf-8"?>
<sst xmlns="http://schemas.openxmlformats.org/spreadsheetml/2006/main" count="121" uniqueCount="58">
  <si>
    <t>刘为余</t>
  </si>
  <si>
    <t>王永昕</t>
  </si>
  <si>
    <t>刘娜</t>
  </si>
  <si>
    <t>张晓红</t>
  </si>
  <si>
    <t>姓名</t>
    <phoneticPr fontId="1" type="noConversion"/>
  </si>
  <si>
    <t>性别</t>
    <phoneticPr fontId="1" type="noConversion"/>
  </si>
  <si>
    <t>报考岗位</t>
    <phoneticPr fontId="1" type="noConversion"/>
  </si>
  <si>
    <t>顺序号</t>
    <phoneticPr fontId="1" type="noConversion"/>
  </si>
  <si>
    <t>女</t>
  </si>
  <si>
    <t>男</t>
  </si>
  <si>
    <t>李莲鹏</t>
  </si>
  <si>
    <t>张亚飞</t>
  </si>
  <si>
    <t>王亚杰</t>
  </si>
  <si>
    <t>李飞龙</t>
  </si>
  <si>
    <t>李志强</t>
  </si>
  <si>
    <t>李中钦</t>
  </si>
  <si>
    <t>于善华</t>
  </si>
  <si>
    <t>李笑然</t>
  </si>
  <si>
    <t>李向明</t>
  </si>
  <si>
    <t>李强</t>
  </si>
  <si>
    <t>刘伟明</t>
  </si>
  <si>
    <t>李金隆</t>
  </si>
  <si>
    <t>郑凯</t>
  </si>
  <si>
    <t>李昱</t>
  </si>
  <si>
    <t>张旭</t>
  </si>
  <si>
    <t>陈修正</t>
  </si>
  <si>
    <t>孔祥帅　</t>
  </si>
  <si>
    <t>冯展平</t>
  </si>
  <si>
    <t>魏代堂</t>
  </si>
  <si>
    <t>张超</t>
  </si>
  <si>
    <t>韩栋星</t>
  </si>
  <si>
    <t>张言</t>
  </si>
  <si>
    <t>董照运</t>
  </si>
  <si>
    <t>杨蕾</t>
  </si>
  <si>
    <t>王立辉</t>
  </si>
  <si>
    <t>郑晖</t>
  </si>
  <si>
    <t>数控铣专业</t>
  </si>
  <si>
    <t>数控车专业</t>
  </si>
  <si>
    <t>汽车工程专业</t>
  </si>
  <si>
    <t>电气自动化专业</t>
  </si>
  <si>
    <t>电子技术专业</t>
  </si>
  <si>
    <t>技能测试成绩</t>
    <phoneticPr fontId="4" type="noConversion"/>
  </si>
  <si>
    <t>发动机拆装</t>
    <phoneticPr fontId="4" type="noConversion"/>
  </si>
  <si>
    <t>故障排除</t>
    <phoneticPr fontId="4" type="noConversion"/>
  </si>
  <si>
    <t>总成绩</t>
    <phoneticPr fontId="4" type="noConversion"/>
  </si>
  <si>
    <t>名次</t>
    <phoneticPr fontId="4" type="noConversion"/>
  </si>
  <si>
    <t>注：各岗位招聘计划1人；面试成绩占50%，技能测试成绩50%（其中，汽车工程专业的发动机拆装测试成绩占40%，故障排除测试成绩占60%）</t>
    <phoneticPr fontId="4" type="noConversion"/>
  </si>
  <si>
    <t>面试</t>
    <phoneticPr fontId="1" type="noConversion"/>
  </si>
  <si>
    <t>成绩</t>
    <phoneticPr fontId="4" type="noConversion"/>
  </si>
  <si>
    <t>技能测试</t>
    <phoneticPr fontId="4" type="noConversion"/>
  </si>
  <si>
    <t>成绩</t>
    <phoneticPr fontId="4" type="noConversion"/>
  </si>
  <si>
    <t>小计</t>
    <phoneticPr fontId="4" type="noConversion"/>
  </si>
  <si>
    <t>折分（50%）</t>
    <phoneticPr fontId="4" type="noConversion"/>
  </si>
  <si>
    <t>折分（40%）</t>
    <phoneticPr fontId="4" type="noConversion"/>
  </si>
  <si>
    <t>折分（60%）</t>
    <phoneticPr fontId="4" type="noConversion"/>
  </si>
  <si>
    <t>折分（50%）</t>
    <phoneticPr fontId="4" type="noConversion"/>
  </si>
  <si>
    <t xml:space="preserve"> </t>
    <phoneticPr fontId="4" type="noConversion"/>
  </si>
  <si>
    <t>日照市科技中等专业学校2016年公开招聘紧缺专业教师考生成绩公示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</si>
</sst>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pane xSplit="1" ySplit="4" topLeftCell="B26" activePane="bottomRight" state="frozen"/>
      <selection pane="topRight" activeCell="B1" sqref="B1"/>
      <selection pane="bottomLeft" activeCell="A4" sqref="A4"/>
      <selection pane="bottomRight" sqref="A1:K1"/>
    </sheetView>
  </sheetViews>
  <sheetFormatPr defaultColWidth="8.09765625" defaultRowHeight="21.75" customHeight="1" x14ac:dyDescent="0.25"/>
  <cols>
    <col min="1" max="1" width="7.5" style="8" bestFit="1" customWidth="1"/>
    <col min="2" max="2" width="5.5" style="8" bestFit="1" customWidth="1"/>
    <col min="3" max="3" width="16.09765625" style="8" bestFit="1" customWidth="1"/>
    <col min="4" max="4" width="6" style="8" customWidth="1"/>
    <col min="5" max="5" width="7.3984375" style="9" customWidth="1"/>
    <col min="6" max="6" width="12.69921875" style="10" bestFit="1" customWidth="1"/>
    <col min="7" max="7" width="7.3984375" style="10" customWidth="1"/>
    <col min="8" max="8" width="12.69921875" style="10" customWidth="1"/>
    <col min="9" max="9" width="10.19921875" style="10" customWidth="1"/>
    <col min="10" max="10" width="11" style="8" customWidth="1"/>
    <col min="11" max="11" width="7.3984375" style="8" customWidth="1"/>
    <col min="12" max="16384" width="8.09765625" style="8"/>
  </cols>
  <sheetData>
    <row r="1" spans="1:11" ht="21" x14ac:dyDescent="0.25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6" x14ac:dyDescent="0.25"/>
    <row r="3" spans="1:11" ht="21.75" customHeight="1" x14ac:dyDescent="0.25">
      <c r="A3" s="14" t="s">
        <v>4</v>
      </c>
      <c r="B3" s="14" t="s">
        <v>5</v>
      </c>
      <c r="C3" s="14" t="s">
        <v>6</v>
      </c>
      <c r="D3" s="14" t="s">
        <v>7</v>
      </c>
      <c r="E3" s="14" t="s">
        <v>47</v>
      </c>
      <c r="F3" s="14"/>
      <c r="G3" s="15" t="s">
        <v>49</v>
      </c>
      <c r="H3" s="15"/>
      <c r="I3" s="14" t="s">
        <v>44</v>
      </c>
      <c r="J3" s="14" t="s">
        <v>45</v>
      </c>
    </row>
    <row r="4" spans="1:11" s="11" customFormat="1" ht="21.75" customHeight="1" x14ac:dyDescent="0.25">
      <c r="A4" s="14"/>
      <c r="B4" s="14"/>
      <c r="C4" s="14"/>
      <c r="D4" s="14"/>
      <c r="E4" s="5" t="s">
        <v>48</v>
      </c>
      <c r="F4" s="6" t="s">
        <v>52</v>
      </c>
      <c r="G4" s="5" t="s">
        <v>50</v>
      </c>
      <c r="H4" s="6" t="s">
        <v>52</v>
      </c>
      <c r="I4" s="14"/>
      <c r="J4" s="14"/>
    </row>
    <row r="5" spans="1:11" ht="21.75" customHeight="1" x14ac:dyDescent="0.25">
      <c r="A5" s="1" t="s">
        <v>30</v>
      </c>
      <c r="B5" s="1" t="s">
        <v>9</v>
      </c>
      <c r="C5" s="1" t="s">
        <v>39</v>
      </c>
      <c r="D5" s="2">
        <v>5</v>
      </c>
      <c r="E5" s="3">
        <v>87.4</v>
      </c>
      <c r="F5" s="4">
        <f t="shared" ref="F5:F9" si="0">ROUND(E5*0.5,2)</f>
        <v>43.7</v>
      </c>
      <c r="G5" s="4">
        <v>36</v>
      </c>
      <c r="H5" s="4">
        <f>ROUND(G5*0.5,2)</f>
        <v>18</v>
      </c>
      <c r="I5" s="4">
        <f>F5+H5</f>
        <v>61.7</v>
      </c>
      <c r="J5" s="2">
        <f t="shared" ref="J5:J14" si="1">RANK(I5,$I$5:$I$14)</f>
        <v>1</v>
      </c>
    </row>
    <row r="6" spans="1:11" ht="21.75" customHeight="1" x14ac:dyDescent="0.25">
      <c r="A6" s="1" t="s">
        <v>28</v>
      </c>
      <c r="B6" s="1" t="s">
        <v>9</v>
      </c>
      <c r="C6" s="1" t="s">
        <v>39</v>
      </c>
      <c r="D6" s="2">
        <v>3</v>
      </c>
      <c r="E6" s="3">
        <v>78.400000000000006</v>
      </c>
      <c r="F6" s="4">
        <f t="shared" si="0"/>
        <v>39.200000000000003</v>
      </c>
      <c r="G6" s="4">
        <v>44.5</v>
      </c>
      <c r="H6" s="4">
        <f t="shared" ref="H6:H29" si="2">ROUND(G6*0.5,2)</f>
        <v>22.25</v>
      </c>
      <c r="I6" s="4">
        <f t="shared" ref="I6:I29" si="3">F6+H6</f>
        <v>61.45</v>
      </c>
      <c r="J6" s="2">
        <f t="shared" si="1"/>
        <v>2</v>
      </c>
    </row>
    <row r="7" spans="1:11" ht="21.75" customHeight="1" x14ac:dyDescent="0.25">
      <c r="A7" s="1" t="s">
        <v>1</v>
      </c>
      <c r="B7" s="1" t="s">
        <v>8</v>
      </c>
      <c r="C7" s="1" t="s">
        <v>39</v>
      </c>
      <c r="D7" s="2">
        <v>4</v>
      </c>
      <c r="E7" s="3">
        <v>86</v>
      </c>
      <c r="F7" s="4">
        <f t="shared" si="0"/>
        <v>43</v>
      </c>
      <c r="G7" s="4">
        <v>36.5</v>
      </c>
      <c r="H7" s="4">
        <f t="shared" si="2"/>
        <v>18.25</v>
      </c>
      <c r="I7" s="4">
        <f t="shared" si="3"/>
        <v>61.25</v>
      </c>
      <c r="J7" s="2">
        <f t="shared" si="1"/>
        <v>3</v>
      </c>
    </row>
    <row r="8" spans="1:11" ht="21.75" customHeight="1" x14ac:dyDescent="0.25">
      <c r="A8" s="1" t="s">
        <v>23</v>
      </c>
      <c r="B8" s="1" t="s">
        <v>9</v>
      </c>
      <c r="C8" s="1" t="s">
        <v>39</v>
      </c>
      <c r="D8" s="2">
        <v>9</v>
      </c>
      <c r="E8" s="3">
        <v>88.2</v>
      </c>
      <c r="F8" s="4">
        <f t="shared" si="0"/>
        <v>44.1</v>
      </c>
      <c r="G8" s="4">
        <v>31</v>
      </c>
      <c r="H8" s="4">
        <f t="shared" si="2"/>
        <v>15.5</v>
      </c>
      <c r="I8" s="4">
        <f t="shared" si="3"/>
        <v>59.6</v>
      </c>
      <c r="J8" s="2">
        <f t="shared" si="1"/>
        <v>4</v>
      </c>
    </row>
    <row r="9" spans="1:11" ht="21.75" customHeight="1" x14ac:dyDescent="0.25">
      <c r="A9" s="1" t="s">
        <v>27</v>
      </c>
      <c r="B9" s="1" t="s">
        <v>9</v>
      </c>
      <c r="C9" s="1" t="s">
        <v>39</v>
      </c>
      <c r="D9" s="2">
        <v>10</v>
      </c>
      <c r="E9" s="3">
        <v>81.2</v>
      </c>
      <c r="F9" s="4">
        <f t="shared" si="0"/>
        <v>40.6</v>
      </c>
      <c r="G9" s="4">
        <v>34</v>
      </c>
      <c r="H9" s="4">
        <f t="shared" si="2"/>
        <v>17</v>
      </c>
      <c r="I9" s="4">
        <f t="shared" si="3"/>
        <v>57.6</v>
      </c>
      <c r="J9" s="2">
        <f t="shared" si="1"/>
        <v>5</v>
      </c>
    </row>
    <row r="10" spans="1:11" ht="21.75" customHeight="1" x14ac:dyDescent="0.25">
      <c r="A10" s="1" t="s">
        <v>26</v>
      </c>
      <c r="B10" s="1" t="s">
        <v>9</v>
      </c>
      <c r="C10" s="1" t="s">
        <v>39</v>
      </c>
      <c r="D10" s="2">
        <v>1</v>
      </c>
      <c r="E10" s="3">
        <v>68.400000000000006</v>
      </c>
      <c r="F10" s="4">
        <f>ROUND(E10*0.5,2)</f>
        <v>34.200000000000003</v>
      </c>
      <c r="G10" s="4">
        <v>44</v>
      </c>
      <c r="H10" s="4">
        <f t="shared" si="2"/>
        <v>22</v>
      </c>
      <c r="I10" s="4">
        <f t="shared" si="3"/>
        <v>56.2</v>
      </c>
      <c r="J10" s="2">
        <f t="shared" si="1"/>
        <v>6</v>
      </c>
    </row>
    <row r="11" spans="1:11" ht="21.75" customHeight="1" x14ac:dyDescent="0.25">
      <c r="A11" s="1" t="s">
        <v>24</v>
      </c>
      <c r="B11" s="1" t="s">
        <v>9</v>
      </c>
      <c r="C11" s="1" t="s">
        <v>39</v>
      </c>
      <c r="D11" s="2">
        <v>6</v>
      </c>
      <c r="E11" s="3">
        <v>80.599999999999994</v>
      </c>
      <c r="F11" s="4">
        <f t="shared" ref="F11:F29" si="4">ROUND(E11*0.5,2)</f>
        <v>40.299999999999997</v>
      </c>
      <c r="G11" s="4">
        <v>28</v>
      </c>
      <c r="H11" s="4">
        <f t="shared" si="2"/>
        <v>14</v>
      </c>
      <c r="I11" s="4">
        <f t="shared" si="3"/>
        <v>54.3</v>
      </c>
      <c r="J11" s="2">
        <f t="shared" si="1"/>
        <v>7</v>
      </c>
    </row>
    <row r="12" spans="1:11" ht="21.75" customHeight="1" x14ac:dyDescent="0.25">
      <c r="A12" s="1" t="s">
        <v>0</v>
      </c>
      <c r="B12" s="1" t="s">
        <v>9</v>
      </c>
      <c r="C12" s="1" t="s">
        <v>39</v>
      </c>
      <c r="D12" s="2">
        <v>7</v>
      </c>
      <c r="E12" s="3">
        <v>81.599999999999994</v>
      </c>
      <c r="F12" s="4">
        <f t="shared" si="4"/>
        <v>40.799999999999997</v>
      </c>
      <c r="G12" s="4">
        <v>27</v>
      </c>
      <c r="H12" s="4">
        <f t="shared" si="2"/>
        <v>13.5</v>
      </c>
      <c r="I12" s="4">
        <f t="shared" si="3"/>
        <v>54.3</v>
      </c>
      <c r="J12" s="2">
        <f t="shared" si="1"/>
        <v>7</v>
      </c>
    </row>
    <row r="13" spans="1:11" ht="21.75" customHeight="1" x14ac:dyDescent="0.25">
      <c r="A13" s="1" t="s">
        <v>25</v>
      </c>
      <c r="B13" s="1" t="s">
        <v>9</v>
      </c>
      <c r="C13" s="1" t="s">
        <v>39</v>
      </c>
      <c r="D13" s="2">
        <v>8</v>
      </c>
      <c r="E13" s="3">
        <v>59.6</v>
      </c>
      <c r="F13" s="4">
        <f t="shared" si="4"/>
        <v>29.8</v>
      </c>
      <c r="G13" s="4">
        <v>37</v>
      </c>
      <c r="H13" s="4">
        <f t="shared" si="2"/>
        <v>18.5</v>
      </c>
      <c r="I13" s="4">
        <f t="shared" si="3"/>
        <v>48.3</v>
      </c>
      <c r="J13" s="2">
        <f t="shared" si="1"/>
        <v>9</v>
      </c>
    </row>
    <row r="14" spans="1:11" ht="21.75" customHeight="1" x14ac:dyDescent="0.25">
      <c r="A14" s="1" t="s">
        <v>29</v>
      </c>
      <c r="B14" s="1" t="s">
        <v>9</v>
      </c>
      <c r="C14" s="1" t="s">
        <v>39</v>
      </c>
      <c r="D14" s="2">
        <v>2</v>
      </c>
      <c r="E14" s="3">
        <v>63.8</v>
      </c>
      <c r="F14" s="4">
        <f t="shared" si="4"/>
        <v>31.9</v>
      </c>
      <c r="G14" s="4">
        <v>28</v>
      </c>
      <c r="H14" s="4">
        <f t="shared" si="2"/>
        <v>14</v>
      </c>
      <c r="I14" s="4">
        <f t="shared" si="3"/>
        <v>45.9</v>
      </c>
      <c r="J14" s="2">
        <f t="shared" si="1"/>
        <v>10</v>
      </c>
    </row>
    <row r="15" spans="1:11" ht="21.75" customHeight="1" x14ac:dyDescent="0.25">
      <c r="A15" s="1" t="s">
        <v>34</v>
      </c>
      <c r="B15" s="1" t="s">
        <v>9</v>
      </c>
      <c r="C15" s="1" t="s">
        <v>40</v>
      </c>
      <c r="D15" s="2">
        <v>6</v>
      </c>
      <c r="E15" s="3">
        <v>80.8</v>
      </c>
      <c r="F15" s="4">
        <f t="shared" si="4"/>
        <v>40.4</v>
      </c>
      <c r="G15" s="4">
        <v>30</v>
      </c>
      <c r="H15" s="4">
        <f t="shared" si="2"/>
        <v>15</v>
      </c>
      <c r="I15" s="4">
        <f t="shared" si="3"/>
        <v>55.4</v>
      </c>
      <c r="J15" s="2">
        <f t="shared" ref="J15:J20" si="5">RANK(I15,$I$15:$I$20)</f>
        <v>1</v>
      </c>
    </row>
    <row r="16" spans="1:11" ht="21.75" customHeight="1" x14ac:dyDescent="0.25">
      <c r="A16" s="1" t="s">
        <v>31</v>
      </c>
      <c r="B16" s="1" t="s">
        <v>9</v>
      </c>
      <c r="C16" s="1" t="s">
        <v>40</v>
      </c>
      <c r="D16" s="2">
        <v>3</v>
      </c>
      <c r="E16" s="3">
        <v>88</v>
      </c>
      <c r="F16" s="4">
        <f t="shared" si="4"/>
        <v>44</v>
      </c>
      <c r="G16" s="4">
        <v>20</v>
      </c>
      <c r="H16" s="4">
        <f t="shared" si="2"/>
        <v>10</v>
      </c>
      <c r="I16" s="4">
        <f t="shared" si="3"/>
        <v>54</v>
      </c>
      <c r="J16" s="2">
        <f t="shared" si="5"/>
        <v>2</v>
      </c>
    </row>
    <row r="17" spans="1:15" ht="21.75" customHeight="1" x14ac:dyDescent="0.25">
      <c r="A17" s="1" t="s">
        <v>3</v>
      </c>
      <c r="B17" s="1" t="s">
        <v>8</v>
      </c>
      <c r="C17" s="1" t="s">
        <v>40</v>
      </c>
      <c r="D17" s="2">
        <v>5</v>
      </c>
      <c r="E17" s="3">
        <v>82.6</v>
      </c>
      <c r="F17" s="4">
        <f t="shared" si="4"/>
        <v>41.3</v>
      </c>
      <c r="G17" s="4">
        <v>18.329999999999998</v>
      </c>
      <c r="H17" s="4">
        <f t="shared" si="2"/>
        <v>9.17</v>
      </c>
      <c r="I17" s="4">
        <f t="shared" si="3"/>
        <v>50.47</v>
      </c>
      <c r="J17" s="2">
        <f t="shared" si="5"/>
        <v>3</v>
      </c>
    </row>
    <row r="18" spans="1:15" ht="21.75" customHeight="1" x14ac:dyDescent="0.25">
      <c r="A18" s="1" t="s">
        <v>35</v>
      </c>
      <c r="B18" s="1" t="s">
        <v>9</v>
      </c>
      <c r="C18" s="1" t="s">
        <v>40</v>
      </c>
      <c r="D18" s="2">
        <v>4</v>
      </c>
      <c r="E18" s="3">
        <v>77.599999999999994</v>
      </c>
      <c r="F18" s="4">
        <f t="shared" si="4"/>
        <v>38.799999999999997</v>
      </c>
      <c r="G18" s="4">
        <v>17</v>
      </c>
      <c r="H18" s="4">
        <f t="shared" si="2"/>
        <v>8.5</v>
      </c>
      <c r="I18" s="4">
        <f t="shared" si="3"/>
        <v>47.3</v>
      </c>
      <c r="J18" s="2">
        <f t="shared" si="5"/>
        <v>4</v>
      </c>
    </row>
    <row r="19" spans="1:15" ht="21.75" customHeight="1" x14ac:dyDescent="0.25">
      <c r="A19" s="1" t="s">
        <v>33</v>
      </c>
      <c r="B19" s="1" t="s">
        <v>8</v>
      </c>
      <c r="C19" s="1" t="s">
        <v>40</v>
      </c>
      <c r="D19" s="2">
        <v>1</v>
      </c>
      <c r="E19" s="3">
        <v>77.599999999999994</v>
      </c>
      <c r="F19" s="4">
        <f t="shared" si="4"/>
        <v>38.799999999999997</v>
      </c>
      <c r="G19" s="4">
        <v>0</v>
      </c>
      <c r="H19" s="4">
        <f t="shared" si="2"/>
        <v>0</v>
      </c>
      <c r="I19" s="4">
        <f t="shared" si="3"/>
        <v>38.799999999999997</v>
      </c>
      <c r="J19" s="2">
        <f t="shared" si="5"/>
        <v>5</v>
      </c>
    </row>
    <row r="20" spans="1:15" ht="21.75" customHeight="1" x14ac:dyDescent="0.25">
      <c r="A20" s="1" t="s">
        <v>32</v>
      </c>
      <c r="B20" s="1" t="s">
        <v>9</v>
      </c>
      <c r="C20" s="1" t="s">
        <v>40</v>
      </c>
      <c r="D20" s="2">
        <v>2</v>
      </c>
      <c r="E20" s="3">
        <v>73.2</v>
      </c>
      <c r="F20" s="4">
        <f t="shared" si="4"/>
        <v>36.6</v>
      </c>
      <c r="G20" s="4">
        <v>0</v>
      </c>
      <c r="H20" s="4">
        <f t="shared" si="2"/>
        <v>0</v>
      </c>
      <c r="I20" s="4">
        <f t="shared" si="3"/>
        <v>36.6</v>
      </c>
      <c r="J20" s="2">
        <f t="shared" si="5"/>
        <v>6</v>
      </c>
    </row>
    <row r="21" spans="1:15" ht="21.75" customHeight="1" x14ac:dyDescent="0.25">
      <c r="A21" s="1" t="s">
        <v>16</v>
      </c>
      <c r="B21" s="1" t="s">
        <v>9</v>
      </c>
      <c r="C21" s="1" t="s">
        <v>37</v>
      </c>
      <c r="D21" s="2">
        <v>2</v>
      </c>
      <c r="E21" s="3">
        <v>87.4</v>
      </c>
      <c r="F21" s="4">
        <f t="shared" si="4"/>
        <v>43.7</v>
      </c>
      <c r="G21" s="4">
        <v>71</v>
      </c>
      <c r="H21" s="4">
        <f t="shared" si="2"/>
        <v>35.5</v>
      </c>
      <c r="I21" s="4">
        <f t="shared" si="3"/>
        <v>79.2</v>
      </c>
      <c r="J21" s="2">
        <f>RANK(I21,$I$21:$I$25)</f>
        <v>1</v>
      </c>
    </row>
    <row r="22" spans="1:15" ht="21.75" customHeight="1" x14ac:dyDescent="0.25">
      <c r="A22" s="1" t="s">
        <v>14</v>
      </c>
      <c r="B22" s="1" t="s">
        <v>9</v>
      </c>
      <c r="C22" s="1" t="s">
        <v>37</v>
      </c>
      <c r="D22" s="2">
        <v>4</v>
      </c>
      <c r="E22" s="3">
        <v>83.4</v>
      </c>
      <c r="F22" s="4">
        <f t="shared" si="4"/>
        <v>41.7</v>
      </c>
      <c r="G22" s="4">
        <v>52</v>
      </c>
      <c r="H22" s="4">
        <f t="shared" si="2"/>
        <v>26</v>
      </c>
      <c r="I22" s="4">
        <f t="shared" si="3"/>
        <v>67.7</v>
      </c>
      <c r="J22" s="2">
        <f>RANK(I22,$I$21:$I$25)</f>
        <v>2</v>
      </c>
    </row>
    <row r="23" spans="1:15" ht="21.75" customHeight="1" x14ac:dyDescent="0.25">
      <c r="A23" s="1" t="s">
        <v>15</v>
      </c>
      <c r="B23" s="1" t="s">
        <v>9</v>
      </c>
      <c r="C23" s="1" t="s">
        <v>37</v>
      </c>
      <c r="D23" s="2">
        <v>5</v>
      </c>
      <c r="E23" s="3">
        <v>83.2</v>
      </c>
      <c r="F23" s="4">
        <f t="shared" si="4"/>
        <v>41.6</v>
      </c>
      <c r="G23" s="4">
        <v>20</v>
      </c>
      <c r="H23" s="4">
        <f t="shared" si="2"/>
        <v>10</v>
      </c>
      <c r="I23" s="4">
        <f t="shared" si="3"/>
        <v>51.6</v>
      </c>
      <c r="J23" s="2">
        <f>RANK(I23,$I$21:$I$25)</f>
        <v>3</v>
      </c>
    </row>
    <row r="24" spans="1:15" ht="21.75" customHeight="1" x14ac:dyDescent="0.25">
      <c r="A24" s="1" t="s">
        <v>2</v>
      </c>
      <c r="B24" s="1" t="s">
        <v>8</v>
      </c>
      <c r="C24" s="1" t="s">
        <v>37</v>
      </c>
      <c r="D24" s="2">
        <v>3</v>
      </c>
      <c r="E24" s="3">
        <v>85.4</v>
      </c>
      <c r="F24" s="4">
        <f t="shared" si="4"/>
        <v>42.7</v>
      </c>
      <c r="G24" s="4">
        <v>15</v>
      </c>
      <c r="H24" s="4">
        <f t="shared" si="2"/>
        <v>7.5</v>
      </c>
      <c r="I24" s="4">
        <f t="shared" si="3"/>
        <v>50.2</v>
      </c>
      <c r="J24" s="2">
        <f>RANK(I24,$I$21:$I$25)</f>
        <v>4</v>
      </c>
    </row>
    <row r="25" spans="1:15" ht="21.75" customHeight="1" x14ac:dyDescent="0.25">
      <c r="A25" s="13" t="s">
        <v>17</v>
      </c>
      <c r="B25" s="1" t="s">
        <v>9</v>
      </c>
      <c r="C25" s="1" t="s">
        <v>37</v>
      </c>
      <c r="D25" s="2">
        <v>1</v>
      </c>
      <c r="E25" s="3">
        <v>75.2</v>
      </c>
      <c r="F25" s="4">
        <f t="shared" si="4"/>
        <v>37.6</v>
      </c>
      <c r="G25" s="4">
        <v>11</v>
      </c>
      <c r="H25" s="4">
        <f t="shared" si="2"/>
        <v>5.5</v>
      </c>
      <c r="I25" s="4">
        <f t="shared" si="3"/>
        <v>43.1</v>
      </c>
      <c r="J25" s="2">
        <f>RANK(I25,$I$21:$I$25)</f>
        <v>5</v>
      </c>
    </row>
    <row r="26" spans="1:15" ht="21.75" customHeight="1" x14ac:dyDescent="0.25">
      <c r="A26" s="1" t="s">
        <v>10</v>
      </c>
      <c r="B26" s="1" t="s">
        <v>9</v>
      </c>
      <c r="C26" s="1" t="s">
        <v>36</v>
      </c>
      <c r="D26" s="2">
        <v>2</v>
      </c>
      <c r="E26" s="3">
        <v>82.2</v>
      </c>
      <c r="F26" s="4">
        <f t="shared" si="4"/>
        <v>41.1</v>
      </c>
      <c r="G26" s="4">
        <v>86</v>
      </c>
      <c r="H26" s="4">
        <f t="shared" si="2"/>
        <v>43</v>
      </c>
      <c r="I26" s="4">
        <f t="shared" si="3"/>
        <v>84.1</v>
      </c>
      <c r="J26" s="2">
        <f>RANK(I26,$I$26:$I$29)</f>
        <v>1</v>
      </c>
    </row>
    <row r="27" spans="1:15" ht="21.75" customHeight="1" x14ac:dyDescent="0.25">
      <c r="A27" s="1" t="s">
        <v>11</v>
      </c>
      <c r="B27" s="1" t="s">
        <v>8</v>
      </c>
      <c r="C27" s="1" t="s">
        <v>36</v>
      </c>
      <c r="D27" s="2">
        <v>3</v>
      </c>
      <c r="E27" s="3">
        <v>80.8</v>
      </c>
      <c r="F27" s="4">
        <f t="shared" si="4"/>
        <v>40.4</v>
      </c>
      <c r="G27" s="4">
        <v>20</v>
      </c>
      <c r="H27" s="4">
        <f t="shared" si="2"/>
        <v>10</v>
      </c>
      <c r="I27" s="4">
        <f t="shared" si="3"/>
        <v>50.4</v>
      </c>
      <c r="J27" s="2">
        <f>RANK(I27,$I$26:$I$29)</f>
        <v>2</v>
      </c>
    </row>
    <row r="28" spans="1:15" ht="21.75" customHeight="1" x14ac:dyDescent="0.25">
      <c r="A28" s="1" t="s">
        <v>12</v>
      </c>
      <c r="B28" s="1" t="s">
        <v>8</v>
      </c>
      <c r="C28" s="1" t="s">
        <v>36</v>
      </c>
      <c r="D28" s="2">
        <v>1</v>
      </c>
      <c r="E28" s="3">
        <v>85</v>
      </c>
      <c r="F28" s="4">
        <f t="shared" si="4"/>
        <v>42.5</v>
      </c>
      <c r="G28" s="4">
        <v>8</v>
      </c>
      <c r="H28" s="4">
        <f t="shared" si="2"/>
        <v>4</v>
      </c>
      <c r="I28" s="4">
        <f t="shared" si="3"/>
        <v>46.5</v>
      </c>
      <c r="J28" s="2">
        <f>RANK(I28,$I$26:$I$29)</f>
        <v>3</v>
      </c>
    </row>
    <row r="29" spans="1:15" ht="21.75" customHeight="1" x14ac:dyDescent="0.25">
      <c r="A29" s="1" t="s">
        <v>13</v>
      </c>
      <c r="B29" s="1" t="s">
        <v>9</v>
      </c>
      <c r="C29" s="1" t="s">
        <v>36</v>
      </c>
      <c r="D29" s="2">
        <v>4</v>
      </c>
      <c r="E29" s="3">
        <v>0</v>
      </c>
      <c r="F29" s="4">
        <f t="shared" si="4"/>
        <v>0</v>
      </c>
      <c r="G29" s="4">
        <v>0</v>
      </c>
      <c r="H29" s="4">
        <f t="shared" si="2"/>
        <v>0</v>
      </c>
      <c r="I29" s="4">
        <f t="shared" si="3"/>
        <v>0</v>
      </c>
      <c r="J29" s="2">
        <f>RANK(I29,$I$26:$I$29)</f>
        <v>4</v>
      </c>
    </row>
    <row r="30" spans="1:15" ht="21.75" customHeight="1" x14ac:dyDescent="0.25">
      <c r="A30" s="7"/>
      <c r="B30" s="7"/>
      <c r="C30" s="7"/>
      <c r="J30" s="10"/>
    </row>
    <row r="31" spans="1:15" ht="24" customHeight="1" x14ac:dyDescent="0.25">
      <c r="A31" s="14" t="s">
        <v>4</v>
      </c>
      <c r="B31" s="14" t="s">
        <v>5</v>
      </c>
      <c r="C31" s="14" t="s">
        <v>6</v>
      </c>
      <c r="D31" s="14" t="s">
        <v>7</v>
      </c>
      <c r="E31" s="14" t="s">
        <v>47</v>
      </c>
      <c r="F31" s="14"/>
      <c r="G31" s="15" t="s">
        <v>41</v>
      </c>
      <c r="H31" s="15"/>
      <c r="I31" s="15"/>
      <c r="J31" s="15"/>
      <c r="K31" s="15"/>
      <c r="L31" s="15"/>
      <c r="M31" s="14" t="s">
        <v>44</v>
      </c>
      <c r="N31" s="14" t="s">
        <v>45</v>
      </c>
      <c r="O31" s="12"/>
    </row>
    <row r="32" spans="1:15" s="11" customFormat="1" ht="36.75" customHeight="1" x14ac:dyDescent="0.25">
      <c r="A32" s="14"/>
      <c r="B32" s="14"/>
      <c r="C32" s="14"/>
      <c r="D32" s="14"/>
      <c r="E32" s="5" t="s">
        <v>48</v>
      </c>
      <c r="F32" s="6" t="s">
        <v>52</v>
      </c>
      <c r="G32" s="6" t="s">
        <v>42</v>
      </c>
      <c r="H32" s="6" t="s">
        <v>53</v>
      </c>
      <c r="I32" s="6" t="s">
        <v>43</v>
      </c>
      <c r="J32" s="6" t="s">
        <v>54</v>
      </c>
      <c r="K32" s="5" t="s">
        <v>51</v>
      </c>
      <c r="L32" s="6" t="s">
        <v>55</v>
      </c>
      <c r="M32" s="14"/>
      <c r="N32" s="14"/>
    </row>
    <row r="33" spans="1:15" ht="21.75" customHeight="1" x14ac:dyDescent="0.25">
      <c r="A33" s="1" t="s">
        <v>21</v>
      </c>
      <c r="B33" s="1" t="s">
        <v>9</v>
      </c>
      <c r="C33" s="1" t="s">
        <v>38</v>
      </c>
      <c r="D33" s="2">
        <v>5</v>
      </c>
      <c r="E33" s="3">
        <v>82.6</v>
      </c>
      <c r="F33" s="4">
        <f>ROUND(E33*0.5,2)</f>
        <v>41.3</v>
      </c>
      <c r="G33" s="4">
        <v>69.5</v>
      </c>
      <c r="H33" s="4">
        <f>ROUND(G33*0.4,2)</f>
        <v>27.8</v>
      </c>
      <c r="I33" s="4">
        <v>68.5</v>
      </c>
      <c r="J33" s="4">
        <f>ROUND(I33*0.6,2)</f>
        <v>41.1</v>
      </c>
      <c r="K33" s="4">
        <f>H33+J33</f>
        <v>68.900000000000006</v>
      </c>
      <c r="L33" s="4">
        <f>ROUND(K33*0.5,2)</f>
        <v>34.450000000000003</v>
      </c>
      <c r="M33" s="4">
        <f>F33+L33</f>
        <v>75.75</v>
      </c>
      <c r="N33" s="2">
        <f>RANK(M33,$M$33:$M$37)</f>
        <v>1</v>
      </c>
      <c r="O33" s="10"/>
    </row>
    <row r="34" spans="1:15" ht="21.75" customHeight="1" x14ac:dyDescent="0.25">
      <c r="A34" s="1" t="s">
        <v>18</v>
      </c>
      <c r="B34" s="1" t="s">
        <v>9</v>
      </c>
      <c r="C34" s="1" t="s">
        <v>38</v>
      </c>
      <c r="D34" s="2">
        <v>2</v>
      </c>
      <c r="E34" s="3">
        <v>82</v>
      </c>
      <c r="F34" s="4">
        <f t="shared" ref="F34:F37" si="6">ROUND(E34*0.5,2)</f>
        <v>41</v>
      </c>
      <c r="G34" s="4">
        <v>35.5</v>
      </c>
      <c r="H34" s="4">
        <f t="shared" ref="H34:H37" si="7">ROUND(G34*0.4,2)</f>
        <v>14.2</v>
      </c>
      <c r="I34" s="4">
        <v>82.5</v>
      </c>
      <c r="J34" s="4">
        <f t="shared" ref="J34:J37" si="8">ROUND(I34*0.6,2)</f>
        <v>49.5</v>
      </c>
      <c r="K34" s="4">
        <f t="shared" ref="K34:K37" si="9">H34+J34</f>
        <v>63.7</v>
      </c>
      <c r="L34" s="4">
        <f t="shared" ref="L34:L37" si="10">ROUND(K34*0.5,2)</f>
        <v>31.85</v>
      </c>
      <c r="M34" s="4">
        <f>F34+L34</f>
        <v>72.849999999999994</v>
      </c>
      <c r="N34" s="2">
        <f>RANK(M34,$M$33:$M$37)</f>
        <v>2</v>
      </c>
      <c r="O34" s="10"/>
    </row>
    <row r="35" spans="1:15" ht="21.75" customHeight="1" x14ac:dyDescent="0.25">
      <c r="A35" s="1" t="s">
        <v>20</v>
      </c>
      <c r="B35" s="1" t="s">
        <v>9</v>
      </c>
      <c r="C35" s="1" t="s">
        <v>38</v>
      </c>
      <c r="D35" s="2">
        <v>1</v>
      </c>
      <c r="E35" s="3">
        <v>86.6</v>
      </c>
      <c r="F35" s="4">
        <f t="shared" si="6"/>
        <v>43.3</v>
      </c>
      <c r="G35" s="4">
        <v>15</v>
      </c>
      <c r="H35" s="4">
        <f t="shared" si="7"/>
        <v>6</v>
      </c>
      <c r="I35" s="4">
        <v>83.5</v>
      </c>
      <c r="J35" s="4">
        <f t="shared" si="8"/>
        <v>50.1</v>
      </c>
      <c r="K35" s="4">
        <f t="shared" si="9"/>
        <v>56.1</v>
      </c>
      <c r="L35" s="4">
        <f t="shared" si="10"/>
        <v>28.05</v>
      </c>
      <c r="M35" s="4">
        <f t="shared" ref="M35:M37" si="11">F35+L35</f>
        <v>71.349999999999994</v>
      </c>
      <c r="N35" s="2">
        <f>RANK(M35,$M$33:$M$37)</f>
        <v>3</v>
      </c>
      <c r="O35" s="10"/>
    </row>
    <row r="36" spans="1:15" ht="21.75" customHeight="1" x14ac:dyDescent="0.25">
      <c r="A36" s="1" t="s">
        <v>19</v>
      </c>
      <c r="B36" s="1" t="s">
        <v>9</v>
      </c>
      <c r="C36" s="1" t="s">
        <v>38</v>
      </c>
      <c r="D36" s="2">
        <v>3</v>
      </c>
      <c r="E36" s="3">
        <v>85</v>
      </c>
      <c r="F36" s="4">
        <f t="shared" si="6"/>
        <v>42.5</v>
      </c>
      <c r="G36" s="4">
        <v>4.5</v>
      </c>
      <c r="H36" s="4">
        <f t="shared" si="7"/>
        <v>1.8</v>
      </c>
      <c r="I36" s="4">
        <v>65</v>
      </c>
      <c r="J36" s="4">
        <f t="shared" si="8"/>
        <v>39</v>
      </c>
      <c r="K36" s="4">
        <f t="shared" si="9"/>
        <v>40.799999999999997</v>
      </c>
      <c r="L36" s="4">
        <f t="shared" si="10"/>
        <v>20.399999999999999</v>
      </c>
      <c r="M36" s="4">
        <f t="shared" si="11"/>
        <v>62.9</v>
      </c>
      <c r="N36" s="2">
        <f>RANK(M36,$M$33:$M$37)</f>
        <v>4</v>
      </c>
      <c r="O36" s="10"/>
    </row>
    <row r="37" spans="1:15" ht="21.75" customHeight="1" x14ac:dyDescent="0.25">
      <c r="A37" s="13" t="s">
        <v>22</v>
      </c>
      <c r="B37" s="1" t="s">
        <v>9</v>
      </c>
      <c r="C37" s="1" t="s">
        <v>38</v>
      </c>
      <c r="D37" s="2">
        <v>4</v>
      </c>
      <c r="E37" s="3">
        <v>0</v>
      </c>
      <c r="F37" s="4">
        <f t="shared" si="6"/>
        <v>0</v>
      </c>
      <c r="G37" s="4">
        <v>0</v>
      </c>
      <c r="H37" s="4">
        <f t="shared" si="7"/>
        <v>0</v>
      </c>
      <c r="I37" s="4">
        <v>0</v>
      </c>
      <c r="J37" s="4">
        <f t="shared" si="8"/>
        <v>0</v>
      </c>
      <c r="K37" s="4">
        <f t="shared" si="9"/>
        <v>0</v>
      </c>
      <c r="L37" s="4">
        <f t="shared" si="10"/>
        <v>0</v>
      </c>
      <c r="M37" s="4">
        <f t="shared" si="11"/>
        <v>0</v>
      </c>
      <c r="N37" s="2">
        <f>RANK(M37,$M$33:$M$37)</f>
        <v>5</v>
      </c>
      <c r="O37" s="10"/>
    </row>
    <row r="38" spans="1:15" ht="50.25" customHeight="1" x14ac:dyDescent="0.25">
      <c r="B38" s="17" t="s">
        <v>46</v>
      </c>
      <c r="C38" s="17"/>
      <c r="D38" s="17"/>
      <c r="E38" s="17"/>
      <c r="F38" s="17"/>
      <c r="G38" s="17"/>
      <c r="H38" s="17"/>
      <c r="I38" s="17"/>
      <c r="J38" s="17"/>
      <c r="K38" s="17"/>
    </row>
    <row r="40" spans="1:15" ht="21.75" customHeight="1" x14ac:dyDescent="0.25">
      <c r="C40" s="8" t="s">
        <v>56</v>
      </c>
    </row>
  </sheetData>
  <sortState ref="A31:O34">
    <sortCondition ref="K31"/>
  </sortState>
  <mergeCells count="18">
    <mergeCell ref="A1:K1"/>
    <mergeCell ref="B38:K38"/>
    <mergeCell ref="A3:A4"/>
    <mergeCell ref="B3:B4"/>
    <mergeCell ref="C3:C4"/>
    <mergeCell ref="A31:A32"/>
    <mergeCell ref="B31:B32"/>
    <mergeCell ref="C31:C32"/>
    <mergeCell ref="D31:D32"/>
    <mergeCell ref="D3:D4"/>
    <mergeCell ref="I3:I4"/>
    <mergeCell ref="J3:J4"/>
    <mergeCell ref="N31:N32"/>
    <mergeCell ref="E3:F3"/>
    <mergeCell ref="G3:H3"/>
    <mergeCell ref="E31:F31"/>
    <mergeCell ref="G31:L31"/>
    <mergeCell ref="M31:M32"/>
  </mergeCells>
  <phoneticPr fontId="4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成绩科技学校</vt:lpstr>
      <vt:lpstr>成绩科技学校!Print_Titles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古建光</dc:creator>
  <cp:lastModifiedBy>魏玉胜</cp:lastModifiedBy>
  <cp:lastPrinted>2016-06-20T03:34:14Z</cp:lastPrinted>
  <dcterms:created xsi:type="dcterms:W3CDTF">2015-06-14T11:57:16Z</dcterms:created>
  <dcterms:modified xsi:type="dcterms:W3CDTF">2016-06-20T09:44:01Z</dcterms:modified>
</cp:coreProperties>
</file>