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护理" sheetId="1" r:id="rId1"/>
    <sheet name="临床" sheetId="2" r:id="rId2"/>
    <sheet name="康复" sheetId="3" r:id="rId3"/>
    <sheet name="检验" sheetId="4" r:id="rId4"/>
    <sheet name="影像" sheetId="5" r:id="rId5"/>
    <sheet name="药剂" sheetId="6" r:id="rId6"/>
    <sheet name="口腔" sheetId="7" r:id="rId7"/>
  </sheets>
  <definedNames>
    <definedName name="_xlnm.Print_Titles" localSheetId="0">#REF!</definedName>
    <definedName name="_xlnm.Print_Titles" localSheetId="2">康复!$4:$4</definedName>
    <definedName name="_xlnm.Print_Titles" localSheetId="1">临床!#REF!</definedName>
  </definedNames>
  <calcPr calcId="144525"/>
</workbook>
</file>

<file path=xl/sharedStrings.xml><?xml version="1.0" encoding="utf-8"?>
<sst xmlns="http://schemas.openxmlformats.org/spreadsheetml/2006/main" count="242">
  <si>
    <t>2018年临清市基层公立医院招聘备案制人员总成绩公示</t>
  </si>
  <si>
    <t>2018年6月10日</t>
  </si>
  <si>
    <t>专业</t>
  </si>
  <si>
    <t>姓名</t>
  </si>
  <si>
    <t>性别</t>
  </si>
  <si>
    <t>准考证号</t>
  </si>
  <si>
    <t>笔试成绩</t>
  </si>
  <si>
    <t>按百分计算</t>
  </si>
  <si>
    <t>折算60%</t>
  </si>
  <si>
    <t>面试成绩</t>
  </si>
  <si>
    <t>折算40%</t>
  </si>
  <si>
    <t>总成绩</t>
  </si>
  <si>
    <t>名次</t>
  </si>
  <si>
    <t>护理</t>
  </si>
  <si>
    <t>张英雪</t>
  </si>
  <si>
    <t>女</t>
  </si>
  <si>
    <t>02020</t>
  </si>
  <si>
    <t>温婷婷</t>
  </si>
  <si>
    <t>01010</t>
  </si>
  <si>
    <t>李春莉</t>
  </si>
  <si>
    <t>01030</t>
  </si>
  <si>
    <t>金大伟</t>
  </si>
  <si>
    <t>男</t>
  </si>
  <si>
    <t>03012</t>
  </si>
  <si>
    <t>潘博</t>
  </si>
  <si>
    <t>04004</t>
  </si>
  <si>
    <t>谷荣花</t>
  </si>
  <si>
    <t>03023</t>
  </si>
  <si>
    <t xml:space="preserve"> </t>
  </si>
  <si>
    <t>孙立瑾</t>
  </si>
  <si>
    <t>02024</t>
  </si>
  <si>
    <t>张红亚</t>
  </si>
  <si>
    <t>01012</t>
  </si>
  <si>
    <t>陈越</t>
  </si>
  <si>
    <t>01002</t>
  </si>
  <si>
    <t>胡聪</t>
  </si>
  <si>
    <t>01028</t>
  </si>
  <si>
    <t>王思岩</t>
  </si>
  <si>
    <t>04012</t>
  </si>
  <si>
    <t>侯亚欣</t>
  </si>
  <si>
    <t>01026</t>
  </si>
  <si>
    <t>刘霞</t>
  </si>
  <si>
    <t>01022</t>
  </si>
  <si>
    <t>王璇</t>
  </si>
  <si>
    <t>02029</t>
  </si>
  <si>
    <t>苏红</t>
  </si>
  <si>
    <t>04002</t>
  </si>
  <si>
    <t>周晓涵</t>
  </si>
  <si>
    <t>03013</t>
  </si>
  <si>
    <t>韩建丹</t>
  </si>
  <si>
    <t>01004</t>
  </si>
  <si>
    <t>王雪颖</t>
  </si>
  <si>
    <t>03022</t>
  </si>
  <si>
    <t>临床</t>
  </si>
  <si>
    <t>刘一宇</t>
  </si>
  <si>
    <t>07029</t>
  </si>
  <si>
    <t>曹明英</t>
  </si>
  <si>
    <t>07013</t>
  </si>
  <si>
    <t>张震</t>
  </si>
  <si>
    <t>07019</t>
  </si>
  <si>
    <t>汪欣</t>
  </si>
  <si>
    <t>08005</t>
  </si>
  <si>
    <t>冯玉旺</t>
  </si>
  <si>
    <t>08006</t>
  </si>
  <si>
    <t>宋娜</t>
  </si>
  <si>
    <t>08022</t>
  </si>
  <si>
    <t>赵艳</t>
  </si>
  <si>
    <t>07003</t>
  </si>
  <si>
    <t>刘瑞红</t>
  </si>
  <si>
    <t>07008</t>
  </si>
  <si>
    <t>王凤祥</t>
  </si>
  <si>
    <t>07001</t>
  </si>
  <si>
    <t>张忠保</t>
  </si>
  <si>
    <t>07006</t>
  </si>
  <si>
    <t>郑华静</t>
  </si>
  <si>
    <t>08020</t>
  </si>
  <si>
    <t>于建彬</t>
  </si>
  <si>
    <t>08025</t>
  </si>
  <si>
    <t>梅汝君</t>
  </si>
  <si>
    <t>08028</t>
  </si>
  <si>
    <t>田恬</t>
  </si>
  <si>
    <t>07020</t>
  </si>
  <si>
    <t>刘建鹏</t>
  </si>
  <si>
    <t>07027</t>
  </si>
  <si>
    <t>王玉宵</t>
  </si>
  <si>
    <t>08001</t>
  </si>
  <si>
    <t>曹玉威</t>
  </si>
  <si>
    <t>08029</t>
  </si>
  <si>
    <t>柏爽</t>
  </si>
  <si>
    <t>08014</t>
  </si>
  <si>
    <t>李浩</t>
  </si>
  <si>
    <t>08018</t>
  </si>
  <si>
    <t>杜明月</t>
  </si>
  <si>
    <t>07005</t>
  </si>
  <si>
    <t>李文敬</t>
  </si>
  <si>
    <t>08012</t>
  </si>
  <si>
    <t>黄思萍</t>
  </si>
  <si>
    <t>08031</t>
  </si>
  <si>
    <t>张喃喃</t>
  </si>
  <si>
    <t>07018</t>
  </si>
  <si>
    <t>高雷波</t>
  </si>
  <si>
    <t>08009</t>
  </si>
  <si>
    <t>邢怀松</t>
  </si>
  <si>
    <t>07014</t>
  </si>
  <si>
    <t>王娜</t>
  </si>
  <si>
    <t>08003</t>
  </si>
  <si>
    <t>葛福冉</t>
  </si>
  <si>
    <t>08024</t>
  </si>
  <si>
    <t>吴加顺</t>
  </si>
  <si>
    <t>08011</t>
  </si>
  <si>
    <t>康万福</t>
  </si>
  <si>
    <t>07017</t>
  </si>
  <si>
    <t>高源</t>
  </si>
  <si>
    <t>07009</t>
  </si>
  <si>
    <t>李冰</t>
  </si>
  <si>
    <t>07010</t>
  </si>
  <si>
    <t>张玉琢</t>
  </si>
  <si>
    <t>07024</t>
  </si>
  <si>
    <t>杨兴政</t>
  </si>
  <si>
    <t>08027</t>
  </si>
  <si>
    <t>张露露</t>
  </si>
  <si>
    <t>08010</t>
  </si>
  <si>
    <t>07025</t>
  </si>
  <si>
    <t>刘清儒</t>
  </si>
  <si>
    <t>07011</t>
  </si>
  <si>
    <t>潘久峰</t>
  </si>
  <si>
    <t>07022</t>
  </si>
  <si>
    <t>杜凌云</t>
  </si>
  <si>
    <t>07012</t>
  </si>
  <si>
    <t>李子行</t>
  </si>
  <si>
    <t>08002</t>
  </si>
  <si>
    <t>张程程</t>
  </si>
  <si>
    <t>07023</t>
  </si>
  <si>
    <t>白水清</t>
  </si>
  <si>
    <t>08015</t>
  </si>
  <si>
    <t>张金栋</t>
  </si>
  <si>
    <t>07016</t>
  </si>
  <si>
    <t>方化晨</t>
  </si>
  <si>
    <t>07002</t>
  </si>
  <si>
    <t>殷淼淼</t>
  </si>
  <si>
    <t>07030</t>
  </si>
  <si>
    <t>王红</t>
  </si>
  <si>
    <t>07031</t>
  </si>
  <si>
    <t>姜凯</t>
  </si>
  <si>
    <t>07004</t>
  </si>
  <si>
    <t>康复</t>
  </si>
  <si>
    <t>廖志栋</t>
  </si>
  <si>
    <t>05007</t>
  </si>
  <si>
    <t>99</t>
  </si>
  <si>
    <t>1</t>
  </si>
  <si>
    <t>王越</t>
  </si>
  <si>
    <t>06014</t>
  </si>
  <si>
    <t>93</t>
  </si>
  <si>
    <t>2</t>
  </si>
  <si>
    <t>张玲玲</t>
  </si>
  <si>
    <t>05018</t>
  </si>
  <si>
    <t>82</t>
  </si>
  <si>
    <t>3</t>
  </si>
  <si>
    <t>刘亚男</t>
  </si>
  <si>
    <t>05016</t>
  </si>
  <si>
    <t>83</t>
  </si>
  <si>
    <t>4</t>
  </si>
  <si>
    <t>张东星</t>
  </si>
  <si>
    <t>06009</t>
  </si>
  <si>
    <t>赵欢</t>
  </si>
  <si>
    <t>06024</t>
  </si>
  <si>
    <t>78</t>
  </si>
  <si>
    <t>6</t>
  </si>
  <si>
    <t>刘光宗</t>
  </si>
  <si>
    <t>06003</t>
  </si>
  <si>
    <t>80</t>
  </si>
  <si>
    <t>7</t>
  </si>
  <si>
    <t>朱冬</t>
  </si>
  <si>
    <t>06011</t>
  </si>
  <si>
    <t>8</t>
  </si>
  <si>
    <t>金延军</t>
  </si>
  <si>
    <t>05017</t>
  </si>
  <si>
    <t>81</t>
  </si>
  <si>
    <t>检验</t>
  </si>
  <si>
    <t>徐新</t>
  </si>
  <si>
    <t>09026</t>
  </si>
  <si>
    <t>袁文霞</t>
  </si>
  <si>
    <t>09027</t>
  </si>
  <si>
    <t>隋媛</t>
  </si>
  <si>
    <t>09017</t>
  </si>
  <si>
    <t>孙鲁阳</t>
  </si>
  <si>
    <t>09024</t>
  </si>
  <si>
    <t>周跃朋</t>
  </si>
  <si>
    <t>09019</t>
  </si>
  <si>
    <t>齐玉华</t>
  </si>
  <si>
    <t>09023</t>
  </si>
  <si>
    <t>影像</t>
  </si>
  <si>
    <t>杨晓晨</t>
  </si>
  <si>
    <t>09005</t>
  </si>
  <si>
    <t>安晓</t>
  </si>
  <si>
    <t>09006</t>
  </si>
  <si>
    <t>邢吉生</t>
  </si>
  <si>
    <t>09015</t>
  </si>
  <si>
    <t>付旭</t>
  </si>
  <si>
    <t>09011</t>
  </si>
  <si>
    <t>姜俊豪</t>
  </si>
  <si>
    <t>09003</t>
  </si>
  <si>
    <t>王莹</t>
  </si>
  <si>
    <t>09009</t>
  </si>
  <si>
    <t>刘智鹏</t>
  </si>
  <si>
    <t>09010</t>
  </si>
  <si>
    <t>马沛源</t>
  </si>
  <si>
    <t>09008</t>
  </si>
  <si>
    <t>孟凡珂</t>
  </si>
  <si>
    <t>09007</t>
  </si>
  <si>
    <t>伦英翠</t>
  </si>
  <si>
    <t>09002</t>
  </si>
  <si>
    <t>阚慧霞</t>
  </si>
  <si>
    <t>09014</t>
  </si>
  <si>
    <t>刘鲁峰</t>
  </si>
  <si>
    <t>09004</t>
  </si>
  <si>
    <t>药剂</t>
  </si>
  <si>
    <t>张元泽</t>
  </si>
  <si>
    <t>10010</t>
  </si>
  <si>
    <t>陈志艳</t>
  </si>
  <si>
    <t>10005</t>
  </si>
  <si>
    <t>管秋凤</t>
  </si>
  <si>
    <t>10002</t>
  </si>
  <si>
    <t>张付然</t>
  </si>
  <si>
    <t>10012</t>
  </si>
  <si>
    <t>赵云</t>
  </si>
  <si>
    <t>10009</t>
  </si>
  <si>
    <t>徐双君</t>
  </si>
  <si>
    <t>10003</t>
  </si>
  <si>
    <t>路雪婷</t>
  </si>
  <si>
    <t>10006</t>
  </si>
  <si>
    <t>蔡一琳</t>
  </si>
  <si>
    <t>10004</t>
  </si>
  <si>
    <t>10001</t>
  </si>
  <si>
    <t>口腔</t>
  </si>
  <si>
    <t>刘瑞军</t>
  </si>
  <si>
    <t>于洪勇</t>
  </si>
  <si>
    <t>王胜芝</t>
  </si>
  <si>
    <t>刘旭</t>
  </si>
  <si>
    <t>郭国胜</t>
  </si>
  <si>
    <t>孙泽林</t>
  </si>
  <si>
    <t>邹国燕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</si>
</sst>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8"/>
      <color theme="1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4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7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/>
    <xf numFmtId="49" fontId="0" fillId="0" borderId="0" xfId="0" applyNumberFormat="1"/>
    <xf numFmtId="49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2" fillId="0" borderId="0" xfId="0" applyFont="1"/>
    <xf numFmtId="177" fontId="9" fillId="0" borderId="0" xfId="0" applyNumberFormat="1" applyFont="1"/>
    <xf numFmtId="0" fontId="13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/>
    </xf>
    <xf numFmtId="177" fontId="7" fillId="0" borderId="2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zoomScale="85" zoomScaleNormal="85" workbookViewId="0">
      <selection activeCell="C18" sqref="C18"/>
    </sheetView>
  </sheetViews>
  <sheetFormatPr defaultColWidth="9" defaultRowHeight="13.5"/>
  <cols>
    <col min="1" max="1" width="12.75" style="23" customWidth="1"/>
    <col min="2" max="2" width="14.375" style="38" customWidth="1"/>
    <col min="3" max="3" width="11.625" style="23" customWidth="1"/>
    <col min="4" max="4" width="14.375" style="24" customWidth="1"/>
    <col min="5" max="5" width="14.375" style="23" customWidth="1"/>
    <col min="6" max="10" width="14.375" style="30" customWidth="1"/>
    <col min="11" max="11" width="12.875" style="39" customWidth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ht="33" customHeight="1" spans="1:11">
      <c r="A2" s="9"/>
      <c r="B2" s="9"/>
      <c r="C2" s="9"/>
      <c r="D2" s="10" t="s">
        <v>1</v>
      </c>
      <c r="E2" s="10"/>
      <c r="F2" s="11"/>
      <c r="G2" s="10"/>
      <c r="H2" s="10"/>
      <c r="I2" s="10"/>
      <c r="J2" s="10"/>
      <c r="K2" s="10"/>
    </row>
    <row r="3" s="28" customFormat="1" ht="33.95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2" t="s">
        <v>12</v>
      </c>
    </row>
    <row r="4" s="3" customFormat="1" ht="30" customHeight="1" spans="1:11">
      <c r="A4" s="15" t="s">
        <v>13</v>
      </c>
      <c r="B4" s="15" t="s">
        <v>14</v>
      </c>
      <c r="C4" s="15" t="s">
        <v>15</v>
      </c>
      <c r="D4" s="20" t="s">
        <v>16</v>
      </c>
      <c r="E4" s="15">
        <v>109</v>
      </c>
      <c r="F4" s="16">
        <f t="shared" ref="F4:F21" si="0">E4*100/150</f>
        <v>72.6666666666667</v>
      </c>
      <c r="G4" s="16">
        <f t="shared" ref="G4:G21" si="1">F4*0.6</f>
        <v>43.6</v>
      </c>
      <c r="H4" s="16">
        <v>90.4</v>
      </c>
      <c r="I4" s="16">
        <f t="shared" ref="I4:I21" si="2">H4*0.4</f>
        <v>36.16</v>
      </c>
      <c r="J4" s="16">
        <f t="shared" ref="J4:J21" si="3">I4+G4</f>
        <v>79.76</v>
      </c>
      <c r="K4" s="15">
        <v>1</v>
      </c>
    </row>
    <row r="5" s="3" customFormat="1" ht="30" customHeight="1" spans="1:11">
      <c r="A5" s="15" t="s">
        <v>13</v>
      </c>
      <c r="B5" s="15" t="s">
        <v>17</v>
      </c>
      <c r="C5" s="15" t="s">
        <v>15</v>
      </c>
      <c r="D5" s="20" t="s">
        <v>18</v>
      </c>
      <c r="E5" s="15">
        <v>108</v>
      </c>
      <c r="F5" s="16">
        <f t="shared" si="0"/>
        <v>72</v>
      </c>
      <c r="G5" s="16">
        <f t="shared" si="1"/>
        <v>43.2</v>
      </c>
      <c r="H5" s="16">
        <v>87.3</v>
      </c>
      <c r="I5" s="16">
        <f t="shared" si="2"/>
        <v>34.92</v>
      </c>
      <c r="J5" s="16">
        <f t="shared" si="3"/>
        <v>78.12</v>
      </c>
      <c r="K5" s="15">
        <v>2</v>
      </c>
    </row>
    <row r="6" s="3" customFormat="1" ht="30" customHeight="1" spans="1:11">
      <c r="A6" s="15" t="s">
        <v>13</v>
      </c>
      <c r="B6" s="15" t="s">
        <v>19</v>
      </c>
      <c r="C6" s="15" t="s">
        <v>15</v>
      </c>
      <c r="D6" s="20" t="s">
        <v>20</v>
      </c>
      <c r="E6" s="15">
        <v>108</v>
      </c>
      <c r="F6" s="16">
        <f t="shared" si="0"/>
        <v>72</v>
      </c>
      <c r="G6" s="16">
        <f t="shared" si="1"/>
        <v>43.2</v>
      </c>
      <c r="H6" s="16">
        <v>87.2</v>
      </c>
      <c r="I6" s="16">
        <f t="shared" si="2"/>
        <v>34.88</v>
      </c>
      <c r="J6" s="16">
        <f t="shared" si="3"/>
        <v>78.08</v>
      </c>
      <c r="K6" s="15">
        <v>3</v>
      </c>
    </row>
    <row r="7" s="3" customFormat="1" ht="30" customHeight="1" spans="1:11">
      <c r="A7" s="15" t="s">
        <v>13</v>
      </c>
      <c r="B7" s="15" t="s">
        <v>21</v>
      </c>
      <c r="C7" s="15" t="s">
        <v>22</v>
      </c>
      <c r="D7" s="20" t="s">
        <v>23</v>
      </c>
      <c r="E7" s="15">
        <v>104</v>
      </c>
      <c r="F7" s="16">
        <f t="shared" si="0"/>
        <v>69.3333333333333</v>
      </c>
      <c r="G7" s="16">
        <f t="shared" si="1"/>
        <v>41.6</v>
      </c>
      <c r="H7" s="16">
        <v>91</v>
      </c>
      <c r="I7" s="16">
        <f t="shared" si="2"/>
        <v>36.4</v>
      </c>
      <c r="J7" s="16">
        <f t="shared" si="3"/>
        <v>78</v>
      </c>
      <c r="K7" s="15">
        <v>4</v>
      </c>
    </row>
    <row r="8" s="4" customFormat="1" ht="30" customHeight="1" spans="1:11">
      <c r="A8" s="15" t="s">
        <v>13</v>
      </c>
      <c r="B8" s="15" t="s">
        <v>24</v>
      </c>
      <c r="C8" s="15" t="s">
        <v>15</v>
      </c>
      <c r="D8" s="20" t="s">
        <v>25</v>
      </c>
      <c r="E8" s="15">
        <v>100</v>
      </c>
      <c r="F8" s="16">
        <f t="shared" si="0"/>
        <v>66.6666666666667</v>
      </c>
      <c r="G8" s="16">
        <f t="shared" si="1"/>
        <v>40</v>
      </c>
      <c r="H8" s="16">
        <v>90</v>
      </c>
      <c r="I8" s="16">
        <f t="shared" si="2"/>
        <v>36</v>
      </c>
      <c r="J8" s="16">
        <f t="shared" si="3"/>
        <v>76</v>
      </c>
      <c r="K8" s="15">
        <v>5</v>
      </c>
    </row>
    <row r="9" s="3" customFormat="1" ht="30" customHeight="1" spans="1:16">
      <c r="A9" s="15" t="s">
        <v>13</v>
      </c>
      <c r="B9" s="15" t="s">
        <v>26</v>
      </c>
      <c r="C9" s="15" t="s">
        <v>15</v>
      </c>
      <c r="D9" s="20" t="s">
        <v>27</v>
      </c>
      <c r="E9" s="15">
        <v>103</v>
      </c>
      <c r="F9" s="16">
        <f t="shared" si="0"/>
        <v>68.6666666666667</v>
      </c>
      <c r="G9" s="16">
        <f t="shared" si="1"/>
        <v>41.2</v>
      </c>
      <c r="H9" s="16">
        <v>84</v>
      </c>
      <c r="I9" s="16">
        <f t="shared" si="2"/>
        <v>33.6</v>
      </c>
      <c r="J9" s="16">
        <f t="shared" si="3"/>
        <v>74.8</v>
      </c>
      <c r="K9" s="15">
        <v>6</v>
      </c>
      <c r="P9" s="3" t="s">
        <v>28</v>
      </c>
    </row>
    <row r="10" s="3" customFormat="1" ht="30" customHeight="1" spans="1:11">
      <c r="A10" s="15" t="s">
        <v>13</v>
      </c>
      <c r="B10" s="15" t="s">
        <v>29</v>
      </c>
      <c r="C10" s="15" t="s">
        <v>15</v>
      </c>
      <c r="D10" s="20" t="s">
        <v>30</v>
      </c>
      <c r="E10" s="15">
        <v>94</v>
      </c>
      <c r="F10" s="16">
        <f t="shared" si="0"/>
        <v>62.6666666666667</v>
      </c>
      <c r="G10" s="16">
        <f t="shared" si="1"/>
        <v>37.6</v>
      </c>
      <c r="H10" s="16">
        <v>91.8</v>
      </c>
      <c r="I10" s="16">
        <f t="shared" si="2"/>
        <v>36.72</v>
      </c>
      <c r="J10" s="16">
        <f t="shared" si="3"/>
        <v>74.32</v>
      </c>
      <c r="K10" s="15">
        <v>7</v>
      </c>
    </row>
    <row r="11" s="3" customFormat="1" ht="30" customHeight="1" spans="1:11">
      <c r="A11" s="15" t="s">
        <v>13</v>
      </c>
      <c r="B11" s="15" t="s">
        <v>31</v>
      </c>
      <c r="C11" s="15" t="s">
        <v>15</v>
      </c>
      <c r="D11" s="20" t="s">
        <v>32</v>
      </c>
      <c r="E11" s="15">
        <v>95</v>
      </c>
      <c r="F11" s="16">
        <f t="shared" si="0"/>
        <v>63.3333333333333</v>
      </c>
      <c r="G11" s="16">
        <f t="shared" si="1"/>
        <v>38</v>
      </c>
      <c r="H11" s="16">
        <v>90.4</v>
      </c>
      <c r="I11" s="16">
        <f t="shared" si="2"/>
        <v>36.16</v>
      </c>
      <c r="J11" s="16">
        <f t="shared" si="3"/>
        <v>74.16</v>
      </c>
      <c r="K11" s="15">
        <v>8</v>
      </c>
    </row>
    <row r="12" s="3" customFormat="1" ht="30" customHeight="1" spans="1:11">
      <c r="A12" s="15" t="s">
        <v>13</v>
      </c>
      <c r="B12" s="15" t="s">
        <v>33</v>
      </c>
      <c r="C12" s="15" t="s">
        <v>15</v>
      </c>
      <c r="D12" s="20" t="s">
        <v>34</v>
      </c>
      <c r="E12" s="15">
        <v>95</v>
      </c>
      <c r="F12" s="16">
        <f t="shared" si="0"/>
        <v>63.3333333333333</v>
      </c>
      <c r="G12" s="16">
        <f t="shared" si="1"/>
        <v>38</v>
      </c>
      <c r="H12" s="16">
        <v>87.2</v>
      </c>
      <c r="I12" s="16">
        <f t="shared" si="2"/>
        <v>34.88</v>
      </c>
      <c r="J12" s="16">
        <f t="shared" si="3"/>
        <v>72.88</v>
      </c>
      <c r="K12" s="15">
        <v>9</v>
      </c>
    </row>
    <row r="13" s="3" customFormat="1" ht="30" customHeight="1" spans="1:11">
      <c r="A13" s="15" t="s">
        <v>13</v>
      </c>
      <c r="B13" s="15" t="s">
        <v>35</v>
      </c>
      <c r="C13" s="15" t="s">
        <v>15</v>
      </c>
      <c r="D13" s="20" t="s">
        <v>36</v>
      </c>
      <c r="E13" s="15">
        <v>97</v>
      </c>
      <c r="F13" s="16">
        <f t="shared" si="0"/>
        <v>64.6666666666667</v>
      </c>
      <c r="G13" s="16">
        <f t="shared" si="1"/>
        <v>38.8</v>
      </c>
      <c r="H13" s="16">
        <v>84.8</v>
      </c>
      <c r="I13" s="16">
        <f t="shared" si="2"/>
        <v>33.92</v>
      </c>
      <c r="J13" s="16">
        <f t="shared" si="3"/>
        <v>72.72</v>
      </c>
      <c r="K13" s="15">
        <v>10</v>
      </c>
    </row>
    <row r="14" s="3" customFormat="1" ht="30" customHeight="1" spans="1:11">
      <c r="A14" s="15" t="s">
        <v>13</v>
      </c>
      <c r="B14" s="15" t="s">
        <v>37</v>
      </c>
      <c r="C14" s="40" t="s">
        <v>22</v>
      </c>
      <c r="D14" s="20" t="s">
        <v>38</v>
      </c>
      <c r="E14" s="40">
        <v>95</v>
      </c>
      <c r="F14" s="16">
        <f t="shared" si="0"/>
        <v>63.3333333333333</v>
      </c>
      <c r="G14" s="16">
        <f t="shared" si="1"/>
        <v>38</v>
      </c>
      <c r="H14" s="41">
        <v>85.4</v>
      </c>
      <c r="I14" s="16">
        <f t="shared" si="2"/>
        <v>34.16</v>
      </c>
      <c r="J14" s="16">
        <f t="shared" si="3"/>
        <v>72.16</v>
      </c>
      <c r="K14" s="15">
        <v>11</v>
      </c>
    </row>
    <row r="15" s="3" customFormat="1" ht="30" customHeight="1" spans="1:11">
      <c r="A15" s="15" t="s">
        <v>13</v>
      </c>
      <c r="B15" s="15" t="s">
        <v>39</v>
      </c>
      <c r="C15" s="15" t="s">
        <v>15</v>
      </c>
      <c r="D15" s="20" t="s">
        <v>40</v>
      </c>
      <c r="E15" s="15">
        <v>93</v>
      </c>
      <c r="F15" s="16">
        <f t="shared" si="0"/>
        <v>62</v>
      </c>
      <c r="G15" s="16">
        <f t="shared" si="1"/>
        <v>37.2</v>
      </c>
      <c r="H15" s="16">
        <v>86.8</v>
      </c>
      <c r="I15" s="16">
        <f t="shared" si="2"/>
        <v>34.72</v>
      </c>
      <c r="J15" s="16">
        <f t="shared" si="3"/>
        <v>71.92</v>
      </c>
      <c r="K15" s="15">
        <v>12</v>
      </c>
    </row>
    <row r="16" s="3" customFormat="1" ht="30" customHeight="1" spans="1:11">
      <c r="A16" s="15" t="s">
        <v>13</v>
      </c>
      <c r="B16" s="15" t="s">
        <v>41</v>
      </c>
      <c r="C16" s="15" t="s">
        <v>15</v>
      </c>
      <c r="D16" s="20" t="s">
        <v>42</v>
      </c>
      <c r="E16" s="15">
        <v>93</v>
      </c>
      <c r="F16" s="16">
        <f t="shared" si="0"/>
        <v>62</v>
      </c>
      <c r="G16" s="16">
        <f t="shared" si="1"/>
        <v>37.2</v>
      </c>
      <c r="H16" s="16">
        <v>86.4</v>
      </c>
      <c r="I16" s="16">
        <f t="shared" si="2"/>
        <v>34.56</v>
      </c>
      <c r="J16" s="16">
        <f t="shared" si="3"/>
        <v>71.76</v>
      </c>
      <c r="K16" s="15">
        <v>13</v>
      </c>
    </row>
    <row r="17" s="3" customFormat="1" ht="30" customHeight="1" spans="1:11">
      <c r="A17" s="15" t="s">
        <v>13</v>
      </c>
      <c r="B17" s="15" t="s">
        <v>43</v>
      </c>
      <c r="C17" s="15" t="s">
        <v>15</v>
      </c>
      <c r="D17" s="20" t="s">
        <v>44</v>
      </c>
      <c r="E17" s="15">
        <v>95</v>
      </c>
      <c r="F17" s="16">
        <f t="shared" si="0"/>
        <v>63.3333333333333</v>
      </c>
      <c r="G17" s="16">
        <f t="shared" si="1"/>
        <v>38</v>
      </c>
      <c r="H17" s="16">
        <v>82.8</v>
      </c>
      <c r="I17" s="16">
        <f t="shared" si="2"/>
        <v>33.12</v>
      </c>
      <c r="J17" s="16">
        <f t="shared" si="3"/>
        <v>71.12</v>
      </c>
      <c r="K17" s="15">
        <v>14</v>
      </c>
    </row>
    <row r="18" s="3" customFormat="1" ht="30" customHeight="1" spans="1:11">
      <c r="A18" s="15" t="s">
        <v>13</v>
      </c>
      <c r="B18" s="15" t="s">
        <v>45</v>
      </c>
      <c r="C18" s="15" t="s">
        <v>15</v>
      </c>
      <c r="D18" s="20" t="s">
        <v>46</v>
      </c>
      <c r="E18" s="15">
        <v>96</v>
      </c>
      <c r="F18" s="16">
        <f t="shared" si="0"/>
        <v>64</v>
      </c>
      <c r="G18" s="16">
        <f t="shared" si="1"/>
        <v>38.4</v>
      </c>
      <c r="H18" s="16">
        <v>81.1</v>
      </c>
      <c r="I18" s="16">
        <f t="shared" si="2"/>
        <v>32.44</v>
      </c>
      <c r="J18" s="16">
        <f t="shared" si="3"/>
        <v>70.84</v>
      </c>
      <c r="K18" s="15">
        <v>15</v>
      </c>
    </row>
    <row r="19" s="4" customFormat="1" ht="30" customHeight="1" spans="1:11">
      <c r="A19" s="15" t="s">
        <v>13</v>
      </c>
      <c r="B19" s="15" t="s">
        <v>47</v>
      </c>
      <c r="C19" s="15" t="s">
        <v>15</v>
      </c>
      <c r="D19" s="20" t="s">
        <v>48</v>
      </c>
      <c r="E19" s="15">
        <v>94</v>
      </c>
      <c r="F19" s="16">
        <f t="shared" si="0"/>
        <v>62.6666666666667</v>
      </c>
      <c r="G19" s="16">
        <f t="shared" si="1"/>
        <v>37.6</v>
      </c>
      <c r="H19" s="16">
        <v>80.6</v>
      </c>
      <c r="I19" s="16">
        <f t="shared" si="2"/>
        <v>32.24</v>
      </c>
      <c r="J19" s="16">
        <f t="shared" si="3"/>
        <v>69.84</v>
      </c>
      <c r="K19" s="15">
        <v>16</v>
      </c>
    </row>
    <row r="20" s="3" customFormat="1" ht="30" customHeight="1" spans="1:11">
      <c r="A20" s="15" t="s">
        <v>13</v>
      </c>
      <c r="B20" s="15" t="s">
        <v>49</v>
      </c>
      <c r="C20" s="15" t="s">
        <v>15</v>
      </c>
      <c r="D20" s="20" t="s">
        <v>50</v>
      </c>
      <c r="E20" s="15">
        <v>92</v>
      </c>
      <c r="F20" s="16">
        <f t="shared" si="0"/>
        <v>61.3333333333333</v>
      </c>
      <c r="G20" s="16">
        <f t="shared" si="1"/>
        <v>36.8</v>
      </c>
      <c r="H20" s="16">
        <v>82.6</v>
      </c>
      <c r="I20" s="16">
        <f t="shared" si="2"/>
        <v>33.04</v>
      </c>
      <c r="J20" s="16">
        <f t="shared" si="3"/>
        <v>69.84</v>
      </c>
      <c r="K20" s="15">
        <v>16</v>
      </c>
    </row>
    <row r="21" s="4" customFormat="1" ht="30" customHeight="1" spans="1:11">
      <c r="A21" s="15" t="s">
        <v>13</v>
      </c>
      <c r="B21" s="15" t="s">
        <v>51</v>
      </c>
      <c r="C21" s="15" t="s">
        <v>15</v>
      </c>
      <c r="D21" s="20" t="s">
        <v>52</v>
      </c>
      <c r="E21" s="15">
        <v>93</v>
      </c>
      <c r="F21" s="16">
        <f t="shared" si="0"/>
        <v>62</v>
      </c>
      <c r="G21" s="16">
        <f t="shared" si="1"/>
        <v>37.2</v>
      </c>
      <c r="H21" s="16">
        <v>80.4</v>
      </c>
      <c r="I21" s="16">
        <f t="shared" si="2"/>
        <v>32.16</v>
      </c>
      <c r="J21" s="16">
        <f t="shared" si="3"/>
        <v>69.36</v>
      </c>
      <c r="K21" s="15">
        <v>17</v>
      </c>
    </row>
  </sheetData>
  <sortState ref="A1:K18">
    <sortCondition ref="K1"/>
  </sortState>
  <mergeCells count="2">
    <mergeCell ref="A1:K1"/>
    <mergeCell ref="D2:K2"/>
  </mergeCells>
  <printOptions horizontalCentered="1" verticalCentered="1"/>
  <pageMargins left="0.235416666666667" right="0.235416666666667" top="0.354166666666667" bottom="0.354166666666667" header="0" footer="0.313888888888889"/>
  <pageSetup paperSize="9" scale="5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zoomScale="85" zoomScaleNormal="85" workbookViewId="0">
      <selection activeCell="H23" sqref="H23"/>
    </sheetView>
  </sheetViews>
  <sheetFormatPr defaultColWidth="9" defaultRowHeight="13.5"/>
  <cols>
    <col min="1" max="2" width="11.875" style="23" customWidth="1"/>
    <col min="3" max="3" width="7.5" style="23" customWidth="1"/>
    <col min="4" max="4" width="11.875" style="24" customWidth="1"/>
    <col min="5" max="5" width="11.875" style="23" customWidth="1"/>
    <col min="6" max="6" width="15.375" style="23" customWidth="1"/>
    <col min="7" max="10" width="11.875" style="23" customWidth="1"/>
    <col min="11" max="11" width="11.875" customWidth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ht="33" customHeight="1" spans="1:11">
      <c r="A2" s="9"/>
      <c r="B2" s="9"/>
      <c r="C2" s="9"/>
      <c r="D2" s="10" t="s">
        <v>1</v>
      </c>
      <c r="E2" s="10"/>
      <c r="F2" s="11"/>
      <c r="G2" s="10"/>
      <c r="H2" s="10"/>
      <c r="I2" s="10"/>
      <c r="J2" s="10"/>
      <c r="K2" s="10"/>
    </row>
    <row r="3" s="2" customFormat="1" ht="33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1" customFormat="1" ht="32.1" customHeight="1" spans="1:11">
      <c r="A4" s="15" t="s">
        <v>53</v>
      </c>
      <c r="B4" s="15" t="s">
        <v>54</v>
      </c>
      <c r="C4" s="15" t="s">
        <v>22</v>
      </c>
      <c r="D4" s="20" t="s">
        <v>55</v>
      </c>
      <c r="E4" s="16">
        <v>98</v>
      </c>
      <c r="F4" s="16">
        <f t="shared" ref="F4:F49" si="0">E4*100/150</f>
        <v>65.3333333333333</v>
      </c>
      <c r="G4" s="16">
        <f t="shared" ref="G4:G49" si="1">F4*0.6</f>
        <v>39.2</v>
      </c>
      <c r="H4" s="16">
        <v>90.4</v>
      </c>
      <c r="I4" s="16">
        <f t="shared" ref="I4:I49" si="2">H4*0.4</f>
        <v>36.16</v>
      </c>
      <c r="J4" s="16">
        <f t="shared" ref="J4:J49" si="3">G4+I4</f>
        <v>75.36</v>
      </c>
      <c r="K4" s="15">
        <v>1</v>
      </c>
    </row>
    <row r="5" s="21" customFormat="1" ht="32.1" customHeight="1" spans="1:11">
      <c r="A5" s="15" t="s">
        <v>53</v>
      </c>
      <c r="B5" s="15" t="s">
        <v>56</v>
      </c>
      <c r="C5" s="15" t="s">
        <v>15</v>
      </c>
      <c r="D5" s="20" t="s">
        <v>57</v>
      </c>
      <c r="E5" s="16">
        <v>103</v>
      </c>
      <c r="F5" s="16">
        <f t="shared" si="0"/>
        <v>68.6666666666667</v>
      </c>
      <c r="G5" s="16">
        <f t="shared" si="1"/>
        <v>41.2</v>
      </c>
      <c r="H5" s="16">
        <v>81.2</v>
      </c>
      <c r="I5" s="16">
        <f t="shared" si="2"/>
        <v>32.48</v>
      </c>
      <c r="J5" s="16">
        <f t="shared" si="3"/>
        <v>73.68</v>
      </c>
      <c r="K5" s="15">
        <v>2</v>
      </c>
    </row>
    <row r="6" s="21" customFormat="1" ht="32.1" customHeight="1" spans="1:11">
      <c r="A6" s="15" t="s">
        <v>53</v>
      </c>
      <c r="B6" s="15" t="s">
        <v>58</v>
      </c>
      <c r="C6" s="15" t="s">
        <v>22</v>
      </c>
      <c r="D6" s="20" t="s">
        <v>59</v>
      </c>
      <c r="E6" s="16">
        <v>98</v>
      </c>
      <c r="F6" s="16">
        <f t="shared" si="0"/>
        <v>65.3333333333333</v>
      </c>
      <c r="G6" s="16">
        <f t="shared" si="1"/>
        <v>39.2</v>
      </c>
      <c r="H6" s="16">
        <v>82.4</v>
      </c>
      <c r="I6" s="16">
        <f t="shared" si="2"/>
        <v>32.96</v>
      </c>
      <c r="J6" s="16">
        <f t="shared" si="3"/>
        <v>72.16</v>
      </c>
      <c r="K6" s="15">
        <v>3</v>
      </c>
    </row>
    <row r="7" s="21" customFormat="1" ht="32.1" customHeight="1" spans="1:11">
      <c r="A7" s="15" t="s">
        <v>53</v>
      </c>
      <c r="B7" s="15" t="s">
        <v>60</v>
      </c>
      <c r="C7" s="15" t="s">
        <v>15</v>
      </c>
      <c r="D7" s="20" t="s">
        <v>61</v>
      </c>
      <c r="E7" s="16">
        <v>91</v>
      </c>
      <c r="F7" s="16">
        <f t="shared" si="0"/>
        <v>60.6666666666667</v>
      </c>
      <c r="G7" s="16">
        <f t="shared" si="1"/>
        <v>36.4</v>
      </c>
      <c r="H7" s="16">
        <v>87.4</v>
      </c>
      <c r="I7" s="16">
        <f t="shared" si="2"/>
        <v>34.96</v>
      </c>
      <c r="J7" s="16">
        <f t="shared" si="3"/>
        <v>71.36</v>
      </c>
      <c r="K7" s="15">
        <v>4</v>
      </c>
    </row>
    <row r="8" s="21" customFormat="1" ht="32.1" customHeight="1" spans="1:11">
      <c r="A8" s="15" t="s">
        <v>53</v>
      </c>
      <c r="B8" s="15" t="s">
        <v>62</v>
      </c>
      <c r="C8" s="15" t="s">
        <v>22</v>
      </c>
      <c r="D8" s="20" t="s">
        <v>63</v>
      </c>
      <c r="E8" s="16">
        <v>91</v>
      </c>
      <c r="F8" s="16">
        <f t="shared" si="0"/>
        <v>60.6666666666667</v>
      </c>
      <c r="G8" s="16">
        <f t="shared" si="1"/>
        <v>36.4</v>
      </c>
      <c r="H8" s="16">
        <v>86.2</v>
      </c>
      <c r="I8" s="16">
        <f t="shared" si="2"/>
        <v>34.48</v>
      </c>
      <c r="J8" s="16">
        <f t="shared" si="3"/>
        <v>70.88</v>
      </c>
      <c r="K8" s="15">
        <v>5</v>
      </c>
    </row>
    <row r="9" s="21" customFormat="1" ht="32.1" customHeight="1" spans="1:11">
      <c r="A9" s="15" t="s">
        <v>53</v>
      </c>
      <c r="B9" s="15" t="s">
        <v>64</v>
      </c>
      <c r="C9" s="15" t="s">
        <v>15</v>
      </c>
      <c r="D9" s="20" t="s">
        <v>65</v>
      </c>
      <c r="E9" s="16">
        <v>90</v>
      </c>
      <c r="F9" s="16">
        <f t="shared" si="0"/>
        <v>60</v>
      </c>
      <c r="G9" s="16">
        <f t="shared" si="1"/>
        <v>36</v>
      </c>
      <c r="H9" s="16">
        <v>85.7</v>
      </c>
      <c r="I9" s="16">
        <f t="shared" si="2"/>
        <v>34.28</v>
      </c>
      <c r="J9" s="16">
        <f t="shared" si="3"/>
        <v>70.28</v>
      </c>
      <c r="K9" s="15">
        <v>6</v>
      </c>
    </row>
    <row r="10" s="21" customFormat="1" ht="32.1" customHeight="1" spans="1:11">
      <c r="A10" s="15" t="s">
        <v>53</v>
      </c>
      <c r="B10" s="15" t="s">
        <v>66</v>
      </c>
      <c r="C10" s="15" t="s">
        <v>15</v>
      </c>
      <c r="D10" s="20" t="s">
        <v>67</v>
      </c>
      <c r="E10" s="16">
        <v>86</v>
      </c>
      <c r="F10" s="16">
        <f t="shared" si="0"/>
        <v>57.3333333333333</v>
      </c>
      <c r="G10" s="16">
        <f t="shared" si="1"/>
        <v>34.4</v>
      </c>
      <c r="H10" s="16">
        <v>88.8</v>
      </c>
      <c r="I10" s="16">
        <f t="shared" si="2"/>
        <v>35.52</v>
      </c>
      <c r="J10" s="16">
        <f t="shared" si="3"/>
        <v>69.92</v>
      </c>
      <c r="K10" s="15">
        <v>7</v>
      </c>
    </row>
    <row r="11" s="21" customFormat="1" ht="32.1" customHeight="1" spans="1:11">
      <c r="A11" s="15" t="s">
        <v>53</v>
      </c>
      <c r="B11" s="15" t="s">
        <v>68</v>
      </c>
      <c r="C11" s="15" t="s">
        <v>22</v>
      </c>
      <c r="D11" s="20" t="s">
        <v>69</v>
      </c>
      <c r="E11" s="16">
        <v>86</v>
      </c>
      <c r="F11" s="16">
        <f t="shared" si="0"/>
        <v>57.3333333333333</v>
      </c>
      <c r="G11" s="16">
        <f t="shared" si="1"/>
        <v>34.4</v>
      </c>
      <c r="H11" s="16">
        <v>85.6</v>
      </c>
      <c r="I11" s="16">
        <f t="shared" si="2"/>
        <v>34.24</v>
      </c>
      <c r="J11" s="16">
        <f t="shared" si="3"/>
        <v>68.64</v>
      </c>
      <c r="K11" s="15">
        <v>8</v>
      </c>
    </row>
    <row r="12" s="21" customFormat="1" ht="32.1" customHeight="1" spans="1:11">
      <c r="A12" s="15" t="s">
        <v>53</v>
      </c>
      <c r="B12" s="15" t="s">
        <v>70</v>
      </c>
      <c r="C12" s="15" t="s">
        <v>22</v>
      </c>
      <c r="D12" s="20" t="s">
        <v>71</v>
      </c>
      <c r="E12" s="16">
        <v>88</v>
      </c>
      <c r="F12" s="16">
        <f t="shared" si="0"/>
        <v>58.6666666666667</v>
      </c>
      <c r="G12" s="16">
        <f t="shared" si="1"/>
        <v>35.2</v>
      </c>
      <c r="H12" s="16">
        <v>81.8</v>
      </c>
      <c r="I12" s="16">
        <f t="shared" si="2"/>
        <v>32.72</v>
      </c>
      <c r="J12" s="16">
        <f t="shared" si="3"/>
        <v>67.92</v>
      </c>
      <c r="K12" s="15">
        <v>9</v>
      </c>
    </row>
    <row r="13" s="21" customFormat="1" ht="32.1" customHeight="1" spans="1:11">
      <c r="A13" s="15" t="s">
        <v>53</v>
      </c>
      <c r="B13" s="15" t="s">
        <v>72</v>
      </c>
      <c r="C13" s="15" t="s">
        <v>22</v>
      </c>
      <c r="D13" s="20" t="s">
        <v>73</v>
      </c>
      <c r="E13" s="16">
        <v>81</v>
      </c>
      <c r="F13" s="16">
        <f t="shared" si="0"/>
        <v>54</v>
      </c>
      <c r="G13" s="16">
        <f t="shared" si="1"/>
        <v>32.4</v>
      </c>
      <c r="H13" s="16">
        <v>87.6</v>
      </c>
      <c r="I13" s="16">
        <f t="shared" si="2"/>
        <v>35.04</v>
      </c>
      <c r="J13" s="16">
        <f t="shared" si="3"/>
        <v>67.44</v>
      </c>
      <c r="K13" s="15">
        <v>10</v>
      </c>
    </row>
    <row r="14" s="21" customFormat="1" ht="32.1" customHeight="1" spans="1:11">
      <c r="A14" s="15" t="s">
        <v>53</v>
      </c>
      <c r="B14" s="15" t="s">
        <v>74</v>
      </c>
      <c r="C14" s="15" t="s">
        <v>15</v>
      </c>
      <c r="D14" s="20" t="s">
        <v>75</v>
      </c>
      <c r="E14" s="16">
        <v>83</v>
      </c>
      <c r="F14" s="16">
        <f t="shared" si="0"/>
        <v>55.3333333333333</v>
      </c>
      <c r="G14" s="16">
        <f t="shared" si="1"/>
        <v>33.2</v>
      </c>
      <c r="H14" s="16">
        <v>85.4</v>
      </c>
      <c r="I14" s="16">
        <f t="shared" si="2"/>
        <v>34.16</v>
      </c>
      <c r="J14" s="16">
        <f t="shared" si="3"/>
        <v>67.36</v>
      </c>
      <c r="K14" s="15">
        <v>11</v>
      </c>
    </row>
    <row r="15" s="21" customFormat="1" ht="32.1" customHeight="1" spans="1:11">
      <c r="A15" s="15" t="s">
        <v>53</v>
      </c>
      <c r="B15" s="15" t="s">
        <v>76</v>
      </c>
      <c r="C15" s="15" t="s">
        <v>22</v>
      </c>
      <c r="D15" s="20" t="s">
        <v>77</v>
      </c>
      <c r="E15" s="16">
        <v>84</v>
      </c>
      <c r="F15" s="16">
        <f t="shared" si="0"/>
        <v>56</v>
      </c>
      <c r="G15" s="16">
        <f t="shared" si="1"/>
        <v>33.6</v>
      </c>
      <c r="H15" s="16">
        <v>84</v>
      </c>
      <c r="I15" s="16">
        <f t="shared" si="2"/>
        <v>33.6</v>
      </c>
      <c r="J15" s="16">
        <f t="shared" si="3"/>
        <v>67.2</v>
      </c>
      <c r="K15" s="15">
        <v>12</v>
      </c>
    </row>
    <row r="16" s="21" customFormat="1" ht="32.1" customHeight="1" spans="1:11">
      <c r="A16" s="15" t="s">
        <v>53</v>
      </c>
      <c r="B16" s="15" t="s">
        <v>78</v>
      </c>
      <c r="C16" s="15" t="s">
        <v>22</v>
      </c>
      <c r="D16" s="20" t="s">
        <v>79</v>
      </c>
      <c r="E16" s="16">
        <v>83</v>
      </c>
      <c r="F16" s="16">
        <f t="shared" si="0"/>
        <v>55.3333333333333</v>
      </c>
      <c r="G16" s="16">
        <f t="shared" si="1"/>
        <v>33.2</v>
      </c>
      <c r="H16" s="16">
        <v>83.9</v>
      </c>
      <c r="I16" s="16">
        <f t="shared" si="2"/>
        <v>33.56</v>
      </c>
      <c r="J16" s="16">
        <f t="shared" si="3"/>
        <v>66.76</v>
      </c>
      <c r="K16" s="15">
        <v>13</v>
      </c>
    </row>
    <row r="17" s="21" customFormat="1" ht="32.1" customHeight="1" spans="1:11">
      <c r="A17" s="15" t="s">
        <v>53</v>
      </c>
      <c r="B17" s="15" t="s">
        <v>80</v>
      </c>
      <c r="C17" s="15" t="s">
        <v>15</v>
      </c>
      <c r="D17" s="20" t="s">
        <v>81</v>
      </c>
      <c r="E17" s="16">
        <v>80</v>
      </c>
      <c r="F17" s="16">
        <f t="shared" si="0"/>
        <v>53.3333333333333</v>
      </c>
      <c r="G17" s="16">
        <f t="shared" si="1"/>
        <v>32</v>
      </c>
      <c r="H17" s="16">
        <v>86.6</v>
      </c>
      <c r="I17" s="16">
        <f t="shared" si="2"/>
        <v>34.64</v>
      </c>
      <c r="J17" s="16">
        <f t="shared" si="3"/>
        <v>66.64</v>
      </c>
      <c r="K17" s="15">
        <v>14</v>
      </c>
    </row>
    <row r="18" s="21" customFormat="1" ht="32.1" customHeight="1" spans="1:11">
      <c r="A18" s="15" t="s">
        <v>53</v>
      </c>
      <c r="B18" s="15" t="s">
        <v>82</v>
      </c>
      <c r="C18" s="15" t="s">
        <v>22</v>
      </c>
      <c r="D18" s="20" t="s">
        <v>83</v>
      </c>
      <c r="E18" s="16">
        <v>81</v>
      </c>
      <c r="F18" s="16">
        <f t="shared" si="0"/>
        <v>54</v>
      </c>
      <c r="G18" s="16">
        <f t="shared" si="1"/>
        <v>32.4</v>
      </c>
      <c r="H18" s="16">
        <v>85.2</v>
      </c>
      <c r="I18" s="16">
        <f t="shared" si="2"/>
        <v>34.08</v>
      </c>
      <c r="J18" s="16">
        <f t="shared" si="3"/>
        <v>66.48</v>
      </c>
      <c r="K18" s="15">
        <v>15</v>
      </c>
    </row>
    <row r="19" s="21" customFormat="1" ht="32.1" customHeight="1" spans="1:11">
      <c r="A19" s="15" t="s">
        <v>53</v>
      </c>
      <c r="B19" s="15" t="s">
        <v>84</v>
      </c>
      <c r="C19" s="15" t="s">
        <v>15</v>
      </c>
      <c r="D19" s="20" t="s">
        <v>85</v>
      </c>
      <c r="E19" s="16">
        <v>86</v>
      </c>
      <c r="F19" s="16">
        <f t="shared" si="0"/>
        <v>57.3333333333333</v>
      </c>
      <c r="G19" s="16">
        <f t="shared" si="1"/>
        <v>34.4</v>
      </c>
      <c r="H19" s="16">
        <v>79.8</v>
      </c>
      <c r="I19" s="16">
        <f t="shared" si="2"/>
        <v>31.92</v>
      </c>
      <c r="J19" s="16">
        <f t="shared" si="3"/>
        <v>66.32</v>
      </c>
      <c r="K19" s="15">
        <v>16</v>
      </c>
    </row>
    <row r="20" s="21" customFormat="1" ht="32.1" customHeight="1" spans="1:11">
      <c r="A20" s="15" t="s">
        <v>53</v>
      </c>
      <c r="B20" s="15" t="s">
        <v>86</v>
      </c>
      <c r="C20" s="15" t="s">
        <v>22</v>
      </c>
      <c r="D20" s="20" t="s">
        <v>87</v>
      </c>
      <c r="E20" s="16">
        <v>77</v>
      </c>
      <c r="F20" s="16">
        <f t="shared" si="0"/>
        <v>51.3333333333333</v>
      </c>
      <c r="G20" s="16">
        <f t="shared" si="1"/>
        <v>30.8</v>
      </c>
      <c r="H20" s="16">
        <v>85.6</v>
      </c>
      <c r="I20" s="16">
        <f t="shared" si="2"/>
        <v>34.24</v>
      </c>
      <c r="J20" s="16">
        <f t="shared" si="3"/>
        <v>65.04</v>
      </c>
      <c r="K20" s="15">
        <v>17</v>
      </c>
    </row>
    <row r="21" s="21" customFormat="1" ht="32.1" customHeight="1" spans="1:11">
      <c r="A21" s="15" t="s">
        <v>53</v>
      </c>
      <c r="B21" s="15" t="s">
        <v>88</v>
      </c>
      <c r="C21" s="15" t="s">
        <v>15</v>
      </c>
      <c r="D21" s="20" t="s">
        <v>89</v>
      </c>
      <c r="E21" s="16">
        <v>76</v>
      </c>
      <c r="F21" s="16">
        <f t="shared" si="0"/>
        <v>50.6666666666667</v>
      </c>
      <c r="G21" s="16">
        <f t="shared" si="1"/>
        <v>30.4</v>
      </c>
      <c r="H21" s="16">
        <v>86.4</v>
      </c>
      <c r="I21" s="16">
        <f t="shared" si="2"/>
        <v>34.56</v>
      </c>
      <c r="J21" s="16">
        <f t="shared" si="3"/>
        <v>64.96</v>
      </c>
      <c r="K21" s="15">
        <v>18</v>
      </c>
    </row>
    <row r="22" s="21" customFormat="1" ht="32.1" customHeight="1" spans="1:11">
      <c r="A22" s="15" t="s">
        <v>53</v>
      </c>
      <c r="B22" s="15" t="s">
        <v>90</v>
      </c>
      <c r="C22" s="15" t="s">
        <v>22</v>
      </c>
      <c r="D22" s="20" t="s">
        <v>91</v>
      </c>
      <c r="E22" s="16">
        <v>72</v>
      </c>
      <c r="F22" s="16">
        <f t="shared" si="0"/>
        <v>48</v>
      </c>
      <c r="G22" s="16">
        <f t="shared" si="1"/>
        <v>28.8</v>
      </c>
      <c r="H22" s="16">
        <v>90.4</v>
      </c>
      <c r="I22" s="16">
        <f t="shared" si="2"/>
        <v>36.16</v>
      </c>
      <c r="J22" s="16">
        <f t="shared" si="3"/>
        <v>64.96</v>
      </c>
      <c r="K22" s="15">
        <v>19</v>
      </c>
    </row>
    <row r="23" s="21" customFormat="1" ht="32.1" customHeight="1" spans="1:11">
      <c r="A23" s="15" t="s">
        <v>53</v>
      </c>
      <c r="B23" s="15" t="s">
        <v>92</v>
      </c>
      <c r="C23" s="15" t="s">
        <v>15</v>
      </c>
      <c r="D23" s="20" t="s">
        <v>93</v>
      </c>
      <c r="E23" s="16">
        <v>71</v>
      </c>
      <c r="F23" s="16">
        <f t="shared" si="0"/>
        <v>47.3333333333333</v>
      </c>
      <c r="G23" s="16">
        <f t="shared" si="1"/>
        <v>28.4</v>
      </c>
      <c r="H23" s="16">
        <v>91</v>
      </c>
      <c r="I23" s="16">
        <f t="shared" si="2"/>
        <v>36.4</v>
      </c>
      <c r="J23" s="16">
        <f t="shared" si="3"/>
        <v>64.8</v>
      </c>
      <c r="K23" s="15">
        <v>20</v>
      </c>
    </row>
    <row r="24" s="22" customFormat="1" ht="32.1" customHeight="1" spans="1:11">
      <c r="A24" s="15" t="s">
        <v>53</v>
      </c>
      <c r="B24" s="15" t="s">
        <v>94</v>
      </c>
      <c r="C24" s="15" t="s">
        <v>15</v>
      </c>
      <c r="D24" s="20" t="s">
        <v>95</v>
      </c>
      <c r="E24" s="16">
        <v>78</v>
      </c>
      <c r="F24" s="16">
        <f t="shared" si="0"/>
        <v>52</v>
      </c>
      <c r="G24" s="16">
        <f t="shared" si="1"/>
        <v>31.2</v>
      </c>
      <c r="H24" s="16">
        <v>82.2</v>
      </c>
      <c r="I24" s="16">
        <f t="shared" si="2"/>
        <v>32.88</v>
      </c>
      <c r="J24" s="16">
        <f t="shared" si="3"/>
        <v>64.08</v>
      </c>
      <c r="K24" s="15">
        <v>21</v>
      </c>
    </row>
    <row r="25" s="21" customFormat="1" ht="32.1" customHeight="1" spans="1:11">
      <c r="A25" s="15" t="s">
        <v>53</v>
      </c>
      <c r="B25" s="15" t="s">
        <v>96</v>
      </c>
      <c r="C25" s="15" t="s">
        <v>15</v>
      </c>
      <c r="D25" s="20" t="s">
        <v>97</v>
      </c>
      <c r="E25" s="16">
        <v>75</v>
      </c>
      <c r="F25" s="16">
        <f t="shared" si="0"/>
        <v>50</v>
      </c>
      <c r="G25" s="16">
        <f t="shared" si="1"/>
        <v>30</v>
      </c>
      <c r="H25" s="16">
        <v>84.1</v>
      </c>
      <c r="I25" s="16">
        <f t="shared" si="2"/>
        <v>33.64</v>
      </c>
      <c r="J25" s="16">
        <f t="shared" si="3"/>
        <v>63.64</v>
      </c>
      <c r="K25" s="15">
        <v>22</v>
      </c>
    </row>
    <row r="26" s="21" customFormat="1" ht="32.1" customHeight="1" spans="1:11">
      <c r="A26" s="15" t="s">
        <v>53</v>
      </c>
      <c r="B26" s="15" t="s">
        <v>98</v>
      </c>
      <c r="C26" s="15" t="s">
        <v>15</v>
      </c>
      <c r="D26" s="20" t="s">
        <v>99</v>
      </c>
      <c r="E26" s="16">
        <v>67</v>
      </c>
      <c r="F26" s="16">
        <f t="shared" si="0"/>
        <v>44.6666666666667</v>
      </c>
      <c r="G26" s="16">
        <f t="shared" si="1"/>
        <v>26.8</v>
      </c>
      <c r="H26" s="16">
        <v>90.8</v>
      </c>
      <c r="I26" s="16">
        <f t="shared" si="2"/>
        <v>36.32</v>
      </c>
      <c r="J26" s="16">
        <f t="shared" si="3"/>
        <v>63.12</v>
      </c>
      <c r="K26" s="15">
        <v>23</v>
      </c>
    </row>
    <row r="27" s="21" customFormat="1" ht="32.1" customHeight="1" spans="1:11">
      <c r="A27" s="15" t="s">
        <v>53</v>
      </c>
      <c r="B27" s="15" t="s">
        <v>100</v>
      </c>
      <c r="C27" s="15" t="s">
        <v>22</v>
      </c>
      <c r="D27" s="20" t="s">
        <v>101</v>
      </c>
      <c r="E27" s="16">
        <v>69</v>
      </c>
      <c r="F27" s="16">
        <f t="shared" si="0"/>
        <v>46</v>
      </c>
      <c r="G27" s="16">
        <f t="shared" si="1"/>
        <v>27.6</v>
      </c>
      <c r="H27" s="16">
        <v>88.6</v>
      </c>
      <c r="I27" s="16">
        <f t="shared" si="2"/>
        <v>35.44</v>
      </c>
      <c r="J27" s="16">
        <f t="shared" si="3"/>
        <v>63.04</v>
      </c>
      <c r="K27" s="15">
        <v>24</v>
      </c>
    </row>
    <row r="28" s="21" customFormat="1" ht="32.1" customHeight="1" spans="1:11">
      <c r="A28" s="15" t="s">
        <v>53</v>
      </c>
      <c r="B28" s="15" t="s">
        <v>102</v>
      </c>
      <c r="C28" s="15" t="s">
        <v>22</v>
      </c>
      <c r="D28" s="20" t="s">
        <v>103</v>
      </c>
      <c r="E28" s="16">
        <v>76</v>
      </c>
      <c r="F28" s="16">
        <f t="shared" si="0"/>
        <v>50.6666666666667</v>
      </c>
      <c r="G28" s="16">
        <f t="shared" si="1"/>
        <v>30.4</v>
      </c>
      <c r="H28" s="16">
        <v>81.2</v>
      </c>
      <c r="I28" s="16">
        <f t="shared" si="2"/>
        <v>32.48</v>
      </c>
      <c r="J28" s="16">
        <f t="shared" si="3"/>
        <v>62.88</v>
      </c>
      <c r="K28" s="15">
        <v>25</v>
      </c>
    </row>
    <row r="29" s="22" customFormat="1" ht="32.1" customHeight="1" spans="1:11">
      <c r="A29" s="15" t="s">
        <v>53</v>
      </c>
      <c r="B29" s="15" t="s">
        <v>104</v>
      </c>
      <c r="C29" s="15" t="s">
        <v>15</v>
      </c>
      <c r="D29" s="20" t="s">
        <v>105</v>
      </c>
      <c r="E29" s="16">
        <v>73</v>
      </c>
      <c r="F29" s="16">
        <f t="shared" si="0"/>
        <v>48.6666666666667</v>
      </c>
      <c r="G29" s="16">
        <f t="shared" si="1"/>
        <v>29.2</v>
      </c>
      <c r="H29" s="16">
        <v>81.4</v>
      </c>
      <c r="I29" s="16">
        <f t="shared" si="2"/>
        <v>32.56</v>
      </c>
      <c r="J29" s="16">
        <f t="shared" si="3"/>
        <v>61.76</v>
      </c>
      <c r="K29" s="15">
        <v>26</v>
      </c>
    </row>
    <row r="30" s="21" customFormat="1" ht="32.1" customHeight="1" spans="1:11">
      <c r="A30" s="15" t="s">
        <v>53</v>
      </c>
      <c r="B30" s="15" t="s">
        <v>106</v>
      </c>
      <c r="C30" s="15" t="s">
        <v>15</v>
      </c>
      <c r="D30" s="20" t="s">
        <v>107</v>
      </c>
      <c r="E30" s="16">
        <v>70</v>
      </c>
      <c r="F30" s="16">
        <f t="shared" si="0"/>
        <v>46.6666666666667</v>
      </c>
      <c r="G30" s="16">
        <f t="shared" si="1"/>
        <v>28</v>
      </c>
      <c r="H30" s="16">
        <v>84.2</v>
      </c>
      <c r="I30" s="16">
        <f t="shared" si="2"/>
        <v>33.68</v>
      </c>
      <c r="J30" s="16">
        <f t="shared" si="3"/>
        <v>61.68</v>
      </c>
      <c r="K30" s="15">
        <v>27</v>
      </c>
    </row>
    <row r="31" s="22" customFormat="1" ht="32.1" customHeight="1" spans="1:11">
      <c r="A31" s="15" t="s">
        <v>53</v>
      </c>
      <c r="B31" s="15" t="s">
        <v>108</v>
      </c>
      <c r="C31" s="15" t="s">
        <v>22</v>
      </c>
      <c r="D31" s="20" t="s">
        <v>109</v>
      </c>
      <c r="E31" s="16">
        <v>65</v>
      </c>
      <c r="F31" s="16">
        <f t="shared" si="0"/>
        <v>43.3333333333333</v>
      </c>
      <c r="G31" s="16">
        <f t="shared" si="1"/>
        <v>26</v>
      </c>
      <c r="H31" s="16">
        <v>88.6</v>
      </c>
      <c r="I31" s="16">
        <f t="shared" si="2"/>
        <v>35.44</v>
      </c>
      <c r="J31" s="16">
        <f t="shared" si="3"/>
        <v>61.44</v>
      </c>
      <c r="K31" s="15">
        <v>28</v>
      </c>
    </row>
    <row r="32" s="21" customFormat="1" ht="32.1" customHeight="1" spans="1:11">
      <c r="A32" s="15" t="s">
        <v>53</v>
      </c>
      <c r="B32" s="15" t="s">
        <v>110</v>
      </c>
      <c r="C32" s="15" t="s">
        <v>22</v>
      </c>
      <c r="D32" s="20" t="s">
        <v>111</v>
      </c>
      <c r="E32" s="16">
        <v>71</v>
      </c>
      <c r="F32" s="16">
        <f t="shared" si="0"/>
        <v>47.3333333333333</v>
      </c>
      <c r="G32" s="16">
        <f t="shared" si="1"/>
        <v>28.4</v>
      </c>
      <c r="H32" s="16">
        <v>81.2</v>
      </c>
      <c r="I32" s="16">
        <f t="shared" si="2"/>
        <v>32.48</v>
      </c>
      <c r="J32" s="16">
        <f t="shared" si="3"/>
        <v>60.88</v>
      </c>
      <c r="K32" s="15">
        <v>29</v>
      </c>
    </row>
    <row r="33" s="21" customFormat="1" ht="32.1" customHeight="1" spans="1:11">
      <c r="A33" s="15" t="s">
        <v>53</v>
      </c>
      <c r="B33" s="15" t="s">
        <v>112</v>
      </c>
      <c r="C33" s="15" t="s">
        <v>22</v>
      </c>
      <c r="D33" s="20" t="s">
        <v>113</v>
      </c>
      <c r="E33" s="16">
        <v>61</v>
      </c>
      <c r="F33" s="16">
        <f t="shared" si="0"/>
        <v>40.6666666666667</v>
      </c>
      <c r="G33" s="16">
        <f t="shared" si="1"/>
        <v>24.4</v>
      </c>
      <c r="H33" s="16">
        <v>86.9</v>
      </c>
      <c r="I33" s="16">
        <f t="shared" si="2"/>
        <v>34.76</v>
      </c>
      <c r="J33" s="16">
        <f t="shared" si="3"/>
        <v>59.16</v>
      </c>
      <c r="K33" s="15">
        <v>30</v>
      </c>
    </row>
    <row r="34" s="21" customFormat="1" ht="32.1" customHeight="1" spans="1:11">
      <c r="A34" s="15" t="s">
        <v>53</v>
      </c>
      <c r="B34" s="15" t="s">
        <v>114</v>
      </c>
      <c r="C34" s="15" t="s">
        <v>15</v>
      </c>
      <c r="D34" s="20" t="s">
        <v>115</v>
      </c>
      <c r="E34" s="16">
        <v>71</v>
      </c>
      <c r="F34" s="16">
        <f t="shared" si="0"/>
        <v>47.3333333333333</v>
      </c>
      <c r="G34" s="16">
        <f t="shared" si="1"/>
        <v>28.4</v>
      </c>
      <c r="H34" s="16">
        <v>76.4</v>
      </c>
      <c r="I34" s="16">
        <f t="shared" si="2"/>
        <v>30.56</v>
      </c>
      <c r="J34" s="16">
        <f t="shared" si="3"/>
        <v>58.96</v>
      </c>
      <c r="K34" s="15">
        <v>31</v>
      </c>
    </row>
    <row r="35" s="21" customFormat="1" ht="32.1" customHeight="1" spans="1:11">
      <c r="A35" s="15" t="s">
        <v>53</v>
      </c>
      <c r="B35" s="15" t="s">
        <v>116</v>
      </c>
      <c r="C35" s="15" t="s">
        <v>22</v>
      </c>
      <c r="D35" s="20" t="s">
        <v>117</v>
      </c>
      <c r="E35" s="16">
        <v>66</v>
      </c>
      <c r="F35" s="16">
        <f t="shared" si="0"/>
        <v>44</v>
      </c>
      <c r="G35" s="16">
        <f t="shared" si="1"/>
        <v>26.4</v>
      </c>
      <c r="H35" s="16">
        <v>80.4</v>
      </c>
      <c r="I35" s="16">
        <f t="shared" si="2"/>
        <v>32.16</v>
      </c>
      <c r="J35" s="16">
        <f t="shared" si="3"/>
        <v>58.56</v>
      </c>
      <c r="K35" s="15">
        <v>32</v>
      </c>
    </row>
    <row r="36" s="21" customFormat="1" ht="32.1" customHeight="1" spans="1:11">
      <c r="A36" s="15" t="s">
        <v>53</v>
      </c>
      <c r="B36" s="15" t="s">
        <v>118</v>
      </c>
      <c r="C36" s="15" t="s">
        <v>22</v>
      </c>
      <c r="D36" s="20" t="s">
        <v>119</v>
      </c>
      <c r="E36" s="16">
        <v>57</v>
      </c>
      <c r="F36" s="16">
        <f t="shared" si="0"/>
        <v>38</v>
      </c>
      <c r="G36" s="16">
        <f t="shared" si="1"/>
        <v>22.8</v>
      </c>
      <c r="H36" s="16">
        <v>88.8</v>
      </c>
      <c r="I36" s="16">
        <f t="shared" si="2"/>
        <v>35.52</v>
      </c>
      <c r="J36" s="16">
        <f t="shared" si="3"/>
        <v>58.32</v>
      </c>
      <c r="K36" s="15">
        <v>33</v>
      </c>
    </row>
    <row r="37" s="21" customFormat="1" ht="32.1" customHeight="1" spans="1:11">
      <c r="A37" s="15" t="s">
        <v>53</v>
      </c>
      <c r="B37" s="15" t="s">
        <v>120</v>
      </c>
      <c r="C37" s="15" t="s">
        <v>15</v>
      </c>
      <c r="D37" s="20" t="s">
        <v>121</v>
      </c>
      <c r="E37" s="16">
        <v>60</v>
      </c>
      <c r="F37" s="16">
        <f t="shared" si="0"/>
        <v>40</v>
      </c>
      <c r="G37" s="16">
        <f t="shared" si="1"/>
        <v>24</v>
      </c>
      <c r="H37" s="16">
        <v>85</v>
      </c>
      <c r="I37" s="16">
        <f t="shared" si="2"/>
        <v>34</v>
      </c>
      <c r="J37" s="16">
        <f t="shared" si="3"/>
        <v>58</v>
      </c>
      <c r="K37" s="15">
        <v>34</v>
      </c>
    </row>
    <row r="38" s="22" customFormat="1" ht="32.1" customHeight="1" spans="1:11">
      <c r="A38" s="15" t="s">
        <v>53</v>
      </c>
      <c r="B38" s="36" t="s">
        <v>90</v>
      </c>
      <c r="C38" s="36" t="s">
        <v>22</v>
      </c>
      <c r="D38" s="20" t="s">
        <v>122</v>
      </c>
      <c r="E38" s="37">
        <v>64</v>
      </c>
      <c r="F38" s="16">
        <f t="shared" si="0"/>
        <v>42.6666666666667</v>
      </c>
      <c r="G38" s="16">
        <f t="shared" si="1"/>
        <v>25.6</v>
      </c>
      <c r="H38" s="37">
        <v>78.6</v>
      </c>
      <c r="I38" s="16">
        <f t="shared" si="2"/>
        <v>31.44</v>
      </c>
      <c r="J38" s="16">
        <f t="shared" si="3"/>
        <v>57.04</v>
      </c>
      <c r="K38" s="15">
        <v>35</v>
      </c>
    </row>
    <row r="39" s="21" customFormat="1" ht="32.1" customHeight="1" spans="1:11">
      <c r="A39" s="15" t="s">
        <v>53</v>
      </c>
      <c r="B39" s="15" t="s">
        <v>123</v>
      </c>
      <c r="C39" s="15" t="s">
        <v>22</v>
      </c>
      <c r="D39" s="20" t="s">
        <v>124</v>
      </c>
      <c r="E39" s="16">
        <v>62</v>
      </c>
      <c r="F39" s="16">
        <f t="shared" si="0"/>
        <v>41.3333333333333</v>
      </c>
      <c r="G39" s="16">
        <f t="shared" si="1"/>
        <v>24.8</v>
      </c>
      <c r="H39" s="16">
        <v>78.2</v>
      </c>
      <c r="I39" s="16">
        <f t="shared" si="2"/>
        <v>31.28</v>
      </c>
      <c r="J39" s="16">
        <f t="shared" si="3"/>
        <v>56.08</v>
      </c>
      <c r="K39" s="15">
        <v>36</v>
      </c>
    </row>
    <row r="40" s="21" customFormat="1" ht="32.1" customHeight="1" spans="1:11">
      <c r="A40" s="15" t="s">
        <v>53</v>
      </c>
      <c r="B40" s="15" t="s">
        <v>125</v>
      </c>
      <c r="C40" s="15" t="s">
        <v>22</v>
      </c>
      <c r="D40" s="20" t="s">
        <v>126</v>
      </c>
      <c r="E40" s="16">
        <v>61</v>
      </c>
      <c r="F40" s="16">
        <f t="shared" si="0"/>
        <v>40.6666666666667</v>
      </c>
      <c r="G40" s="16">
        <f t="shared" si="1"/>
        <v>24.4</v>
      </c>
      <c r="H40" s="16">
        <v>79.2</v>
      </c>
      <c r="I40" s="16">
        <f t="shared" si="2"/>
        <v>31.68</v>
      </c>
      <c r="J40" s="16">
        <f t="shared" si="3"/>
        <v>56.08</v>
      </c>
      <c r="K40" s="15">
        <v>37</v>
      </c>
    </row>
    <row r="41" s="22" customFormat="1" ht="32.1" customHeight="1" spans="1:11">
      <c r="A41" s="15" t="s">
        <v>53</v>
      </c>
      <c r="B41" s="15" t="s">
        <v>127</v>
      </c>
      <c r="C41" s="15" t="s">
        <v>15</v>
      </c>
      <c r="D41" s="20" t="s">
        <v>128</v>
      </c>
      <c r="E41" s="16">
        <v>61</v>
      </c>
      <c r="F41" s="16">
        <f t="shared" si="0"/>
        <v>40.6666666666667</v>
      </c>
      <c r="G41" s="16">
        <f t="shared" si="1"/>
        <v>24.4</v>
      </c>
      <c r="H41" s="16">
        <v>74.7</v>
      </c>
      <c r="I41" s="16">
        <f t="shared" si="2"/>
        <v>29.88</v>
      </c>
      <c r="J41" s="16">
        <f t="shared" si="3"/>
        <v>54.28</v>
      </c>
      <c r="K41" s="15">
        <v>38</v>
      </c>
    </row>
    <row r="42" s="22" customFormat="1" ht="32.1" customHeight="1" spans="1:11">
      <c r="A42" s="15" t="s">
        <v>53</v>
      </c>
      <c r="B42" s="15" t="s">
        <v>129</v>
      </c>
      <c r="C42" s="15" t="s">
        <v>22</v>
      </c>
      <c r="D42" s="20" t="s">
        <v>130</v>
      </c>
      <c r="E42" s="16">
        <v>60</v>
      </c>
      <c r="F42" s="16">
        <f t="shared" si="0"/>
        <v>40</v>
      </c>
      <c r="G42" s="16">
        <f t="shared" si="1"/>
        <v>24</v>
      </c>
      <c r="H42" s="16">
        <v>70.4</v>
      </c>
      <c r="I42" s="16">
        <f t="shared" si="2"/>
        <v>28.16</v>
      </c>
      <c r="J42" s="16">
        <f t="shared" si="3"/>
        <v>52.16</v>
      </c>
      <c r="K42" s="15">
        <v>39</v>
      </c>
    </row>
    <row r="43" s="21" customFormat="1" ht="32.1" customHeight="1" spans="1:11">
      <c r="A43" s="15" t="s">
        <v>53</v>
      </c>
      <c r="B43" s="15" t="s">
        <v>131</v>
      </c>
      <c r="C43" s="15" t="s">
        <v>15</v>
      </c>
      <c r="D43" s="20" t="s">
        <v>132</v>
      </c>
      <c r="E43" s="16">
        <v>55</v>
      </c>
      <c r="F43" s="16">
        <f t="shared" si="0"/>
        <v>36.6666666666667</v>
      </c>
      <c r="G43" s="16">
        <f t="shared" si="1"/>
        <v>22</v>
      </c>
      <c r="H43" s="16">
        <v>74.8</v>
      </c>
      <c r="I43" s="16">
        <f t="shared" si="2"/>
        <v>29.92</v>
      </c>
      <c r="J43" s="16">
        <f t="shared" si="3"/>
        <v>51.92</v>
      </c>
      <c r="K43" s="15">
        <v>40</v>
      </c>
    </row>
    <row r="44" s="21" customFormat="1" ht="32.1" customHeight="1" spans="1:11">
      <c r="A44" s="15" t="s">
        <v>53</v>
      </c>
      <c r="B44" s="15" t="s">
        <v>133</v>
      </c>
      <c r="C44" s="15" t="s">
        <v>22</v>
      </c>
      <c r="D44" s="20" t="s">
        <v>134</v>
      </c>
      <c r="E44" s="16">
        <v>54</v>
      </c>
      <c r="F44" s="16">
        <f t="shared" si="0"/>
        <v>36</v>
      </c>
      <c r="G44" s="16">
        <f t="shared" si="1"/>
        <v>21.6</v>
      </c>
      <c r="H44" s="16">
        <v>70.4</v>
      </c>
      <c r="I44" s="16">
        <f t="shared" si="2"/>
        <v>28.16</v>
      </c>
      <c r="J44" s="16">
        <f t="shared" si="3"/>
        <v>49.76</v>
      </c>
      <c r="K44" s="15">
        <v>41</v>
      </c>
    </row>
    <row r="45" s="21" customFormat="1" ht="32.1" customHeight="1" spans="1:11">
      <c r="A45" s="15" t="s">
        <v>53</v>
      </c>
      <c r="B45" s="15" t="s">
        <v>135</v>
      </c>
      <c r="C45" s="15" t="s">
        <v>22</v>
      </c>
      <c r="D45" s="20" t="s">
        <v>136</v>
      </c>
      <c r="E45" s="16">
        <v>54</v>
      </c>
      <c r="F45" s="16">
        <f t="shared" si="0"/>
        <v>36</v>
      </c>
      <c r="G45" s="16">
        <f t="shared" si="1"/>
        <v>21.6</v>
      </c>
      <c r="H45" s="16">
        <v>65.8</v>
      </c>
      <c r="I45" s="16">
        <f t="shared" si="2"/>
        <v>26.32</v>
      </c>
      <c r="J45" s="16">
        <f t="shared" si="3"/>
        <v>47.92</v>
      </c>
      <c r="K45" s="15">
        <v>42</v>
      </c>
    </row>
    <row r="46" s="21" customFormat="1" ht="32.1" customHeight="1" spans="1:11">
      <c r="A46" s="15" t="s">
        <v>53</v>
      </c>
      <c r="B46" s="15" t="s">
        <v>137</v>
      </c>
      <c r="C46" s="15" t="s">
        <v>22</v>
      </c>
      <c r="D46" s="20" t="s">
        <v>138</v>
      </c>
      <c r="E46" s="16">
        <v>75</v>
      </c>
      <c r="F46" s="16">
        <f t="shared" si="0"/>
        <v>50</v>
      </c>
      <c r="G46" s="16">
        <f t="shared" si="1"/>
        <v>30</v>
      </c>
      <c r="H46" s="16">
        <v>0</v>
      </c>
      <c r="I46" s="16">
        <f t="shared" si="2"/>
        <v>0</v>
      </c>
      <c r="J46" s="16">
        <f t="shared" si="3"/>
        <v>30</v>
      </c>
      <c r="K46" s="15">
        <v>43</v>
      </c>
    </row>
    <row r="47" s="21" customFormat="1" ht="32.1" customHeight="1" spans="1:11">
      <c r="A47" s="15" t="s">
        <v>53</v>
      </c>
      <c r="B47" s="15" t="s">
        <v>139</v>
      </c>
      <c r="C47" s="15" t="s">
        <v>15</v>
      </c>
      <c r="D47" s="20" t="s">
        <v>140</v>
      </c>
      <c r="E47" s="16">
        <v>74</v>
      </c>
      <c r="F47" s="16">
        <f t="shared" si="0"/>
        <v>49.3333333333333</v>
      </c>
      <c r="G47" s="16">
        <f t="shared" si="1"/>
        <v>29.6</v>
      </c>
      <c r="H47" s="16">
        <v>0</v>
      </c>
      <c r="I47" s="16">
        <f t="shared" si="2"/>
        <v>0</v>
      </c>
      <c r="J47" s="16">
        <f t="shared" si="3"/>
        <v>29.6</v>
      </c>
      <c r="K47" s="15">
        <v>44</v>
      </c>
    </row>
    <row r="48" s="21" customFormat="1" ht="32.1" customHeight="1" spans="1:11">
      <c r="A48" s="15" t="s">
        <v>53</v>
      </c>
      <c r="B48" s="15" t="s">
        <v>141</v>
      </c>
      <c r="C48" s="15" t="s">
        <v>15</v>
      </c>
      <c r="D48" s="20" t="s">
        <v>142</v>
      </c>
      <c r="E48" s="16">
        <v>73</v>
      </c>
      <c r="F48" s="16">
        <f t="shared" si="0"/>
        <v>48.6666666666667</v>
      </c>
      <c r="G48" s="16">
        <f t="shared" si="1"/>
        <v>29.2</v>
      </c>
      <c r="H48" s="16">
        <v>0</v>
      </c>
      <c r="I48" s="16">
        <f t="shared" si="2"/>
        <v>0</v>
      </c>
      <c r="J48" s="16">
        <f t="shared" si="3"/>
        <v>29.2</v>
      </c>
      <c r="K48" s="15">
        <v>45</v>
      </c>
    </row>
    <row r="49" s="21" customFormat="1" ht="32.1" customHeight="1" spans="1:11">
      <c r="A49" s="15" t="s">
        <v>53</v>
      </c>
      <c r="B49" s="15" t="s">
        <v>143</v>
      </c>
      <c r="C49" s="15" t="s">
        <v>22</v>
      </c>
      <c r="D49" s="20" t="s">
        <v>144</v>
      </c>
      <c r="E49" s="16">
        <v>61</v>
      </c>
      <c r="F49" s="16">
        <f t="shared" si="0"/>
        <v>40.6666666666667</v>
      </c>
      <c r="G49" s="16">
        <f t="shared" si="1"/>
        <v>24.4</v>
      </c>
      <c r="H49" s="16">
        <v>0</v>
      </c>
      <c r="I49" s="16">
        <f t="shared" si="2"/>
        <v>0</v>
      </c>
      <c r="J49" s="16">
        <f t="shared" si="3"/>
        <v>24.4</v>
      </c>
      <c r="K49" s="15">
        <v>46</v>
      </c>
    </row>
  </sheetData>
  <sortState ref="A1:K50">
    <sortCondition ref="J1" descending="1"/>
  </sortState>
  <mergeCells count="2">
    <mergeCell ref="A1:K1"/>
    <mergeCell ref="D2:K2"/>
  </mergeCells>
  <printOptions horizontalCentered="1" verticalCentered="1"/>
  <pageMargins left="0.235416666666667" right="0.235416666666667" top="0.354166666666667" bottom="0.55" header="0" footer="0"/>
  <pageSetup paperSize="9" scale="7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zoomScale="85" zoomScaleNormal="85" topLeftCell="B1" workbookViewId="0">
      <selection activeCell="B2" sqref="$A1:$XFD2"/>
    </sheetView>
  </sheetViews>
  <sheetFormatPr defaultColWidth="9" defaultRowHeight="28.5" customHeight="1"/>
  <cols>
    <col min="1" max="1" width="12.5" style="23" customWidth="1"/>
    <col min="2" max="2" width="10.5" style="23" customWidth="1"/>
    <col min="3" max="3" width="12.5" style="23" customWidth="1"/>
    <col min="4" max="4" width="9.375" style="23" customWidth="1"/>
    <col min="5" max="5" width="12.5" style="24" customWidth="1"/>
    <col min="6" max="6" width="10.25" style="24" customWidth="1"/>
    <col min="7" max="7" width="12" style="30" customWidth="1"/>
    <col min="8" max="8" width="12" style="24" customWidth="1"/>
    <col min="9" max="9" width="12.5" style="24" customWidth="1"/>
    <col min="10" max="10" width="12" style="24" customWidth="1"/>
    <col min="11" max="11" width="10.5" style="24" customWidth="1"/>
    <col min="12" max="12" width="9.375" style="23" customWidth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ht="33" customHeight="1" spans="1:12">
      <c r="A2" s="9"/>
      <c r="B2" s="9"/>
      <c r="C2" s="9"/>
      <c r="D2" s="10" t="s">
        <v>1</v>
      </c>
      <c r="E2" s="10"/>
      <c r="F2" s="11"/>
      <c r="G2" s="10"/>
      <c r="H2" s="10"/>
      <c r="I2" s="10"/>
      <c r="J2" s="10"/>
      <c r="K2" s="10"/>
      <c r="L2"/>
    </row>
    <row r="3" s="31" customFormat="1" ht="33" customHeight="1" spans="1:12">
      <c r="A3" s="12" t="s">
        <v>2</v>
      </c>
      <c r="B3" s="32" t="s">
        <v>2</v>
      </c>
      <c r="C3" s="12" t="s">
        <v>3</v>
      </c>
      <c r="D3" s="12" t="s">
        <v>4</v>
      </c>
      <c r="E3" s="13" t="s">
        <v>5</v>
      </c>
      <c r="F3" s="13" t="s">
        <v>6</v>
      </c>
      <c r="G3" s="14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</row>
    <row r="4" ht="26.1" customHeight="1" spans="1:12">
      <c r="A4" s="15" t="s">
        <v>145</v>
      </c>
      <c r="B4" s="33" t="s">
        <v>145</v>
      </c>
      <c r="C4" s="15" t="s">
        <v>146</v>
      </c>
      <c r="D4" s="15" t="s">
        <v>22</v>
      </c>
      <c r="E4" s="20" t="s">
        <v>147</v>
      </c>
      <c r="F4" s="20" t="s">
        <v>148</v>
      </c>
      <c r="G4" s="16">
        <f t="shared" ref="G4:G11" si="0">F4*100/150</f>
        <v>66</v>
      </c>
      <c r="H4" s="16">
        <f t="shared" ref="H4:H11" si="1">G4*0.6</f>
        <v>39.6</v>
      </c>
      <c r="I4" s="16">
        <v>93.8</v>
      </c>
      <c r="J4" s="16">
        <f t="shared" ref="J4:J11" si="2">I4*0.4</f>
        <v>37.52</v>
      </c>
      <c r="K4" s="16">
        <f t="shared" ref="K4:K12" si="3">J4+H4</f>
        <v>77.12</v>
      </c>
      <c r="L4" s="20" t="s">
        <v>149</v>
      </c>
    </row>
    <row r="5" s="3" customFormat="1" ht="33" customHeight="1" spans="1:25">
      <c r="A5" s="15" t="s">
        <v>145</v>
      </c>
      <c r="B5" s="33" t="s">
        <v>145</v>
      </c>
      <c r="C5" s="15" t="s">
        <v>150</v>
      </c>
      <c r="D5" s="15" t="s">
        <v>22</v>
      </c>
      <c r="E5" s="20" t="s">
        <v>151</v>
      </c>
      <c r="F5" s="20" t="s">
        <v>152</v>
      </c>
      <c r="G5" s="16">
        <f t="shared" si="0"/>
        <v>62</v>
      </c>
      <c r="H5" s="16">
        <f t="shared" si="1"/>
        <v>37.2</v>
      </c>
      <c r="I5" s="16">
        <v>88.2</v>
      </c>
      <c r="J5" s="16">
        <f t="shared" si="2"/>
        <v>35.28</v>
      </c>
      <c r="K5" s="16">
        <f t="shared" si="3"/>
        <v>72.48</v>
      </c>
      <c r="L5" s="20" t="s">
        <v>153</v>
      </c>
      <c r="N5" s="7"/>
      <c r="O5" s="7"/>
      <c r="P5" s="7"/>
      <c r="Q5" s="7"/>
      <c r="R5" s="7"/>
      <c r="S5" s="7"/>
      <c r="T5" s="8"/>
      <c r="U5" s="7"/>
      <c r="V5" s="7"/>
      <c r="W5" s="7"/>
      <c r="X5" s="7"/>
      <c r="Y5" s="7"/>
    </row>
    <row r="6" s="3" customFormat="1" ht="33" customHeight="1" spans="1:12">
      <c r="A6" s="15" t="s">
        <v>145</v>
      </c>
      <c r="B6" s="33" t="s">
        <v>145</v>
      </c>
      <c r="C6" s="15" t="s">
        <v>154</v>
      </c>
      <c r="D6" s="15" t="s">
        <v>15</v>
      </c>
      <c r="E6" s="20" t="s">
        <v>155</v>
      </c>
      <c r="F6" s="20" t="s">
        <v>156</v>
      </c>
      <c r="G6" s="16">
        <f t="shared" si="0"/>
        <v>54.6666666666667</v>
      </c>
      <c r="H6" s="16">
        <f t="shared" si="1"/>
        <v>32.8</v>
      </c>
      <c r="I6" s="16">
        <v>89.2</v>
      </c>
      <c r="J6" s="16">
        <f t="shared" si="2"/>
        <v>35.68</v>
      </c>
      <c r="K6" s="16">
        <f t="shared" si="3"/>
        <v>68.48</v>
      </c>
      <c r="L6" s="20" t="s">
        <v>157</v>
      </c>
    </row>
    <row r="7" s="3" customFormat="1" ht="33" customHeight="1" spans="1:12">
      <c r="A7" s="15" t="s">
        <v>145</v>
      </c>
      <c r="B7" s="33" t="s">
        <v>145</v>
      </c>
      <c r="C7" s="15" t="s">
        <v>158</v>
      </c>
      <c r="D7" s="15" t="s">
        <v>15</v>
      </c>
      <c r="E7" s="20" t="s">
        <v>159</v>
      </c>
      <c r="F7" s="20" t="s">
        <v>160</v>
      </c>
      <c r="G7" s="16">
        <f t="shared" si="0"/>
        <v>55.3333333333333</v>
      </c>
      <c r="H7" s="16">
        <f t="shared" si="1"/>
        <v>33.2</v>
      </c>
      <c r="I7" s="16">
        <v>87.4</v>
      </c>
      <c r="J7" s="16">
        <f t="shared" si="2"/>
        <v>34.96</v>
      </c>
      <c r="K7" s="16">
        <f t="shared" si="3"/>
        <v>68.16</v>
      </c>
      <c r="L7" s="20" t="s">
        <v>161</v>
      </c>
    </row>
    <row r="8" s="3" customFormat="1" ht="33" customHeight="1" spans="1:12">
      <c r="A8" s="15" t="s">
        <v>145</v>
      </c>
      <c r="B8" s="33" t="s">
        <v>145</v>
      </c>
      <c r="C8" s="15" t="s">
        <v>162</v>
      </c>
      <c r="D8" s="15" t="s">
        <v>22</v>
      </c>
      <c r="E8" s="20" t="s">
        <v>163</v>
      </c>
      <c r="F8" s="20" t="s">
        <v>160</v>
      </c>
      <c r="G8" s="16">
        <f t="shared" si="0"/>
        <v>55.3333333333333</v>
      </c>
      <c r="H8" s="16">
        <f t="shared" si="1"/>
        <v>33.2</v>
      </c>
      <c r="I8" s="16">
        <v>87.4</v>
      </c>
      <c r="J8" s="16">
        <f t="shared" si="2"/>
        <v>34.96</v>
      </c>
      <c r="K8" s="16">
        <f t="shared" si="3"/>
        <v>68.16</v>
      </c>
      <c r="L8" s="20" t="s">
        <v>161</v>
      </c>
    </row>
    <row r="9" s="3" customFormat="1" ht="33" customHeight="1" spans="1:12">
      <c r="A9" s="15" t="s">
        <v>145</v>
      </c>
      <c r="B9" s="33" t="s">
        <v>145</v>
      </c>
      <c r="C9" s="15" t="s">
        <v>164</v>
      </c>
      <c r="D9" s="15" t="s">
        <v>22</v>
      </c>
      <c r="E9" s="20" t="s">
        <v>165</v>
      </c>
      <c r="F9" s="20" t="s">
        <v>166</v>
      </c>
      <c r="G9" s="16">
        <f t="shared" si="0"/>
        <v>52</v>
      </c>
      <c r="H9" s="16">
        <f t="shared" si="1"/>
        <v>31.2</v>
      </c>
      <c r="I9" s="16">
        <v>91</v>
      </c>
      <c r="J9" s="16">
        <f t="shared" si="2"/>
        <v>36.4</v>
      </c>
      <c r="K9" s="16">
        <f t="shared" si="3"/>
        <v>67.6</v>
      </c>
      <c r="L9" s="20" t="s">
        <v>167</v>
      </c>
    </row>
    <row r="10" s="3" customFormat="1" ht="33" customHeight="1" spans="1:12">
      <c r="A10" s="15" t="s">
        <v>145</v>
      </c>
      <c r="B10" s="33" t="s">
        <v>145</v>
      </c>
      <c r="C10" s="15" t="s">
        <v>168</v>
      </c>
      <c r="D10" s="15" t="s">
        <v>22</v>
      </c>
      <c r="E10" s="20" t="s">
        <v>169</v>
      </c>
      <c r="F10" s="20" t="s">
        <v>170</v>
      </c>
      <c r="G10" s="16">
        <f t="shared" si="0"/>
        <v>53.3333333333333</v>
      </c>
      <c r="H10" s="16">
        <f t="shared" si="1"/>
        <v>32</v>
      </c>
      <c r="I10" s="16">
        <v>88.2</v>
      </c>
      <c r="J10" s="16">
        <f t="shared" si="2"/>
        <v>35.28</v>
      </c>
      <c r="K10" s="16">
        <f t="shared" si="3"/>
        <v>67.28</v>
      </c>
      <c r="L10" s="20" t="s">
        <v>171</v>
      </c>
    </row>
    <row r="11" s="3" customFormat="1" ht="33" customHeight="1" spans="1:12">
      <c r="A11" s="15" t="s">
        <v>145</v>
      </c>
      <c r="B11" s="33" t="s">
        <v>145</v>
      </c>
      <c r="C11" s="15" t="s">
        <v>172</v>
      </c>
      <c r="D11" s="15" t="s">
        <v>22</v>
      </c>
      <c r="E11" s="20" t="s">
        <v>173</v>
      </c>
      <c r="F11" s="20" t="s">
        <v>160</v>
      </c>
      <c r="G11" s="16">
        <f t="shared" si="0"/>
        <v>55.3333333333333</v>
      </c>
      <c r="H11" s="16">
        <f t="shared" si="1"/>
        <v>33.2</v>
      </c>
      <c r="I11" s="16">
        <v>83</v>
      </c>
      <c r="J11" s="16">
        <f t="shared" si="2"/>
        <v>33.2</v>
      </c>
      <c r="K11" s="16">
        <f t="shared" si="3"/>
        <v>66.4</v>
      </c>
      <c r="L11" s="20" t="s">
        <v>174</v>
      </c>
    </row>
    <row r="12" customHeight="1" spans="2:12">
      <c r="B12" s="33" t="s">
        <v>145</v>
      </c>
      <c r="C12" s="33" t="s">
        <v>175</v>
      </c>
      <c r="D12" s="33" t="s">
        <v>15</v>
      </c>
      <c r="E12" s="34" t="s">
        <v>176</v>
      </c>
      <c r="F12" s="16" t="s">
        <v>177</v>
      </c>
      <c r="G12" s="16">
        <f t="shared" ref="G12" si="4">F12*100/150</f>
        <v>54</v>
      </c>
      <c r="H12" s="16">
        <f t="shared" ref="H12" si="5">G12*0.6</f>
        <v>32.4</v>
      </c>
      <c r="I12" s="16">
        <v>0</v>
      </c>
      <c r="J12" s="16">
        <v>0</v>
      </c>
      <c r="K12" s="16">
        <f t="shared" si="3"/>
        <v>32.4</v>
      </c>
      <c r="L12" s="35">
        <v>9</v>
      </c>
    </row>
  </sheetData>
  <sortState ref="A1:M9">
    <sortCondition ref="L2"/>
  </sortState>
  <mergeCells count="3">
    <mergeCell ref="A1:K1"/>
    <mergeCell ref="D2:K2"/>
    <mergeCell ref="N5:Y5"/>
  </mergeCells>
  <printOptions horizontalCentered="1" verticalCentered="1"/>
  <pageMargins left="0.235416666666667" right="0.235416666666667" top="0.354166666666667" bottom="0.55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zoomScale="85" zoomScaleNormal="85" workbookViewId="0">
      <selection activeCell="A2" sqref="$A1:$XFD2"/>
    </sheetView>
  </sheetViews>
  <sheetFormatPr defaultColWidth="9" defaultRowHeight="13.5"/>
  <cols>
    <col min="1" max="1" width="11" style="23" customWidth="1"/>
    <col min="2" max="2" width="13.125" style="23" customWidth="1"/>
    <col min="3" max="3" width="9.125" style="23" customWidth="1"/>
    <col min="4" max="4" width="14.75" style="24" customWidth="1"/>
    <col min="5" max="5" width="14.75" style="23" customWidth="1"/>
    <col min="6" max="10" width="14.75" style="30" customWidth="1"/>
    <col min="11" max="11" width="14.75" style="23" customWidth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ht="33" customHeight="1" spans="1:11">
      <c r="A2" s="9"/>
      <c r="B2" s="9"/>
      <c r="C2" s="9"/>
      <c r="D2" s="10" t="s">
        <v>1</v>
      </c>
      <c r="E2" s="10"/>
      <c r="F2" s="11"/>
      <c r="G2" s="10"/>
      <c r="H2" s="10"/>
      <c r="I2" s="10"/>
      <c r="J2" s="10"/>
      <c r="K2" s="10"/>
    </row>
    <row r="3" s="28" customFormat="1" ht="33.95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2" t="s">
        <v>12</v>
      </c>
    </row>
    <row r="4" s="29" customFormat="1" ht="33.95" customHeight="1" spans="1:11">
      <c r="A4" s="15" t="s">
        <v>178</v>
      </c>
      <c r="B4" s="15" t="s">
        <v>179</v>
      </c>
      <c r="C4" s="15" t="s">
        <v>15</v>
      </c>
      <c r="D4" s="20" t="s">
        <v>180</v>
      </c>
      <c r="E4" s="15">
        <v>86</v>
      </c>
      <c r="F4" s="16">
        <f t="shared" ref="F4:F9" si="0">E4*100/150</f>
        <v>57.3333333333333</v>
      </c>
      <c r="G4" s="16">
        <f t="shared" ref="G4:G9" si="1">F4*0.6</f>
        <v>34.4</v>
      </c>
      <c r="H4" s="16">
        <v>85.9</v>
      </c>
      <c r="I4" s="16">
        <f t="shared" ref="I4:I9" si="2">H4*0.4</f>
        <v>34.36</v>
      </c>
      <c r="J4" s="16">
        <f t="shared" ref="J4:J9" si="3">I4+G4</f>
        <v>68.76</v>
      </c>
      <c r="K4" s="15">
        <v>1</v>
      </c>
    </row>
    <row r="5" s="29" customFormat="1" ht="33.95" customHeight="1" spans="1:11">
      <c r="A5" s="15" t="s">
        <v>178</v>
      </c>
      <c r="B5" s="15" t="s">
        <v>181</v>
      </c>
      <c r="C5" s="15" t="s">
        <v>15</v>
      </c>
      <c r="D5" s="20" t="s">
        <v>182</v>
      </c>
      <c r="E5" s="15">
        <v>81</v>
      </c>
      <c r="F5" s="16">
        <f t="shared" si="0"/>
        <v>54</v>
      </c>
      <c r="G5" s="16">
        <f t="shared" si="1"/>
        <v>32.4</v>
      </c>
      <c r="H5" s="16">
        <v>81.8</v>
      </c>
      <c r="I5" s="16">
        <f t="shared" si="2"/>
        <v>32.72</v>
      </c>
      <c r="J5" s="16">
        <f t="shared" si="3"/>
        <v>65.12</v>
      </c>
      <c r="K5" s="15">
        <v>2</v>
      </c>
    </row>
    <row r="6" s="29" customFormat="1" ht="33.95" customHeight="1" spans="1:11">
      <c r="A6" s="15" t="s">
        <v>178</v>
      </c>
      <c r="B6" s="15" t="s">
        <v>183</v>
      </c>
      <c r="C6" s="15" t="s">
        <v>15</v>
      </c>
      <c r="D6" s="20" t="s">
        <v>184</v>
      </c>
      <c r="E6" s="15">
        <v>67</v>
      </c>
      <c r="F6" s="16">
        <f t="shared" si="0"/>
        <v>44.6666666666667</v>
      </c>
      <c r="G6" s="16">
        <f t="shared" si="1"/>
        <v>26.8</v>
      </c>
      <c r="H6" s="16">
        <v>90.6</v>
      </c>
      <c r="I6" s="16">
        <f t="shared" si="2"/>
        <v>36.24</v>
      </c>
      <c r="J6" s="16">
        <f t="shared" si="3"/>
        <v>63.04</v>
      </c>
      <c r="K6" s="15">
        <v>3</v>
      </c>
    </row>
    <row r="7" s="29" customFormat="1" ht="33.95" customHeight="1" spans="1:11">
      <c r="A7" s="15" t="s">
        <v>178</v>
      </c>
      <c r="B7" s="15" t="s">
        <v>185</v>
      </c>
      <c r="C7" s="15" t="s">
        <v>15</v>
      </c>
      <c r="D7" s="20" t="s">
        <v>186</v>
      </c>
      <c r="E7" s="15">
        <v>58</v>
      </c>
      <c r="F7" s="16">
        <f t="shared" si="0"/>
        <v>38.6666666666667</v>
      </c>
      <c r="G7" s="16">
        <f t="shared" si="1"/>
        <v>23.2</v>
      </c>
      <c r="H7" s="16">
        <v>86</v>
      </c>
      <c r="I7" s="16">
        <f t="shared" si="2"/>
        <v>34.4</v>
      </c>
      <c r="J7" s="16">
        <f t="shared" si="3"/>
        <v>57.6</v>
      </c>
      <c r="K7" s="15">
        <v>4</v>
      </c>
    </row>
    <row r="8" s="29" customFormat="1" ht="33.95" customHeight="1" spans="1:11">
      <c r="A8" s="15" t="s">
        <v>178</v>
      </c>
      <c r="B8" s="15" t="s">
        <v>187</v>
      </c>
      <c r="C8" s="15" t="s">
        <v>22</v>
      </c>
      <c r="D8" s="20" t="s">
        <v>188</v>
      </c>
      <c r="E8" s="15">
        <v>49</v>
      </c>
      <c r="F8" s="16">
        <f t="shared" si="0"/>
        <v>32.6666666666667</v>
      </c>
      <c r="G8" s="16">
        <f t="shared" si="1"/>
        <v>19.6</v>
      </c>
      <c r="H8" s="16">
        <v>79.4</v>
      </c>
      <c r="I8" s="16">
        <f t="shared" si="2"/>
        <v>31.76</v>
      </c>
      <c r="J8" s="16">
        <f t="shared" si="3"/>
        <v>51.36</v>
      </c>
      <c r="K8" s="15">
        <v>5</v>
      </c>
    </row>
    <row r="9" s="29" customFormat="1" ht="33.95" customHeight="1" spans="1:11">
      <c r="A9" s="15" t="s">
        <v>178</v>
      </c>
      <c r="B9" s="15" t="s">
        <v>189</v>
      </c>
      <c r="C9" s="15" t="s">
        <v>15</v>
      </c>
      <c r="D9" s="20" t="s">
        <v>190</v>
      </c>
      <c r="E9" s="15">
        <v>50</v>
      </c>
      <c r="F9" s="16">
        <f t="shared" si="0"/>
        <v>33.3333333333333</v>
      </c>
      <c r="G9" s="16">
        <f t="shared" si="1"/>
        <v>20</v>
      </c>
      <c r="H9" s="16">
        <v>75.6</v>
      </c>
      <c r="I9" s="16">
        <f t="shared" si="2"/>
        <v>30.24</v>
      </c>
      <c r="J9" s="16">
        <f t="shared" si="3"/>
        <v>50.24</v>
      </c>
      <c r="K9" s="15">
        <v>6</v>
      </c>
    </row>
  </sheetData>
  <sortState ref="A4:K13">
    <sortCondition ref="E4:E13" descending="1"/>
  </sortState>
  <mergeCells count="2">
    <mergeCell ref="A1:K1"/>
    <mergeCell ref="D2:K2"/>
  </mergeCells>
  <printOptions horizontalCentered="1" verticalCentered="1"/>
  <pageMargins left="0.235416666666667" right="0.235416666666667" top="0.354166666666667" bottom="0.354166666666667" header="0" footer="0"/>
  <pageSetup paperSize="9" scale="67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zoomScale="85" zoomScaleNormal="85" workbookViewId="0">
      <selection activeCell="J4" sqref="J4"/>
    </sheetView>
  </sheetViews>
  <sheetFormatPr defaultColWidth="9" defaultRowHeight="13.5"/>
  <cols>
    <col min="1" max="1" width="12.625" style="23" customWidth="1"/>
    <col min="2" max="2" width="13.5" style="23" customWidth="1"/>
    <col min="3" max="3" width="10.125" style="23" customWidth="1"/>
    <col min="4" max="4" width="13.5" style="24" customWidth="1"/>
    <col min="5" max="11" width="13.5" style="23" customWidth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ht="33" customHeight="1" spans="1:11">
      <c r="A2" s="9"/>
      <c r="B2" s="9"/>
      <c r="C2" s="9"/>
      <c r="D2" s="10" t="s">
        <v>1</v>
      </c>
      <c r="E2" s="10"/>
      <c r="F2" s="11"/>
      <c r="G2" s="10"/>
      <c r="H2" s="10"/>
      <c r="I2" s="10"/>
      <c r="J2" s="10"/>
      <c r="K2" s="10"/>
    </row>
    <row r="3" s="2" customFormat="1" ht="33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21" customFormat="1" ht="32.1" customHeight="1" spans="1:11">
      <c r="A4" s="15" t="s">
        <v>191</v>
      </c>
      <c r="B4" s="15" t="s">
        <v>192</v>
      </c>
      <c r="C4" s="15" t="s">
        <v>15</v>
      </c>
      <c r="D4" s="20" t="s">
        <v>193</v>
      </c>
      <c r="E4" s="15">
        <v>74</v>
      </c>
      <c r="F4" s="16">
        <f t="shared" ref="F4:F15" si="0">E4*100/150</f>
        <v>49.3333333333333</v>
      </c>
      <c r="G4" s="16">
        <f t="shared" ref="G4:G15" si="1">F4*0.6</f>
        <v>29.6</v>
      </c>
      <c r="H4" s="16">
        <v>87.2</v>
      </c>
      <c r="I4" s="16">
        <f t="shared" ref="I4:I15" si="2">H4*0.4</f>
        <v>34.88</v>
      </c>
      <c r="J4" s="16">
        <f t="shared" ref="J4:J15" si="3">G4+I4</f>
        <v>64.48</v>
      </c>
      <c r="K4" s="15">
        <v>1</v>
      </c>
    </row>
    <row r="5" s="21" customFormat="1" ht="32.1" customHeight="1" spans="1:11">
      <c r="A5" s="15" t="s">
        <v>191</v>
      </c>
      <c r="B5" s="15" t="s">
        <v>194</v>
      </c>
      <c r="C5" s="15" t="s">
        <v>15</v>
      </c>
      <c r="D5" s="20" t="s">
        <v>195</v>
      </c>
      <c r="E5" s="15">
        <v>57</v>
      </c>
      <c r="F5" s="16">
        <f t="shared" si="0"/>
        <v>38</v>
      </c>
      <c r="G5" s="16">
        <f t="shared" si="1"/>
        <v>22.8</v>
      </c>
      <c r="H5" s="16">
        <v>86.2</v>
      </c>
      <c r="I5" s="16">
        <f t="shared" si="2"/>
        <v>34.48</v>
      </c>
      <c r="J5" s="16">
        <f t="shared" si="3"/>
        <v>57.28</v>
      </c>
      <c r="K5" s="15">
        <v>2</v>
      </c>
    </row>
    <row r="6" s="21" customFormat="1" ht="32.1" customHeight="1" spans="1:11">
      <c r="A6" s="15" t="s">
        <v>191</v>
      </c>
      <c r="B6" s="15" t="s">
        <v>196</v>
      </c>
      <c r="C6" s="15" t="s">
        <v>22</v>
      </c>
      <c r="D6" s="20" t="s">
        <v>197</v>
      </c>
      <c r="E6" s="25">
        <v>60</v>
      </c>
      <c r="F6" s="16">
        <f t="shared" si="0"/>
        <v>40</v>
      </c>
      <c r="G6" s="16">
        <f t="shared" si="1"/>
        <v>24</v>
      </c>
      <c r="H6" s="26">
        <v>78</v>
      </c>
      <c r="I6" s="16">
        <f t="shared" si="2"/>
        <v>31.2</v>
      </c>
      <c r="J6" s="16">
        <f t="shared" si="3"/>
        <v>55.2</v>
      </c>
      <c r="K6" s="15">
        <v>3</v>
      </c>
    </row>
    <row r="7" s="21" customFormat="1" ht="32.1" customHeight="1" spans="1:11">
      <c r="A7" s="15" t="s">
        <v>191</v>
      </c>
      <c r="B7" s="15" t="s">
        <v>198</v>
      </c>
      <c r="C7" s="15" t="s">
        <v>15</v>
      </c>
      <c r="D7" s="20" t="s">
        <v>199</v>
      </c>
      <c r="E7" s="15">
        <v>52</v>
      </c>
      <c r="F7" s="16">
        <f t="shared" si="0"/>
        <v>34.6666666666667</v>
      </c>
      <c r="G7" s="16">
        <f t="shared" si="1"/>
        <v>20.8</v>
      </c>
      <c r="H7" s="16">
        <v>85.8</v>
      </c>
      <c r="I7" s="16">
        <f t="shared" si="2"/>
        <v>34.32</v>
      </c>
      <c r="J7" s="16">
        <f t="shared" si="3"/>
        <v>55.12</v>
      </c>
      <c r="K7" s="15">
        <v>4</v>
      </c>
    </row>
    <row r="8" s="21" customFormat="1" ht="32.1" customHeight="1" spans="1:11">
      <c r="A8" s="15" t="s">
        <v>191</v>
      </c>
      <c r="B8" s="15" t="s">
        <v>200</v>
      </c>
      <c r="C8" s="15" t="s">
        <v>22</v>
      </c>
      <c r="D8" s="20" t="s">
        <v>201</v>
      </c>
      <c r="E8" s="15">
        <v>45</v>
      </c>
      <c r="F8" s="16">
        <f t="shared" si="0"/>
        <v>30</v>
      </c>
      <c r="G8" s="16">
        <f t="shared" si="1"/>
        <v>18</v>
      </c>
      <c r="H8" s="16">
        <v>89.8</v>
      </c>
      <c r="I8" s="16">
        <f t="shared" si="2"/>
        <v>35.92</v>
      </c>
      <c r="J8" s="16">
        <f t="shared" si="3"/>
        <v>53.92</v>
      </c>
      <c r="K8" s="15">
        <v>5</v>
      </c>
    </row>
    <row r="9" s="21" customFormat="1" ht="32.1" customHeight="1" spans="1:11">
      <c r="A9" s="15" t="s">
        <v>191</v>
      </c>
      <c r="B9" s="15" t="s">
        <v>202</v>
      </c>
      <c r="C9" s="15" t="s">
        <v>15</v>
      </c>
      <c r="D9" s="20" t="s">
        <v>203</v>
      </c>
      <c r="E9" s="15">
        <v>52</v>
      </c>
      <c r="F9" s="16">
        <f t="shared" si="0"/>
        <v>34.6666666666667</v>
      </c>
      <c r="G9" s="16">
        <f t="shared" si="1"/>
        <v>20.8</v>
      </c>
      <c r="H9" s="16">
        <v>77</v>
      </c>
      <c r="I9" s="16">
        <f t="shared" si="2"/>
        <v>30.8</v>
      </c>
      <c r="J9" s="16">
        <f t="shared" si="3"/>
        <v>51.6</v>
      </c>
      <c r="K9" s="15">
        <v>6</v>
      </c>
    </row>
    <row r="10" s="21" customFormat="1" ht="32.1" customHeight="1" spans="1:11">
      <c r="A10" s="15" t="s">
        <v>191</v>
      </c>
      <c r="B10" s="15" t="s">
        <v>204</v>
      </c>
      <c r="C10" s="15" t="s">
        <v>22</v>
      </c>
      <c r="D10" s="20" t="s">
        <v>205</v>
      </c>
      <c r="E10" s="15">
        <v>36</v>
      </c>
      <c r="F10" s="16">
        <f t="shared" si="0"/>
        <v>24</v>
      </c>
      <c r="G10" s="16">
        <f t="shared" si="1"/>
        <v>14.4</v>
      </c>
      <c r="H10" s="16">
        <v>80.9</v>
      </c>
      <c r="I10" s="16">
        <f t="shared" si="2"/>
        <v>32.36</v>
      </c>
      <c r="J10" s="16">
        <f t="shared" si="3"/>
        <v>46.76</v>
      </c>
      <c r="K10" s="15">
        <v>7</v>
      </c>
    </row>
    <row r="11" s="21" customFormat="1" ht="32.1" customHeight="1" spans="1:11">
      <c r="A11" s="15" t="s">
        <v>191</v>
      </c>
      <c r="B11" s="15" t="s">
        <v>206</v>
      </c>
      <c r="C11" s="15" t="s">
        <v>22</v>
      </c>
      <c r="D11" s="20" t="s">
        <v>207</v>
      </c>
      <c r="E11" s="15">
        <v>33</v>
      </c>
      <c r="F11" s="16">
        <f t="shared" si="0"/>
        <v>22</v>
      </c>
      <c r="G11" s="16">
        <f t="shared" si="1"/>
        <v>13.2</v>
      </c>
      <c r="H11" s="16">
        <v>83.1</v>
      </c>
      <c r="I11" s="16">
        <f t="shared" si="2"/>
        <v>33.24</v>
      </c>
      <c r="J11" s="16">
        <f t="shared" si="3"/>
        <v>46.44</v>
      </c>
      <c r="K11" s="15">
        <v>8</v>
      </c>
    </row>
    <row r="12" s="21" customFormat="1" ht="32.1" customHeight="1" spans="1:11">
      <c r="A12" s="15" t="s">
        <v>191</v>
      </c>
      <c r="B12" s="15" t="s">
        <v>208</v>
      </c>
      <c r="C12" s="15" t="s">
        <v>22</v>
      </c>
      <c r="D12" s="20" t="s">
        <v>209</v>
      </c>
      <c r="E12" s="15">
        <v>38</v>
      </c>
      <c r="F12" s="16">
        <f t="shared" si="0"/>
        <v>25.3333333333333</v>
      </c>
      <c r="G12" s="16">
        <f t="shared" si="1"/>
        <v>15.2</v>
      </c>
      <c r="H12" s="16">
        <v>76.2</v>
      </c>
      <c r="I12" s="16">
        <f t="shared" si="2"/>
        <v>30.48</v>
      </c>
      <c r="J12" s="16">
        <f t="shared" si="3"/>
        <v>45.68</v>
      </c>
      <c r="K12" s="15">
        <v>9</v>
      </c>
    </row>
    <row r="13" s="21" customFormat="1" ht="32.1" customHeight="1" spans="1:13">
      <c r="A13" s="15" t="s">
        <v>191</v>
      </c>
      <c r="B13" s="15" t="s">
        <v>210</v>
      </c>
      <c r="C13" s="15" t="s">
        <v>15</v>
      </c>
      <c r="D13" s="20" t="s">
        <v>211</v>
      </c>
      <c r="E13" s="15">
        <v>35</v>
      </c>
      <c r="F13" s="16">
        <f t="shared" si="0"/>
        <v>23.3333333333333</v>
      </c>
      <c r="G13" s="16">
        <f t="shared" si="1"/>
        <v>14</v>
      </c>
      <c r="H13" s="16">
        <v>72.2</v>
      </c>
      <c r="I13" s="16">
        <f t="shared" si="2"/>
        <v>28.88</v>
      </c>
      <c r="J13" s="16">
        <f t="shared" si="3"/>
        <v>42.88</v>
      </c>
      <c r="K13" s="15">
        <v>10</v>
      </c>
      <c r="M13" s="27"/>
    </row>
    <row r="14" s="22" customFormat="1" ht="32.1" customHeight="1" spans="1:11">
      <c r="A14" s="15" t="s">
        <v>191</v>
      </c>
      <c r="B14" s="15" t="s">
        <v>212</v>
      </c>
      <c r="C14" s="15" t="s">
        <v>15</v>
      </c>
      <c r="D14" s="20" t="s">
        <v>213</v>
      </c>
      <c r="E14" s="25">
        <v>60</v>
      </c>
      <c r="F14" s="16">
        <f t="shared" si="0"/>
        <v>40</v>
      </c>
      <c r="G14" s="16">
        <f t="shared" si="1"/>
        <v>24</v>
      </c>
      <c r="H14" s="26">
        <v>0</v>
      </c>
      <c r="I14" s="16">
        <f t="shared" si="2"/>
        <v>0</v>
      </c>
      <c r="J14" s="16">
        <f t="shared" si="3"/>
        <v>24</v>
      </c>
      <c r="K14" s="15">
        <v>11</v>
      </c>
    </row>
    <row r="15" s="22" customFormat="1" ht="32.1" customHeight="1" spans="1:11">
      <c r="A15" s="15" t="s">
        <v>191</v>
      </c>
      <c r="B15" s="15" t="s">
        <v>214</v>
      </c>
      <c r="C15" s="15" t="s">
        <v>22</v>
      </c>
      <c r="D15" s="20" t="s">
        <v>215</v>
      </c>
      <c r="E15" s="15">
        <v>43</v>
      </c>
      <c r="F15" s="16">
        <f t="shared" si="0"/>
        <v>28.6666666666667</v>
      </c>
      <c r="G15" s="16">
        <f t="shared" si="1"/>
        <v>17.2</v>
      </c>
      <c r="H15" s="16">
        <v>0</v>
      </c>
      <c r="I15" s="16">
        <f t="shared" si="2"/>
        <v>0</v>
      </c>
      <c r="J15" s="16">
        <f t="shared" si="3"/>
        <v>17.2</v>
      </c>
      <c r="K15" s="15">
        <v>12</v>
      </c>
    </row>
  </sheetData>
  <sortState ref="A2:J15">
    <sortCondition ref="J1" descending="1"/>
  </sortState>
  <mergeCells count="2">
    <mergeCell ref="A1:K1"/>
    <mergeCell ref="D2:K2"/>
  </mergeCells>
  <printOptions horizontalCentered="1" verticalCentered="1"/>
  <pageMargins left="0.235416666666667" right="0.235416666666667" top="0.354166666666667" bottom="0.354166666666667" header="0" footer="0"/>
  <pageSetup paperSize="9" scale="7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workbookViewId="0">
      <selection activeCell="A2" sqref="$A1:$XFD2"/>
    </sheetView>
  </sheetViews>
  <sheetFormatPr defaultColWidth="9" defaultRowHeight="13.5"/>
  <cols>
    <col min="1" max="1" width="9.125" customWidth="1"/>
    <col min="2" max="2" width="10" customWidth="1"/>
    <col min="3" max="3" width="8.375" customWidth="1"/>
    <col min="4" max="4" width="14" style="19" customWidth="1"/>
    <col min="5" max="5" width="11.625" customWidth="1"/>
    <col min="6" max="6" width="14" style="5" customWidth="1"/>
    <col min="7" max="10" width="11.625" customWidth="1"/>
    <col min="11" max="11" width="7" customWidth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ht="33" customHeight="1" spans="1:11">
      <c r="A2" s="9"/>
      <c r="B2" s="9"/>
      <c r="C2" s="9"/>
      <c r="D2" s="10" t="s">
        <v>1</v>
      </c>
      <c r="E2" s="10"/>
      <c r="F2" s="11"/>
      <c r="G2" s="10"/>
      <c r="H2" s="10"/>
      <c r="I2" s="10"/>
      <c r="J2" s="10"/>
      <c r="K2" s="10"/>
    </row>
    <row r="3" s="2" customFormat="1" ht="33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ht="33" customHeight="1" spans="1:11">
      <c r="A4" s="15" t="s">
        <v>216</v>
      </c>
      <c r="B4" s="15" t="s">
        <v>217</v>
      </c>
      <c r="C4" s="15" t="s">
        <v>22</v>
      </c>
      <c r="D4" s="20" t="s">
        <v>218</v>
      </c>
      <c r="E4" s="15">
        <v>89</v>
      </c>
      <c r="F4" s="16">
        <f>E4*100/150</f>
        <v>59.3333333333333</v>
      </c>
      <c r="G4" s="15">
        <f>F4*0.6</f>
        <v>35.6</v>
      </c>
      <c r="H4" s="15">
        <v>90.2</v>
      </c>
      <c r="I4" s="16">
        <f>H4*0.4</f>
        <v>36.08</v>
      </c>
      <c r="J4" s="16">
        <f>G4+I4</f>
        <v>71.68</v>
      </c>
      <c r="K4" s="15">
        <v>1</v>
      </c>
    </row>
    <row r="5" ht="33" customHeight="1" spans="1:11">
      <c r="A5" s="15" t="s">
        <v>216</v>
      </c>
      <c r="B5" s="15" t="s">
        <v>219</v>
      </c>
      <c r="C5" s="15" t="s">
        <v>15</v>
      </c>
      <c r="D5" s="20" t="s">
        <v>220</v>
      </c>
      <c r="E5" s="15">
        <v>86</v>
      </c>
      <c r="F5" s="16">
        <f t="shared" ref="F5:F12" si="0">E5*100/150</f>
        <v>57.3333333333333</v>
      </c>
      <c r="G5" s="15">
        <f t="shared" ref="G5:G12" si="1">F5*0.6</f>
        <v>34.4</v>
      </c>
      <c r="H5" s="15">
        <v>85.8</v>
      </c>
      <c r="I5" s="16">
        <f t="shared" ref="I5:I12" si="2">H5*0.4</f>
        <v>34.32</v>
      </c>
      <c r="J5" s="16">
        <f t="shared" ref="J5:J12" si="3">G5+I5</f>
        <v>68.72</v>
      </c>
      <c r="K5" s="15">
        <v>2</v>
      </c>
    </row>
    <row r="6" ht="33" customHeight="1" spans="1:11">
      <c r="A6" s="15" t="s">
        <v>216</v>
      </c>
      <c r="B6" s="15" t="s">
        <v>221</v>
      </c>
      <c r="C6" s="15" t="s">
        <v>15</v>
      </c>
      <c r="D6" s="20" t="s">
        <v>222</v>
      </c>
      <c r="E6" s="15">
        <v>84</v>
      </c>
      <c r="F6" s="16">
        <f t="shared" si="0"/>
        <v>56</v>
      </c>
      <c r="G6" s="15">
        <f t="shared" si="1"/>
        <v>33.6</v>
      </c>
      <c r="H6" s="15">
        <v>86.56</v>
      </c>
      <c r="I6" s="16">
        <f t="shared" si="2"/>
        <v>34.624</v>
      </c>
      <c r="J6" s="16">
        <f t="shared" si="3"/>
        <v>68.224</v>
      </c>
      <c r="K6" s="15">
        <v>3</v>
      </c>
    </row>
    <row r="7" ht="33" customHeight="1" spans="1:11">
      <c r="A7" s="15" t="s">
        <v>216</v>
      </c>
      <c r="B7" s="15" t="s">
        <v>223</v>
      </c>
      <c r="C7" s="15" t="s">
        <v>15</v>
      </c>
      <c r="D7" s="20" t="s">
        <v>224</v>
      </c>
      <c r="E7" s="15">
        <v>81</v>
      </c>
      <c r="F7" s="16">
        <f t="shared" si="0"/>
        <v>54</v>
      </c>
      <c r="G7" s="15">
        <f t="shared" si="1"/>
        <v>32.4</v>
      </c>
      <c r="H7" s="15">
        <v>75.4</v>
      </c>
      <c r="I7" s="16">
        <f t="shared" si="2"/>
        <v>30.16</v>
      </c>
      <c r="J7" s="16">
        <f t="shared" si="3"/>
        <v>62.56</v>
      </c>
      <c r="K7" s="15">
        <v>4</v>
      </c>
    </row>
    <row r="8" ht="33" customHeight="1" spans="1:11">
      <c r="A8" s="15" t="s">
        <v>216</v>
      </c>
      <c r="B8" s="15" t="s">
        <v>225</v>
      </c>
      <c r="C8" s="15" t="s">
        <v>15</v>
      </c>
      <c r="D8" s="20" t="s">
        <v>226</v>
      </c>
      <c r="E8" s="15">
        <v>66</v>
      </c>
      <c r="F8" s="16">
        <f t="shared" si="0"/>
        <v>44</v>
      </c>
      <c r="G8" s="15">
        <f t="shared" si="1"/>
        <v>26.4</v>
      </c>
      <c r="H8" s="15">
        <v>84.9</v>
      </c>
      <c r="I8" s="16">
        <f t="shared" si="2"/>
        <v>33.96</v>
      </c>
      <c r="J8" s="16">
        <f t="shared" si="3"/>
        <v>60.36</v>
      </c>
      <c r="K8" s="15">
        <v>5</v>
      </c>
    </row>
    <row r="9" s="18" customFormat="1" ht="33" customHeight="1" spans="1:11">
      <c r="A9" s="15" t="s">
        <v>216</v>
      </c>
      <c r="B9" s="15" t="s">
        <v>227</v>
      </c>
      <c r="C9" s="15" t="s">
        <v>15</v>
      </c>
      <c r="D9" s="20" t="s">
        <v>228</v>
      </c>
      <c r="E9" s="15">
        <v>54</v>
      </c>
      <c r="F9" s="16">
        <f t="shared" si="0"/>
        <v>36</v>
      </c>
      <c r="G9" s="15">
        <f t="shared" si="1"/>
        <v>21.6</v>
      </c>
      <c r="H9" s="15">
        <v>85.9</v>
      </c>
      <c r="I9" s="16">
        <f t="shared" si="2"/>
        <v>34.36</v>
      </c>
      <c r="J9" s="16">
        <f t="shared" si="3"/>
        <v>55.96</v>
      </c>
      <c r="K9" s="15">
        <v>6</v>
      </c>
    </row>
    <row r="10" ht="33" customHeight="1" spans="1:12">
      <c r="A10" s="15" t="s">
        <v>216</v>
      </c>
      <c r="B10" s="15" t="s">
        <v>229</v>
      </c>
      <c r="C10" s="15" t="s">
        <v>15</v>
      </c>
      <c r="D10" s="20" t="s">
        <v>230</v>
      </c>
      <c r="E10" s="15">
        <v>58</v>
      </c>
      <c r="F10" s="16">
        <f t="shared" si="0"/>
        <v>38.6666666666667</v>
      </c>
      <c r="G10" s="15">
        <f t="shared" si="1"/>
        <v>23.2</v>
      </c>
      <c r="H10" s="15">
        <v>81.4</v>
      </c>
      <c r="I10" s="16">
        <f t="shared" si="2"/>
        <v>32.56</v>
      </c>
      <c r="J10" s="16">
        <f t="shared" si="3"/>
        <v>55.76</v>
      </c>
      <c r="K10" s="15">
        <v>7</v>
      </c>
      <c r="L10" s="18"/>
    </row>
    <row r="11" s="18" customFormat="1" ht="33" customHeight="1" spans="1:12">
      <c r="A11" s="15" t="s">
        <v>216</v>
      </c>
      <c r="B11" s="15" t="s">
        <v>231</v>
      </c>
      <c r="C11" s="15" t="s">
        <v>15</v>
      </c>
      <c r="D11" s="20" t="s">
        <v>232</v>
      </c>
      <c r="E11" s="15">
        <v>53</v>
      </c>
      <c r="F11" s="16">
        <f t="shared" si="0"/>
        <v>35.3333333333333</v>
      </c>
      <c r="G11" s="15">
        <f t="shared" si="1"/>
        <v>21.2</v>
      </c>
      <c r="H11" s="15">
        <v>81.1</v>
      </c>
      <c r="I11" s="16">
        <f t="shared" si="2"/>
        <v>32.44</v>
      </c>
      <c r="J11" s="16">
        <f t="shared" si="3"/>
        <v>53.64</v>
      </c>
      <c r="K11" s="15">
        <v>8</v>
      </c>
      <c r="L11"/>
    </row>
    <row r="12" ht="33" customHeight="1" spans="1:11">
      <c r="A12" s="15" t="s">
        <v>216</v>
      </c>
      <c r="B12" s="15" t="s">
        <v>202</v>
      </c>
      <c r="C12" s="15" t="s">
        <v>15</v>
      </c>
      <c r="D12" s="20" t="s">
        <v>233</v>
      </c>
      <c r="E12" s="15">
        <v>46</v>
      </c>
      <c r="F12" s="16">
        <f t="shared" si="0"/>
        <v>30.6666666666667</v>
      </c>
      <c r="G12" s="15">
        <f t="shared" si="1"/>
        <v>18.4</v>
      </c>
      <c r="H12" s="15">
        <v>79.1</v>
      </c>
      <c r="I12" s="16">
        <f t="shared" si="2"/>
        <v>31.64</v>
      </c>
      <c r="J12" s="16">
        <f t="shared" si="3"/>
        <v>50.04</v>
      </c>
      <c r="K12" s="15">
        <v>9</v>
      </c>
    </row>
  </sheetData>
  <sortState ref="A4:K17">
    <sortCondition ref="E4:E17" descending="1"/>
  </sortState>
  <mergeCells count="2">
    <mergeCell ref="A1:K1"/>
    <mergeCell ref="D2:K2"/>
  </mergeCells>
  <printOptions horizontalCentered="1" verticalCentered="1"/>
  <pageMargins left="0.235416666666667" right="0.235416666666667" top="0.354166666666667" bottom="0.354166666666667" header="0" footer="0"/>
  <pageSetup paperSize="9" scale="84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zoomScale="85" zoomScaleNormal="85" workbookViewId="0">
      <selection activeCell="N10" sqref="N10"/>
    </sheetView>
  </sheetViews>
  <sheetFormatPr defaultColWidth="9" defaultRowHeight="13.5"/>
  <cols>
    <col min="2" max="5" width="13.25" customWidth="1"/>
    <col min="6" max="6" width="14" customWidth="1"/>
    <col min="7" max="7" width="16.125" style="5" customWidth="1"/>
    <col min="8" max="8" width="13.25" style="5" customWidth="1"/>
    <col min="9" max="9" width="14" style="5" customWidth="1"/>
    <col min="10" max="10" width="13.25" style="5" customWidth="1"/>
    <col min="11" max="11" width="13.25" customWidth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ht="33" customHeight="1" spans="1:11">
      <c r="A2" s="9"/>
      <c r="B2" s="9"/>
      <c r="C2" s="9"/>
      <c r="D2" s="10" t="s">
        <v>1</v>
      </c>
      <c r="E2" s="10"/>
      <c r="F2" s="11"/>
      <c r="G2" s="10"/>
      <c r="H2" s="10"/>
      <c r="I2" s="10"/>
      <c r="J2" s="10"/>
      <c r="K2" s="10"/>
    </row>
    <row r="3" s="2" customFormat="1" ht="33" customHeight="1" spans="1:1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2" t="s">
        <v>12</v>
      </c>
    </row>
    <row r="4" s="3" customFormat="1" ht="33" customHeight="1" spans="1:11">
      <c r="A4" s="15" t="s">
        <v>234</v>
      </c>
      <c r="B4" s="15" t="s">
        <v>235</v>
      </c>
      <c r="C4" s="15" t="s">
        <v>22</v>
      </c>
      <c r="D4" s="15">
        <v>10021</v>
      </c>
      <c r="E4" s="15">
        <v>87</v>
      </c>
      <c r="F4" s="16">
        <f t="shared" ref="F4:F10" si="0">E4*100/150</f>
        <v>58</v>
      </c>
      <c r="G4" s="16">
        <f t="shared" ref="G4:G10" si="1">F4*0.6</f>
        <v>34.8</v>
      </c>
      <c r="H4" s="16">
        <v>80.7</v>
      </c>
      <c r="I4" s="16">
        <f t="shared" ref="I4:I10" si="2">H4*0.4</f>
        <v>32.28</v>
      </c>
      <c r="J4" s="16">
        <f t="shared" ref="J4:J10" si="3">I4+G4</f>
        <v>67.08</v>
      </c>
      <c r="K4" s="17">
        <v>1</v>
      </c>
    </row>
    <row r="5" s="3" customFormat="1" ht="33" customHeight="1" spans="1:11">
      <c r="A5" s="15" t="s">
        <v>234</v>
      </c>
      <c r="B5" s="15" t="s">
        <v>236</v>
      </c>
      <c r="C5" s="15" t="s">
        <v>22</v>
      </c>
      <c r="D5" s="15">
        <v>10023</v>
      </c>
      <c r="E5" s="15">
        <v>80</v>
      </c>
      <c r="F5" s="16">
        <f t="shared" si="0"/>
        <v>53.3333333333333</v>
      </c>
      <c r="G5" s="16">
        <f t="shared" si="1"/>
        <v>32</v>
      </c>
      <c r="H5" s="16">
        <v>81.3</v>
      </c>
      <c r="I5" s="16">
        <f t="shared" si="2"/>
        <v>32.52</v>
      </c>
      <c r="J5" s="16">
        <f t="shared" si="3"/>
        <v>64.52</v>
      </c>
      <c r="K5" s="17">
        <v>2</v>
      </c>
    </row>
    <row r="6" s="4" customFormat="1" ht="33" customHeight="1" spans="1:11">
      <c r="A6" s="15" t="s">
        <v>234</v>
      </c>
      <c r="B6" s="15" t="s">
        <v>237</v>
      </c>
      <c r="C6" s="15" t="s">
        <v>22</v>
      </c>
      <c r="D6" s="15">
        <v>10016</v>
      </c>
      <c r="E6" s="15">
        <v>72</v>
      </c>
      <c r="F6" s="16">
        <f t="shared" si="0"/>
        <v>48</v>
      </c>
      <c r="G6" s="16">
        <f t="shared" si="1"/>
        <v>28.8</v>
      </c>
      <c r="H6" s="16">
        <v>88.5</v>
      </c>
      <c r="I6" s="16">
        <f t="shared" si="2"/>
        <v>35.4</v>
      </c>
      <c r="J6" s="16">
        <f t="shared" si="3"/>
        <v>64.2</v>
      </c>
      <c r="K6" s="17">
        <v>3</v>
      </c>
    </row>
    <row r="7" s="3" customFormat="1" ht="33" customHeight="1" spans="1:11">
      <c r="A7" s="15" t="s">
        <v>234</v>
      </c>
      <c r="B7" s="15" t="s">
        <v>238</v>
      </c>
      <c r="C7" s="15" t="s">
        <v>22</v>
      </c>
      <c r="D7" s="15">
        <v>10018</v>
      </c>
      <c r="E7" s="15">
        <v>64</v>
      </c>
      <c r="F7" s="16">
        <f t="shared" si="0"/>
        <v>42.6666666666667</v>
      </c>
      <c r="G7" s="16">
        <f t="shared" si="1"/>
        <v>25.6</v>
      </c>
      <c r="H7" s="16">
        <v>89.6</v>
      </c>
      <c r="I7" s="16">
        <f t="shared" si="2"/>
        <v>35.84</v>
      </c>
      <c r="J7" s="16">
        <f t="shared" si="3"/>
        <v>61.44</v>
      </c>
      <c r="K7" s="17">
        <v>4</v>
      </c>
    </row>
    <row r="8" s="3" customFormat="1" ht="33" customHeight="1" spans="1:11">
      <c r="A8" s="15" t="s">
        <v>234</v>
      </c>
      <c r="B8" s="15" t="s">
        <v>239</v>
      </c>
      <c r="C8" s="15" t="s">
        <v>22</v>
      </c>
      <c r="D8" s="15">
        <v>10015</v>
      </c>
      <c r="E8" s="15">
        <v>59</v>
      </c>
      <c r="F8" s="16">
        <f t="shared" si="0"/>
        <v>39.3333333333333</v>
      </c>
      <c r="G8" s="16">
        <f t="shared" si="1"/>
        <v>23.6</v>
      </c>
      <c r="H8" s="16">
        <v>87.2</v>
      </c>
      <c r="I8" s="16">
        <f t="shared" si="2"/>
        <v>34.88</v>
      </c>
      <c r="J8" s="16">
        <f t="shared" si="3"/>
        <v>58.48</v>
      </c>
      <c r="K8" s="17">
        <v>5</v>
      </c>
    </row>
    <row r="9" s="3" customFormat="1" ht="33" customHeight="1" spans="1:11">
      <c r="A9" s="15" t="s">
        <v>234</v>
      </c>
      <c r="B9" s="15" t="s">
        <v>240</v>
      </c>
      <c r="C9" s="15" t="s">
        <v>22</v>
      </c>
      <c r="D9" s="15">
        <v>10019</v>
      </c>
      <c r="E9" s="15">
        <v>61</v>
      </c>
      <c r="F9" s="16">
        <f t="shared" si="0"/>
        <v>40.6666666666667</v>
      </c>
      <c r="G9" s="16">
        <f t="shared" si="1"/>
        <v>24.4</v>
      </c>
      <c r="H9" s="16">
        <v>80.8</v>
      </c>
      <c r="I9" s="16">
        <f t="shared" si="2"/>
        <v>32.32</v>
      </c>
      <c r="J9" s="16">
        <f t="shared" si="3"/>
        <v>56.72</v>
      </c>
      <c r="K9" s="17">
        <v>6</v>
      </c>
    </row>
    <row r="10" s="3" customFormat="1" ht="33" customHeight="1" spans="1:11">
      <c r="A10" s="15" t="s">
        <v>234</v>
      </c>
      <c r="B10" s="15" t="s">
        <v>241</v>
      </c>
      <c r="C10" s="15" t="s">
        <v>15</v>
      </c>
      <c r="D10" s="15">
        <v>10020</v>
      </c>
      <c r="E10" s="15">
        <v>59</v>
      </c>
      <c r="F10" s="16">
        <f t="shared" si="0"/>
        <v>39.3333333333333</v>
      </c>
      <c r="G10" s="16">
        <f t="shared" si="1"/>
        <v>23.6</v>
      </c>
      <c r="H10" s="16">
        <v>82.4</v>
      </c>
      <c r="I10" s="16">
        <f t="shared" si="2"/>
        <v>32.96</v>
      </c>
      <c r="J10" s="16">
        <f t="shared" si="3"/>
        <v>56.56</v>
      </c>
      <c r="K10" s="17">
        <v>7</v>
      </c>
    </row>
  </sheetData>
  <sortState ref="A4:M12">
    <sortCondition ref="E4:E12" descending="1"/>
  </sortState>
  <mergeCells count="2">
    <mergeCell ref="A1:K1"/>
    <mergeCell ref="D2:K2"/>
  </mergeCells>
  <printOptions horizontalCentered="1" verticalCentered="1"/>
  <pageMargins left="0.235416666666667" right="0.235416666666667" top="0.354166666666667" bottom="0.354166666666667" header="0.313888888888889" footer="0.313888888888889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护理</vt:lpstr>
      <vt:lpstr>临床</vt:lpstr>
      <vt:lpstr>康复</vt:lpstr>
      <vt:lpstr>检验</vt:lpstr>
      <vt:lpstr>影像</vt:lpstr>
      <vt:lpstr>药剂</vt:lpstr>
      <vt:lpstr>口腔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2006-09-16T00:00:00Z</dcterms:created>
  <cp:lastPrinted>2018-06-11T01:47:00Z</cp:lastPrinted>
  <dcterms:modified xsi:type="dcterms:W3CDTF">2018-06-11T03:16:41Z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