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385" windowHeight="7950" activeTab="6"/>
  </bookViews>
  <sheets>
    <sheet name="护理" sheetId="1" r:id="rId1"/>
    <sheet name="临床" sheetId="2" r:id="rId2"/>
    <sheet name="康复" sheetId="3" r:id="rId3"/>
    <sheet name="检验" sheetId="4" r:id="rId4"/>
    <sheet name="影像" sheetId="5" r:id="rId5"/>
    <sheet name="药剂" sheetId="6" r:id="rId6"/>
    <sheet name="口腔" sheetId="7" r:id="rId7"/>
  </sheets>
  <definedNames>
    <definedName name="_xlnm.Print_Titles" localSheetId="0">#REF!</definedName>
    <definedName name="_xlnm.Print_Titles" localSheetId="2">康复!$4:$4</definedName>
    <definedName name="_xlnm.Print_Titles" localSheetId="1">临床!#REF!</definedName>
  </definedNames>
  <calcPr calcId="144525"/>
</workbook>
</file>

<file path=xl/calcChain.xml><?xml version="1.0" encoding="utf-8"?>
<calcChain xmlns="http://schemas.openxmlformats.org/spreadsheetml/2006/main">
  <c r="I6" i="2" l="1"/>
  <c r="I4" i="2"/>
  <c r="I7" i="2"/>
  <c r="I8" i="2"/>
  <c r="I9" i="2"/>
  <c r="I12" i="2"/>
  <c r="I10" i="2"/>
  <c r="I11" i="2"/>
  <c r="I15" i="2"/>
  <c r="I14" i="2"/>
  <c r="I16" i="2"/>
  <c r="I13" i="2"/>
  <c r="I18" i="2"/>
  <c r="I17" i="2"/>
  <c r="I5" i="2"/>
  <c r="F6" i="2"/>
  <c r="G6" i="2" s="1"/>
  <c r="F4" i="2"/>
  <c r="G4" i="2" s="1"/>
  <c r="J4" i="2" s="1"/>
  <c r="F7" i="2"/>
  <c r="G7" i="2" s="1"/>
  <c r="F8" i="2"/>
  <c r="G8" i="2" s="1"/>
  <c r="J8" i="2" s="1"/>
  <c r="F9" i="2"/>
  <c r="G9" i="2" s="1"/>
  <c r="F12" i="2"/>
  <c r="G12" i="2" s="1"/>
  <c r="J12" i="2" s="1"/>
  <c r="F10" i="2"/>
  <c r="G10" i="2" s="1"/>
  <c r="F11" i="2"/>
  <c r="G11" i="2" s="1"/>
  <c r="J11" i="2" s="1"/>
  <c r="F15" i="2"/>
  <c r="G15" i="2" s="1"/>
  <c r="F14" i="2"/>
  <c r="G14" i="2" s="1"/>
  <c r="J14" i="2" s="1"/>
  <c r="F16" i="2"/>
  <c r="G16" i="2" s="1"/>
  <c r="F13" i="2"/>
  <c r="G13" i="2" s="1"/>
  <c r="J13" i="2" s="1"/>
  <c r="F18" i="2"/>
  <c r="G18" i="2" s="1"/>
  <c r="F17" i="2"/>
  <c r="G17" i="2" s="1"/>
  <c r="J17" i="2" s="1"/>
  <c r="F5" i="2"/>
  <c r="G5" i="2" s="1"/>
  <c r="F4" i="5"/>
  <c r="G4" i="5" s="1"/>
  <c r="J4" i="5" s="1"/>
  <c r="I4" i="5"/>
  <c r="F5" i="5"/>
  <c r="G5" i="5" s="1"/>
  <c r="J5" i="5" s="1"/>
  <c r="I5" i="5"/>
  <c r="F6" i="5"/>
  <c r="G6" i="5" s="1"/>
  <c r="J6" i="5" s="1"/>
  <c r="I6" i="5"/>
  <c r="I8" i="5"/>
  <c r="I7" i="5"/>
  <c r="F8" i="5"/>
  <c r="G8" i="5" s="1"/>
  <c r="F7" i="5"/>
  <c r="G7" i="5" s="1"/>
  <c r="I6" i="7"/>
  <c r="G6" i="7"/>
  <c r="J6" i="7" s="1"/>
  <c r="F6" i="7"/>
  <c r="I5" i="7"/>
  <c r="G5" i="7"/>
  <c r="J5" i="7" s="1"/>
  <c r="F5" i="7"/>
  <c r="I4" i="7"/>
  <c r="G4" i="7"/>
  <c r="J4" i="7" s="1"/>
  <c r="F4" i="7"/>
  <c r="I6" i="6"/>
  <c r="G6" i="6"/>
  <c r="J6" i="6" s="1"/>
  <c r="F6" i="6"/>
  <c r="I5" i="6"/>
  <c r="G5" i="6"/>
  <c r="J5" i="6" s="1"/>
  <c r="F5" i="6"/>
  <c r="I4" i="6"/>
  <c r="G4" i="6"/>
  <c r="J4" i="6" s="1"/>
  <c r="F4" i="6"/>
  <c r="I5" i="4"/>
  <c r="G5" i="4"/>
  <c r="J5" i="4" s="1"/>
  <c r="F5" i="4"/>
  <c r="I4" i="4"/>
  <c r="G4" i="4"/>
  <c r="J4" i="4" s="1"/>
  <c r="F4" i="4"/>
  <c r="I6" i="3"/>
  <c r="F6" i="3"/>
  <c r="G6" i="3" s="1"/>
  <c r="J6" i="3" s="1"/>
  <c r="I5" i="3"/>
  <c r="G5" i="3"/>
  <c r="J5" i="3" s="1"/>
  <c r="F5" i="3"/>
  <c r="I4" i="3"/>
  <c r="F4" i="3"/>
  <c r="G4" i="3" s="1"/>
  <c r="J4" i="3" s="1"/>
  <c r="I9" i="1"/>
  <c r="G9" i="1"/>
  <c r="J9" i="1" s="1"/>
  <c r="F9" i="1"/>
  <c r="I8" i="1"/>
  <c r="G8" i="1"/>
  <c r="J8" i="1" s="1"/>
  <c r="F8" i="1"/>
  <c r="I7" i="1"/>
  <c r="G7" i="1"/>
  <c r="J7" i="1" s="1"/>
  <c r="F7" i="1"/>
  <c r="I6" i="1"/>
  <c r="G6" i="1"/>
  <c r="J6" i="1" s="1"/>
  <c r="F6" i="1"/>
  <c r="I5" i="1"/>
  <c r="G5" i="1"/>
  <c r="J5" i="1" s="1"/>
  <c r="F5" i="1"/>
  <c r="I4" i="1"/>
  <c r="G4" i="1"/>
  <c r="J4" i="1" s="1"/>
  <c r="F4" i="1"/>
  <c r="J5" i="2" l="1"/>
  <c r="J18" i="2"/>
  <c r="J16" i="2"/>
  <c r="J15" i="2"/>
  <c r="J10" i="2"/>
  <c r="J9" i="2"/>
  <c r="J7" i="2"/>
  <c r="J6" i="2"/>
  <c r="J8" i="5"/>
  <c r="J7" i="5"/>
</calcChain>
</file>

<file path=xl/sharedStrings.xml><?xml version="1.0" encoding="utf-8"?>
<sst xmlns="http://schemas.openxmlformats.org/spreadsheetml/2006/main" count="242" uniqueCount="102">
  <si>
    <t>专业</t>
  </si>
  <si>
    <t>姓名</t>
  </si>
  <si>
    <t>性别</t>
  </si>
  <si>
    <t>准考证号</t>
  </si>
  <si>
    <t>笔试成绩</t>
  </si>
  <si>
    <t>按百分计算</t>
  </si>
  <si>
    <t>折算60%</t>
  </si>
  <si>
    <t>面试成绩</t>
  </si>
  <si>
    <t>折算40%</t>
  </si>
  <si>
    <t>总成绩</t>
  </si>
  <si>
    <t>名次</t>
  </si>
  <si>
    <t>护理</t>
  </si>
  <si>
    <t>张英雪</t>
  </si>
  <si>
    <t>女</t>
  </si>
  <si>
    <t>02020</t>
  </si>
  <si>
    <t>温婷婷</t>
  </si>
  <si>
    <t>01010</t>
  </si>
  <si>
    <t>李春莉</t>
  </si>
  <si>
    <t>01030</t>
  </si>
  <si>
    <t>金大伟</t>
  </si>
  <si>
    <t>男</t>
  </si>
  <si>
    <t>03012</t>
  </si>
  <si>
    <t>潘博</t>
  </si>
  <si>
    <t>04004</t>
  </si>
  <si>
    <t>谷荣花</t>
  </si>
  <si>
    <t>03023</t>
  </si>
  <si>
    <t>临床</t>
  </si>
  <si>
    <t>曹明英</t>
  </si>
  <si>
    <t>07013</t>
  </si>
  <si>
    <t>张震</t>
  </si>
  <si>
    <t>07019</t>
  </si>
  <si>
    <t>刘一宇</t>
  </si>
  <si>
    <t>07029</t>
  </si>
  <si>
    <t>汪欣</t>
  </si>
  <si>
    <t>08005</t>
  </si>
  <si>
    <t>冯玉旺</t>
  </si>
  <si>
    <t>08006</t>
  </si>
  <si>
    <t>宋娜</t>
  </si>
  <si>
    <t>08022</t>
  </si>
  <si>
    <t>王凤祥</t>
  </si>
  <si>
    <t>07001</t>
  </si>
  <si>
    <t>赵艳</t>
  </si>
  <si>
    <t>07003</t>
  </si>
  <si>
    <t>刘瑞红</t>
  </si>
  <si>
    <t>07008</t>
  </si>
  <si>
    <t>于建彬</t>
  </si>
  <si>
    <t>08025</t>
  </si>
  <si>
    <t>郑华静</t>
  </si>
  <si>
    <t>08020</t>
  </si>
  <si>
    <t>梅汝君</t>
  </si>
  <si>
    <t>08028</t>
  </si>
  <si>
    <t>张忠保</t>
  </si>
  <si>
    <t>07006</t>
  </si>
  <si>
    <t>刘建鹏</t>
  </si>
  <si>
    <t>07027</t>
  </si>
  <si>
    <t>田恬</t>
  </si>
  <si>
    <t>07020</t>
  </si>
  <si>
    <t>廖志栋</t>
  </si>
  <si>
    <t>05007</t>
  </si>
  <si>
    <t>99</t>
  </si>
  <si>
    <t>1</t>
  </si>
  <si>
    <t>王越</t>
  </si>
  <si>
    <t>06014</t>
  </si>
  <si>
    <t>93</t>
  </si>
  <si>
    <t>2</t>
  </si>
  <si>
    <t>张玲玲</t>
  </si>
  <si>
    <t>05018</t>
  </si>
  <si>
    <t>82</t>
  </si>
  <si>
    <t>3</t>
  </si>
  <si>
    <t>检验</t>
  </si>
  <si>
    <t>徐新</t>
  </si>
  <si>
    <t>09026</t>
  </si>
  <si>
    <t>袁文霞</t>
  </si>
  <si>
    <t>09027</t>
  </si>
  <si>
    <t>影像</t>
  </si>
  <si>
    <t>杨晓晨</t>
  </si>
  <si>
    <t>09005</t>
  </si>
  <si>
    <t>邢吉生</t>
  </si>
  <si>
    <t>09015</t>
  </si>
  <si>
    <t>安晓</t>
  </si>
  <si>
    <t>09006</t>
  </si>
  <si>
    <t>付旭</t>
  </si>
  <si>
    <t>09011</t>
  </si>
  <si>
    <t>姜俊豪</t>
  </si>
  <si>
    <t>09003</t>
  </si>
  <si>
    <t>药剂</t>
  </si>
  <si>
    <t>张元泽</t>
  </si>
  <si>
    <t>10010</t>
  </si>
  <si>
    <t>陈志艳</t>
  </si>
  <si>
    <t>10005</t>
  </si>
  <si>
    <t>管秋凤</t>
  </si>
  <si>
    <t>10002</t>
  </si>
  <si>
    <t>口腔</t>
  </si>
  <si>
    <t>刘瑞军</t>
  </si>
  <si>
    <t>于洪勇</t>
  </si>
  <si>
    <t>王胜芝</t>
  </si>
  <si>
    <t>专业</t>
    <phoneticPr fontId="12" type="noConversion"/>
  </si>
  <si>
    <t>康复</t>
    <phoneticPr fontId="12" type="noConversion"/>
  </si>
  <si>
    <t xml:space="preserve"> </t>
    <phoneticPr fontId="12" type="noConversion"/>
  </si>
  <si>
    <t>2018年6月12日</t>
    <phoneticPr fontId="12" type="noConversion"/>
  </si>
  <si>
    <t>2018年临清市基层公立医院招聘备案制人员进入考察范围名单公示</t>
    <phoneticPr fontId="12" type="noConversion"/>
  </si>
  <si>
    <t>2018年6月12日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</si>
</sst>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16" x14ac:knownFonts="1">
    <font>
      <sz val="11"/>
      <color theme="1"/>
      <name val="宋体"/>
      <charset val="134"/>
      <scheme val="minor"/>
    </font>
    <font>
      <b/>
      <sz val="11"/>
      <color theme="1"/>
      <name val="仿宋"/>
      <charset val="134"/>
    </font>
    <font>
      <sz val="11"/>
      <color theme="1"/>
      <name val="宋体"/>
      <charset val="134"/>
    </font>
    <font>
      <b/>
      <sz val="18"/>
      <color theme="1"/>
      <name val="仿宋"/>
      <charset val="134"/>
    </font>
    <font>
      <b/>
      <sz val="14"/>
      <color theme="1"/>
      <name val="仿宋"/>
      <charset val="134"/>
    </font>
    <font>
      <sz val="12"/>
      <color theme="1"/>
      <name val="宋体"/>
      <charset val="134"/>
      <scheme val="minor"/>
    </font>
    <font>
      <sz val="11"/>
      <color theme="1"/>
      <name val="仿宋"/>
      <charset val="134"/>
    </font>
    <font>
      <sz val="11"/>
      <color rgb="FFFF0000"/>
      <name val="仿宋"/>
      <charset val="134"/>
    </font>
    <font>
      <sz val="14"/>
      <color theme="1"/>
      <name val="仿宋"/>
      <charset val="134"/>
    </font>
    <font>
      <sz val="12"/>
      <color theme="1"/>
      <name val="仿宋"/>
      <charset val="134"/>
    </font>
    <font>
      <sz val="14"/>
      <name val="仿宋"/>
      <charset val="134"/>
    </font>
    <font>
      <sz val="9"/>
      <name val="宋体"/>
      <charset val="134"/>
      <scheme val="minor"/>
    </font>
    <font>
      <sz val="9"/>
      <name val="宋体"/>
      <family val="3"/>
      <charset val="134"/>
      <scheme val="minor"/>
    </font>
    <font>
      <sz val="14"/>
      <color theme="1"/>
      <name val="仿宋"/>
      <family val="3"/>
      <charset val="134"/>
    </font>
    <font>
      <b/>
      <sz val="14"/>
      <color theme="1"/>
      <name val="仿宋"/>
      <family val="3"/>
      <charset val="134"/>
    </font>
    <font>
      <b/>
      <sz val="18"/>
      <color theme="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 wrapText="1"/>
    </xf>
    <xf numFmtId="0" fontId="2" fillId="0" borderId="0" xfId="0" applyFont="1"/>
    <xf numFmtId="49" fontId="2" fillId="0" borderId="0" xfId="0" applyNumberFormat="1" applyFont="1"/>
    <xf numFmtId="176" fontId="2" fillId="0" borderId="0" xfId="0" applyNumberFormat="1" applyFont="1"/>
    <xf numFmtId="0" fontId="4" fillId="0" borderId="0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76" fontId="0" fillId="0" borderId="0" xfId="0" applyNumberFormat="1"/>
    <xf numFmtId="0" fontId="8" fillId="0" borderId="2" xfId="0" applyFont="1" applyBorder="1" applyAlignment="1">
      <alignment horizontal="center" vertical="center"/>
    </xf>
    <xf numFmtId="176" fontId="8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9" fontId="0" fillId="0" borderId="0" xfId="0" applyNumberFormat="1"/>
    <xf numFmtId="49" fontId="8" fillId="0" borderId="2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9" fillId="0" borderId="0" xfId="0" applyFont="1" applyAlignment="1">
      <alignment wrapText="1"/>
    </xf>
    <xf numFmtId="0" fontId="6" fillId="0" borderId="0" xfId="0" applyFont="1"/>
    <xf numFmtId="0" fontId="0" fillId="0" borderId="0" xfId="0" applyAlignment="1">
      <alignment vertical="center"/>
    </xf>
    <xf numFmtId="176" fontId="10" fillId="0" borderId="2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5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"/>
  <sheetViews>
    <sheetView zoomScale="85" zoomScaleNormal="85" workbookViewId="0">
      <selection sqref="A1:K1"/>
    </sheetView>
  </sheetViews>
  <sheetFormatPr defaultColWidth="9" defaultRowHeight="13.5" x14ac:dyDescent="0.15"/>
  <cols>
    <col min="1" max="1" width="12.75" style="2" customWidth="1"/>
    <col min="2" max="2" width="14.375" style="27" customWidth="1"/>
    <col min="3" max="3" width="11.625" style="2" customWidth="1"/>
    <col min="4" max="4" width="14.375" style="3" customWidth="1"/>
    <col min="5" max="5" width="14.375" style="2" customWidth="1"/>
    <col min="6" max="10" width="14.375" style="4" customWidth="1"/>
    <col min="11" max="11" width="12.875" style="23" customWidth="1"/>
  </cols>
  <sheetData>
    <row r="1" spans="1:16" s="9" customFormat="1" ht="33" customHeight="1" x14ac:dyDescent="0.15">
      <c r="A1" s="28" t="s">
        <v>100</v>
      </c>
      <c r="B1" s="29"/>
      <c r="C1" s="29"/>
      <c r="D1" s="29"/>
      <c r="E1" s="29"/>
      <c r="F1" s="30"/>
      <c r="G1" s="29"/>
      <c r="H1" s="29"/>
      <c r="I1" s="29"/>
      <c r="J1" s="29"/>
      <c r="K1" s="29"/>
    </row>
    <row r="2" spans="1:16" ht="33" customHeight="1" x14ac:dyDescent="0.15">
      <c r="A2" s="5"/>
      <c r="B2" s="5"/>
      <c r="C2" s="5"/>
      <c r="D2" s="31" t="s">
        <v>99</v>
      </c>
      <c r="E2" s="31"/>
      <c r="F2" s="32"/>
      <c r="G2" s="31"/>
      <c r="H2" s="31"/>
      <c r="I2" s="31"/>
      <c r="J2" s="31"/>
      <c r="K2" s="31"/>
    </row>
    <row r="3" spans="1:16" s="21" customFormat="1" ht="33.950000000000003" customHeight="1" x14ac:dyDescent="0.15">
      <c r="A3" s="6" t="s">
        <v>0</v>
      </c>
      <c r="B3" s="6" t="s">
        <v>1</v>
      </c>
      <c r="C3" s="6" t="s">
        <v>2</v>
      </c>
      <c r="D3" s="7" t="s">
        <v>3</v>
      </c>
      <c r="E3" s="6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6" t="s">
        <v>10</v>
      </c>
    </row>
    <row r="4" spans="1:16" s="11" customFormat="1" ht="30" customHeight="1" x14ac:dyDescent="0.15">
      <c r="A4" s="14" t="s">
        <v>11</v>
      </c>
      <c r="B4" s="14" t="s">
        <v>12</v>
      </c>
      <c r="C4" s="14" t="s">
        <v>13</v>
      </c>
      <c r="D4" s="18" t="s">
        <v>14</v>
      </c>
      <c r="E4" s="14">
        <v>109</v>
      </c>
      <c r="F4" s="15">
        <f t="shared" ref="F4:F9" si="0">E4*100/150</f>
        <v>72.666666666666671</v>
      </c>
      <c r="G4" s="15">
        <f t="shared" ref="G4:G9" si="1">F4*0.6</f>
        <v>43.6</v>
      </c>
      <c r="H4" s="15">
        <v>90.4</v>
      </c>
      <c r="I4" s="15">
        <f t="shared" ref="I4:I9" si="2">H4*0.4</f>
        <v>36.160000000000004</v>
      </c>
      <c r="J4" s="15">
        <f t="shared" ref="J4:J9" si="3">I4+G4</f>
        <v>79.760000000000005</v>
      </c>
      <c r="K4" s="14">
        <v>1</v>
      </c>
    </row>
    <row r="5" spans="1:16" s="11" customFormat="1" ht="30" customHeight="1" x14ac:dyDescent="0.15">
      <c r="A5" s="14" t="s">
        <v>11</v>
      </c>
      <c r="B5" s="14" t="s">
        <v>15</v>
      </c>
      <c r="C5" s="14" t="s">
        <v>13</v>
      </c>
      <c r="D5" s="18" t="s">
        <v>16</v>
      </c>
      <c r="E5" s="14">
        <v>108</v>
      </c>
      <c r="F5" s="15">
        <f t="shared" si="0"/>
        <v>72</v>
      </c>
      <c r="G5" s="15">
        <f t="shared" si="1"/>
        <v>43.199999999999996</v>
      </c>
      <c r="H5" s="15">
        <v>87.3</v>
      </c>
      <c r="I5" s="15">
        <f t="shared" si="2"/>
        <v>34.92</v>
      </c>
      <c r="J5" s="15">
        <f t="shared" si="3"/>
        <v>78.12</v>
      </c>
      <c r="K5" s="14">
        <v>2</v>
      </c>
    </row>
    <row r="6" spans="1:16" s="11" customFormat="1" ht="30" customHeight="1" x14ac:dyDescent="0.15">
      <c r="A6" s="14" t="s">
        <v>11</v>
      </c>
      <c r="B6" s="14" t="s">
        <v>17</v>
      </c>
      <c r="C6" s="14" t="s">
        <v>13</v>
      </c>
      <c r="D6" s="18" t="s">
        <v>18</v>
      </c>
      <c r="E6" s="14">
        <v>108</v>
      </c>
      <c r="F6" s="15">
        <f t="shared" si="0"/>
        <v>72</v>
      </c>
      <c r="G6" s="15">
        <f t="shared" si="1"/>
        <v>43.199999999999996</v>
      </c>
      <c r="H6" s="15">
        <v>87.2</v>
      </c>
      <c r="I6" s="15">
        <f t="shared" si="2"/>
        <v>34.880000000000003</v>
      </c>
      <c r="J6" s="15">
        <f t="shared" si="3"/>
        <v>78.08</v>
      </c>
      <c r="K6" s="14">
        <v>3</v>
      </c>
    </row>
    <row r="7" spans="1:16" s="11" customFormat="1" ht="30" customHeight="1" x14ac:dyDescent="0.15">
      <c r="A7" s="14" t="s">
        <v>11</v>
      </c>
      <c r="B7" s="14" t="s">
        <v>19</v>
      </c>
      <c r="C7" s="14" t="s">
        <v>20</v>
      </c>
      <c r="D7" s="18" t="s">
        <v>21</v>
      </c>
      <c r="E7" s="14">
        <v>104</v>
      </c>
      <c r="F7" s="15">
        <f t="shared" si="0"/>
        <v>69.333333333333329</v>
      </c>
      <c r="G7" s="15">
        <f t="shared" si="1"/>
        <v>41.599999999999994</v>
      </c>
      <c r="H7" s="15">
        <v>91</v>
      </c>
      <c r="I7" s="15">
        <f t="shared" si="2"/>
        <v>36.4</v>
      </c>
      <c r="J7" s="15">
        <f t="shared" si="3"/>
        <v>78</v>
      </c>
      <c r="K7" s="14">
        <v>4</v>
      </c>
    </row>
    <row r="8" spans="1:16" s="12" customFormat="1" ht="30" customHeight="1" x14ac:dyDescent="0.15">
      <c r="A8" s="14" t="s">
        <v>11</v>
      </c>
      <c r="B8" s="14" t="s">
        <v>22</v>
      </c>
      <c r="C8" s="14" t="s">
        <v>13</v>
      </c>
      <c r="D8" s="18" t="s">
        <v>23</v>
      </c>
      <c r="E8" s="14">
        <v>100</v>
      </c>
      <c r="F8" s="15">
        <f t="shared" si="0"/>
        <v>66.666666666666671</v>
      </c>
      <c r="G8" s="15">
        <f t="shared" si="1"/>
        <v>40</v>
      </c>
      <c r="H8" s="15">
        <v>90</v>
      </c>
      <c r="I8" s="15">
        <f t="shared" si="2"/>
        <v>36</v>
      </c>
      <c r="J8" s="15">
        <f t="shared" si="3"/>
        <v>76</v>
      </c>
      <c r="K8" s="14">
        <v>5</v>
      </c>
    </row>
    <row r="9" spans="1:16" s="11" customFormat="1" ht="30" customHeight="1" x14ac:dyDescent="0.15">
      <c r="A9" s="14" t="s">
        <v>11</v>
      </c>
      <c r="B9" s="14" t="s">
        <v>24</v>
      </c>
      <c r="C9" s="14" t="s">
        <v>13</v>
      </c>
      <c r="D9" s="18" t="s">
        <v>25</v>
      </c>
      <c r="E9" s="14">
        <v>103</v>
      </c>
      <c r="F9" s="15">
        <f t="shared" si="0"/>
        <v>68.666666666666671</v>
      </c>
      <c r="G9" s="15">
        <f t="shared" si="1"/>
        <v>41.2</v>
      </c>
      <c r="H9" s="15">
        <v>84</v>
      </c>
      <c r="I9" s="15">
        <f t="shared" si="2"/>
        <v>33.6</v>
      </c>
      <c r="J9" s="15">
        <f t="shared" si="3"/>
        <v>74.800000000000011</v>
      </c>
      <c r="K9" s="14">
        <v>6</v>
      </c>
      <c r="P9" s="11" t="s">
        <v>98</v>
      </c>
    </row>
  </sheetData>
  <sortState ref="A1:K18">
    <sortCondition ref="K1"/>
  </sortState>
  <mergeCells count="2">
    <mergeCell ref="A1:K1"/>
    <mergeCell ref="D2:K2"/>
  </mergeCells>
  <phoneticPr fontId="12" type="noConversion"/>
  <printOptions horizontalCentered="1" verticalCentered="1"/>
  <pageMargins left="0.235416666666667" right="0.235416666666667" top="0.35416666666666702" bottom="0.35416666666666702" header="0" footer="0.31388888888888899"/>
  <pageSetup paperSize="9" scale="5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zoomScale="85" zoomScaleNormal="85" workbookViewId="0">
      <selection sqref="A1:K1"/>
    </sheetView>
  </sheetViews>
  <sheetFormatPr defaultColWidth="9" defaultRowHeight="13.5" x14ac:dyDescent="0.15"/>
  <cols>
    <col min="1" max="2" width="11.875" style="2" customWidth="1"/>
    <col min="3" max="3" width="7.5" style="2" customWidth="1"/>
    <col min="4" max="4" width="11.875" style="3" customWidth="1"/>
    <col min="5" max="5" width="11.875" style="2" customWidth="1"/>
    <col min="6" max="6" width="15.375" style="2" bestFit="1" customWidth="1"/>
    <col min="7" max="10" width="11.875" style="2" customWidth="1"/>
    <col min="11" max="11" width="11.875" customWidth="1"/>
  </cols>
  <sheetData>
    <row r="1" spans="1:11" s="9" customFormat="1" ht="33" customHeight="1" x14ac:dyDescent="0.15">
      <c r="A1" s="28" t="s">
        <v>100</v>
      </c>
      <c r="B1" s="29"/>
      <c r="C1" s="29"/>
      <c r="D1" s="29"/>
      <c r="E1" s="29"/>
      <c r="F1" s="30"/>
      <c r="G1" s="29"/>
      <c r="H1" s="29"/>
      <c r="I1" s="29"/>
      <c r="J1" s="29"/>
      <c r="K1" s="29"/>
    </row>
    <row r="2" spans="1:11" ht="33" customHeight="1" x14ac:dyDescent="0.15">
      <c r="A2" s="5"/>
      <c r="B2" s="5"/>
      <c r="C2" s="5"/>
      <c r="D2" s="31" t="s">
        <v>99</v>
      </c>
      <c r="E2" s="31"/>
      <c r="F2" s="32"/>
      <c r="G2" s="31"/>
      <c r="H2" s="31"/>
      <c r="I2" s="31"/>
      <c r="J2" s="31"/>
      <c r="K2" s="31"/>
    </row>
    <row r="3" spans="1:11" s="10" customFormat="1" ht="33" customHeight="1" x14ac:dyDescent="0.15">
      <c r="A3" s="6" t="s">
        <v>0</v>
      </c>
      <c r="B3" s="6" t="s">
        <v>1</v>
      </c>
      <c r="C3" s="6" t="s">
        <v>2</v>
      </c>
      <c r="D3" s="7" t="s">
        <v>3</v>
      </c>
      <c r="E3" s="6" t="s">
        <v>4</v>
      </c>
      <c r="F3" s="8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6" t="s">
        <v>10</v>
      </c>
    </row>
    <row r="4" spans="1:11" s="19" customFormat="1" ht="32.1" customHeight="1" x14ac:dyDescent="0.15">
      <c r="A4" s="14" t="s">
        <v>26</v>
      </c>
      <c r="B4" s="14" t="s">
        <v>31</v>
      </c>
      <c r="C4" s="14" t="s">
        <v>20</v>
      </c>
      <c r="D4" s="18" t="s">
        <v>32</v>
      </c>
      <c r="E4" s="15">
        <v>98</v>
      </c>
      <c r="F4" s="15">
        <f t="shared" ref="F4:F18" si="0">E4*100/150</f>
        <v>65.333333333333329</v>
      </c>
      <c r="G4" s="15">
        <f t="shared" ref="G4:G18" si="1">F4*0.6</f>
        <v>39.199999999999996</v>
      </c>
      <c r="H4" s="15">
        <v>90.4</v>
      </c>
      <c r="I4" s="15">
        <f t="shared" ref="I4:I18" si="2">H4*0.4</f>
        <v>36.160000000000004</v>
      </c>
      <c r="J4" s="15">
        <f t="shared" ref="J4:J18" si="3">G4+I4</f>
        <v>75.36</v>
      </c>
      <c r="K4" s="14">
        <v>1</v>
      </c>
    </row>
    <row r="5" spans="1:11" s="19" customFormat="1" ht="32.1" customHeight="1" x14ac:dyDescent="0.15">
      <c r="A5" s="14" t="s">
        <v>26</v>
      </c>
      <c r="B5" s="14" t="s">
        <v>27</v>
      </c>
      <c r="C5" s="14" t="s">
        <v>13</v>
      </c>
      <c r="D5" s="18" t="s">
        <v>28</v>
      </c>
      <c r="E5" s="15">
        <v>103</v>
      </c>
      <c r="F5" s="15">
        <f t="shared" si="0"/>
        <v>68.666666666666671</v>
      </c>
      <c r="G5" s="15">
        <f t="shared" si="1"/>
        <v>41.2</v>
      </c>
      <c r="H5" s="15">
        <v>81.2</v>
      </c>
      <c r="I5" s="15">
        <f t="shared" si="2"/>
        <v>32.480000000000004</v>
      </c>
      <c r="J5" s="15">
        <f t="shared" si="3"/>
        <v>73.680000000000007</v>
      </c>
      <c r="K5" s="14">
        <v>2</v>
      </c>
    </row>
    <row r="6" spans="1:11" s="19" customFormat="1" ht="32.1" customHeight="1" x14ac:dyDescent="0.15">
      <c r="A6" s="14" t="s">
        <v>26</v>
      </c>
      <c r="B6" s="14" t="s">
        <v>29</v>
      </c>
      <c r="C6" s="14" t="s">
        <v>20</v>
      </c>
      <c r="D6" s="18" t="s">
        <v>30</v>
      </c>
      <c r="E6" s="15">
        <v>98</v>
      </c>
      <c r="F6" s="15">
        <f t="shared" si="0"/>
        <v>65.333333333333329</v>
      </c>
      <c r="G6" s="15">
        <f t="shared" si="1"/>
        <v>39.199999999999996</v>
      </c>
      <c r="H6" s="15">
        <v>82.4</v>
      </c>
      <c r="I6" s="15">
        <f t="shared" si="2"/>
        <v>32.96</v>
      </c>
      <c r="J6" s="15">
        <f t="shared" si="3"/>
        <v>72.16</v>
      </c>
      <c r="K6" s="14">
        <v>3</v>
      </c>
    </row>
    <row r="7" spans="1:11" s="19" customFormat="1" ht="32.1" customHeight="1" x14ac:dyDescent="0.15">
      <c r="A7" s="14" t="s">
        <v>26</v>
      </c>
      <c r="B7" s="14" t="s">
        <v>33</v>
      </c>
      <c r="C7" s="14" t="s">
        <v>13</v>
      </c>
      <c r="D7" s="18" t="s">
        <v>34</v>
      </c>
      <c r="E7" s="15">
        <v>91</v>
      </c>
      <c r="F7" s="15">
        <f t="shared" si="0"/>
        <v>60.666666666666664</v>
      </c>
      <c r="G7" s="15">
        <f t="shared" si="1"/>
        <v>36.4</v>
      </c>
      <c r="H7" s="15">
        <v>87.4</v>
      </c>
      <c r="I7" s="15">
        <f t="shared" si="2"/>
        <v>34.96</v>
      </c>
      <c r="J7" s="15">
        <f t="shared" si="3"/>
        <v>71.36</v>
      </c>
      <c r="K7" s="14">
        <v>4</v>
      </c>
    </row>
    <row r="8" spans="1:11" s="19" customFormat="1" ht="32.1" customHeight="1" x14ac:dyDescent="0.15">
      <c r="A8" s="14" t="s">
        <v>26</v>
      </c>
      <c r="B8" s="14" t="s">
        <v>35</v>
      </c>
      <c r="C8" s="14" t="s">
        <v>20</v>
      </c>
      <c r="D8" s="18" t="s">
        <v>36</v>
      </c>
      <c r="E8" s="15">
        <v>91</v>
      </c>
      <c r="F8" s="15">
        <f t="shared" si="0"/>
        <v>60.666666666666664</v>
      </c>
      <c r="G8" s="15">
        <f t="shared" si="1"/>
        <v>36.4</v>
      </c>
      <c r="H8" s="15">
        <v>86.2</v>
      </c>
      <c r="I8" s="15">
        <f t="shared" si="2"/>
        <v>34.480000000000004</v>
      </c>
      <c r="J8" s="15">
        <f t="shared" si="3"/>
        <v>70.88</v>
      </c>
      <c r="K8" s="14">
        <v>5</v>
      </c>
    </row>
    <row r="9" spans="1:11" s="19" customFormat="1" ht="32.1" customHeight="1" x14ac:dyDescent="0.15">
      <c r="A9" s="14" t="s">
        <v>26</v>
      </c>
      <c r="B9" s="14" t="s">
        <v>37</v>
      </c>
      <c r="C9" s="14" t="s">
        <v>13</v>
      </c>
      <c r="D9" s="18" t="s">
        <v>38</v>
      </c>
      <c r="E9" s="15">
        <v>90</v>
      </c>
      <c r="F9" s="15">
        <f t="shared" si="0"/>
        <v>60</v>
      </c>
      <c r="G9" s="15">
        <f t="shared" si="1"/>
        <v>36</v>
      </c>
      <c r="H9" s="15">
        <v>85.7</v>
      </c>
      <c r="I9" s="15">
        <f t="shared" si="2"/>
        <v>34.28</v>
      </c>
      <c r="J9" s="15">
        <f t="shared" si="3"/>
        <v>70.28</v>
      </c>
      <c r="K9" s="14">
        <v>6</v>
      </c>
    </row>
    <row r="10" spans="1:11" s="19" customFormat="1" ht="32.1" customHeight="1" x14ac:dyDescent="0.15">
      <c r="A10" s="14" t="s">
        <v>26</v>
      </c>
      <c r="B10" s="14" t="s">
        <v>41</v>
      </c>
      <c r="C10" s="14" t="s">
        <v>13</v>
      </c>
      <c r="D10" s="18" t="s">
        <v>42</v>
      </c>
      <c r="E10" s="15">
        <v>86</v>
      </c>
      <c r="F10" s="15">
        <f t="shared" si="0"/>
        <v>57.333333333333336</v>
      </c>
      <c r="G10" s="15">
        <f t="shared" si="1"/>
        <v>34.4</v>
      </c>
      <c r="H10" s="15">
        <v>88.8</v>
      </c>
      <c r="I10" s="15">
        <f t="shared" si="2"/>
        <v>35.520000000000003</v>
      </c>
      <c r="J10" s="15">
        <f t="shared" si="3"/>
        <v>69.92</v>
      </c>
      <c r="K10" s="14">
        <v>7</v>
      </c>
    </row>
    <row r="11" spans="1:11" s="19" customFormat="1" ht="32.1" customHeight="1" x14ac:dyDescent="0.15">
      <c r="A11" s="14" t="s">
        <v>26</v>
      </c>
      <c r="B11" s="14" t="s">
        <v>43</v>
      </c>
      <c r="C11" s="14" t="s">
        <v>20</v>
      </c>
      <c r="D11" s="18" t="s">
        <v>44</v>
      </c>
      <c r="E11" s="15">
        <v>86</v>
      </c>
      <c r="F11" s="15">
        <f t="shared" si="0"/>
        <v>57.333333333333336</v>
      </c>
      <c r="G11" s="15">
        <f t="shared" si="1"/>
        <v>34.4</v>
      </c>
      <c r="H11" s="15">
        <v>85.6</v>
      </c>
      <c r="I11" s="15">
        <f t="shared" si="2"/>
        <v>34.24</v>
      </c>
      <c r="J11" s="15">
        <f t="shared" si="3"/>
        <v>68.64</v>
      </c>
      <c r="K11" s="14">
        <v>8</v>
      </c>
    </row>
    <row r="12" spans="1:11" s="19" customFormat="1" ht="32.1" customHeight="1" x14ac:dyDescent="0.15">
      <c r="A12" s="14" t="s">
        <v>26</v>
      </c>
      <c r="B12" s="14" t="s">
        <v>39</v>
      </c>
      <c r="C12" s="14" t="s">
        <v>20</v>
      </c>
      <c r="D12" s="18" t="s">
        <v>40</v>
      </c>
      <c r="E12" s="15">
        <v>88</v>
      </c>
      <c r="F12" s="15">
        <f t="shared" si="0"/>
        <v>58.666666666666664</v>
      </c>
      <c r="G12" s="15">
        <f t="shared" si="1"/>
        <v>35.199999999999996</v>
      </c>
      <c r="H12" s="15">
        <v>81.8</v>
      </c>
      <c r="I12" s="15">
        <f t="shared" si="2"/>
        <v>32.72</v>
      </c>
      <c r="J12" s="15">
        <f t="shared" si="3"/>
        <v>67.919999999999987</v>
      </c>
      <c r="K12" s="14">
        <v>9</v>
      </c>
    </row>
    <row r="13" spans="1:11" s="19" customFormat="1" ht="32.1" customHeight="1" x14ac:dyDescent="0.15">
      <c r="A13" s="14" t="s">
        <v>26</v>
      </c>
      <c r="B13" s="14" t="s">
        <v>51</v>
      </c>
      <c r="C13" s="14" t="s">
        <v>20</v>
      </c>
      <c r="D13" s="18" t="s">
        <v>52</v>
      </c>
      <c r="E13" s="15">
        <v>81</v>
      </c>
      <c r="F13" s="15">
        <f t="shared" si="0"/>
        <v>54</v>
      </c>
      <c r="G13" s="15">
        <f t="shared" si="1"/>
        <v>32.4</v>
      </c>
      <c r="H13" s="15">
        <v>87.6</v>
      </c>
      <c r="I13" s="15">
        <f t="shared" si="2"/>
        <v>35.04</v>
      </c>
      <c r="J13" s="15">
        <f t="shared" si="3"/>
        <v>67.44</v>
      </c>
      <c r="K13" s="14">
        <v>10</v>
      </c>
    </row>
    <row r="14" spans="1:11" s="19" customFormat="1" ht="32.1" customHeight="1" x14ac:dyDescent="0.15">
      <c r="A14" s="14" t="s">
        <v>26</v>
      </c>
      <c r="B14" s="14" t="s">
        <v>47</v>
      </c>
      <c r="C14" s="14" t="s">
        <v>13</v>
      </c>
      <c r="D14" s="18" t="s">
        <v>48</v>
      </c>
      <c r="E14" s="15">
        <v>83</v>
      </c>
      <c r="F14" s="15">
        <f t="shared" si="0"/>
        <v>55.333333333333336</v>
      </c>
      <c r="G14" s="15">
        <f t="shared" si="1"/>
        <v>33.200000000000003</v>
      </c>
      <c r="H14" s="15">
        <v>85.4</v>
      </c>
      <c r="I14" s="15">
        <f t="shared" si="2"/>
        <v>34.160000000000004</v>
      </c>
      <c r="J14" s="15">
        <f t="shared" si="3"/>
        <v>67.360000000000014</v>
      </c>
      <c r="K14" s="14">
        <v>11</v>
      </c>
    </row>
    <row r="15" spans="1:11" s="19" customFormat="1" ht="32.1" customHeight="1" x14ac:dyDescent="0.15">
      <c r="A15" s="14" t="s">
        <v>26</v>
      </c>
      <c r="B15" s="14" t="s">
        <v>45</v>
      </c>
      <c r="C15" s="14" t="s">
        <v>20</v>
      </c>
      <c r="D15" s="18" t="s">
        <v>46</v>
      </c>
      <c r="E15" s="15">
        <v>84</v>
      </c>
      <c r="F15" s="15">
        <f t="shared" si="0"/>
        <v>56</v>
      </c>
      <c r="G15" s="15">
        <f t="shared" si="1"/>
        <v>33.6</v>
      </c>
      <c r="H15" s="15">
        <v>84</v>
      </c>
      <c r="I15" s="15">
        <f t="shared" si="2"/>
        <v>33.6</v>
      </c>
      <c r="J15" s="15">
        <f t="shared" si="3"/>
        <v>67.2</v>
      </c>
      <c r="K15" s="14">
        <v>12</v>
      </c>
    </row>
    <row r="16" spans="1:11" s="19" customFormat="1" ht="32.1" customHeight="1" x14ac:dyDescent="0.15">
      <c r="A16" s="14" t="s">
        <v>26</v>
      </c>
      <c r="B16" s="14" t="s">
        <v>49</v>
      </c>
      <c r="C16" s="14" t="s">
        <v>20</v>
      </c>
      <c r="D16" s="18" t="s">
        <v>50</v>
      </c>
      <c r="E16" s="15">
        <v>83</v>
      </c>
      <c r="F16" s="15">
        <f t="shared" si="0"/>
        <v>55.333333333333336</v>
      </c>
      <c r="G16" s="15">
        <f t="shared" si="1"/>
        <v>33.200000000000003</v>
      </c>
      <c r="H16" s="15">
        <v>83.9</v>
      </c>
      <c r="I16" s="15">
        <f t="shared" si="2"/>
        <v>33.56</v>
      </c>
      <c r="J16" s="15">
        <f t="shared" si="3"/>
        <v>66.760000000000005</v>
      </c>
      <c r="K16" s="14">
        <v>13</v>
      </c>
    </row>
    <row r="17" spans="1:11" s="19" customFormat="1" ht="32.1" customHeight="1" x14ac:dyDescent="0.15">
      <c r="A17" s="14" t="s">
        <v>26</v>
      </c>
      <c r="B17" s="14" t="s">
        <v>55</v>
      </c>
      <c r="C17" s="14" t="s">
        <v>13</v>
      </c>
      <c r="D17" s="18" t="s">
        <v>56</v>
      </c>
      <c r="E17" s="15">
        <v>80</v>
      </c>
      <c r="F17" s="15">
        <f t="shared" si="0"/>
        <v>53.333333333333336</v>
      </c>
      <c r="G17" s="15">
        <f t="shared" si="1"/>
        <v>32</v>
      </c>
      <c r="H17" s="15">
        <v>86.6</v>
      </c>
      <c r="I17" s="15">
        <f t="shared" si="2"/>
        <v>34.64</v>
      </c>
      <c r="J17" s="15">
        <f t="shared" si="3"/>
        <v>66.64</v>
      </c>
      <c r="K17" s="14">
        <v>14</v>
      </c>
    </row>
    <row r="18" spans="1:11" s="19" customFormat="1" ht="32.1" customHeight="1" x14ac:dyDescent="0.15">
      <c r="A18" s="14" t="s">
        <v>26</v>
      </c>
      <c r="B18" s="14" t="s">
        <v>53</v>
      </c>
      <c r="C18" s="14" t="s">
        <v>20</v>
      </c>
      <c r="D18" s="18" t="s">
        <v>54</v>
      </c>
      <c r="E18" s="15">
        <v>81</v>
      </c>
      <c r="F18" s="15">
        <f t="shared" si="0"/>
        <v>54</v>
      </c>
      <c r="G18" s="15">
        <f t="shared" si="1"/>
        <v>32.4</v>
      </c>
      <c r="H18" s="15">
        <v>85.2</v>
      </c>
      <c r="I18" s="15">
        <f t="shared" si="2"/>
        <v>34.080000000000005</v>
      </c>
      <c r="J18" s="15">
        <f t="shared" si="3"/>
        <v>66.48</v>
      </c>
      <c r="K18" s="14">
        <v>15</v>
      </c>
    </row>
  </sheetData>
  <sortState ref="A1:K50">
    <sortCondition descending="1" ref="J1"/>
  </sortState>
  <mergeCells count="2">
    <mergeCell ref="A1:K1"/>
    <mergeCell ref="D2:K2"/>
  </mergeCells>
  <phoneticPr fontId="12" type="noConversion"/>
  <printOptions horizontalCentered="1" verticalCentered="1"/>
  <pageMargins left="0.235416666666667" right="0.235416666666667" top="0.35416666666666702" bottom="0.55000000000000004" header="0" footer="0"/>
  <pageSetup paperSize="9" scale="7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"/>
  <sheetViews>
    <sheetView zoomScale="85" zoomScaleNormal="85" workbookViewId="0">
      <selection activeCell="A7" sqref="A7:K12"/>
    </sheetView>
  </sheetViews>
  <sheetFormatPr defaultColWidth="9" defaultRowHeight="28.5" customHeight="1" x14ac:dyDescent="0.15"/>
  <cols>
    <col min="1" max="1" width="10.5" style="2" customWidth="1"/>
    <col min="2" max="2" width="12.5" style="2" customWidth="1"/>
    <col min="3" max="3" width="9.375" style="2" customWidth="1"/>
    <col min="4" max="4" width="12.5" style="3" customWidth="1"/>
    <col min="5" max="5" width="10.25" style="3" customWidth="1"/>
    <col min="6" max="6" width="12" style="4" customWidth="1"/>
    <col min="7" max="7" width="12" style="3" customWidth="1"/>
    <col min="8" max="8" width="12.5" style="3" customWidth="1"/>
    <col min="9" max="9" width="12" style="3" customWidth="1"/>
    <col min="10" max="10" width="10.5" style="3" customWidth="1"/>
    <col min="11" max="11" width="9.375" style="2" customWidth="1"/>
  </cols>
  <sheetData>
    <row r="1" spans="1:24" s="9" customFormat="1" ht="33" customHeight="1" x14ac:dyDescent="0.15">
      <c r="A1" s="29"/>
      <c r="B1" s="29"/>
      <c r="C1" s="29"/>
      <c r="D1" s="29"/>
      <c r="E1" s="30"/>
      <c r="F1" s="29"/>
      <c r="G1" s="29"/>
      <c r="H1" s="29"/>
      <c r="I1" s="29"/>
      <c r="J1" s="29"/>
    </row>
    <row r="2" spans="1:24" ht="33" customHeight="1" x14ac:dyDescent="0.15">
      <c r="A2" s="5"/>
      <c r="B2" s="5"/>
      <c r="C2" s="31" t="s">
        <v>99</v>
      </c>
      <c r="D2" s="31"/>
      <c r="E2" s="32"/>
      <c r="F2" s="31"/>
      <c r="G2" s="31"/>
      <c r="H2" s="31"/>
      <c r="I2" s="31"/>
      <c r="J2" s="31"/>
      <c r="K2"/>
    </row>
    <row r="3" spans="1:24" s="1" customFormat="1" ht="33" customHeight="1" x14ac:dyDescent="0.15">
      <c r="A3" s="26" t="s">
        <v>96</v>
      </c>
      <c r="B3" s="6" t="s">
        <v>1</v>
      </c>
      <c r="C3" s="6" t="s">
        <v>2</v>
      </c>
      <c r="D3" s="7" t="s">
        <v>3</v>
      </c>
      <c r="E3" s="7" t="s">
        <v>4</v>
      </c>
      <c r="F3" s="8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6" t="s">
        <v>10</v>
      </c>
    </row>
    <row r="4" spans="1:24" ht="26.1" customHeight="1" x14ac:dyDescent="0.15">
      <c r="A4" s="25" t="s">
        <v>97</v>
      </c>
      <c r="B4" s="14" t="s">
        <v>57</v>
      </c>
      <c r="C4" s="14" t="s">
        <v>20</v>
      </c>
      <c r="D4" s="18" t="s">
        <v>58</v>
      </c>
      <c r="E4" s="18" t="s">
        <v>59</v>
      </c>
      <c r="F4" s="15">
        <f t="shared" ref="F4:F6" si="0">E4*100/150</f>
        <v>66</v>
      </c>
      <c r="G4" s="15">
        <f t="shared" ref="G4:G6" si="1">F4*0.6</f>
        <v>39.6</v>
      </c>
      <c r="H4" s="15">
        <v>93.8</v>
      </c>
      <c r="I4" s="15">
        <f t="shared" ref="I4:I6" si="2">H4*0.4</f>
        <v>37.520000000000003</v>
      </c>
      <c r="J4" s="15">
        <f t="shared" ref="J4:J6" si="3">I4+G4</f>
        <v>77.12</v>
      </c>
      <c r="K4" s="18" t="s">
        <v>60</v>
      </c>
    </row>
    <row r="5" spans="1:24" s="11" customFormat="1" ht="33" customHeight="1" x14ac:dyDescent="0.15">
      <c r="A5" s="25" t="s">
        <v>97</v>
      </c>
      <c r="B5" s="14" t="s">
        <v>61</v>
      </c>
      <c r="C5" s="14" t="s">
        <v>20</v>
      </c>
      <c r="D5" s="18" t="s">
        <v>62</v>
      </c>
      <c r="E5" s="18" t="s">
        <v>63</v>
      </c>
      <c r="F5" s="15">
        <f t="shared" si="0"/>
        <v>62</v>
      </c>
      <c r="G5" s="15">
        <f t="shared" si="1"/>
        <v>37.199999999999996</v>
      </c>
      <c r="H5" s="15">
        <v>88.2</v>
      </c>
      <c r="I5" s="15">
        <f t="shared" si="2"/>
        <v>35.28</v>
      </c>
      <c r="J5" s="15">
        <f t="shared" si="3"/>
        <v>72.47999999999999</v>
      </c>
      <c r="K5" s="18" t="s">
        <v>64</v>
      </c>
      <c r="M5" s="29"/>
      <c r="N5" s="29"/>
      <c r="O5" s="29"/>
      <c r="P5" s="29"/>
      <c r="Q5" s="29"/>
      <c r="R5" s="29"/>
      <c r="S5" s="30"/>
      <c r="T5" s="29"/>
      <c r="U5" s="29"/>
      <c r="V5" s="29"/>
      <c r="W5" s="29"/>
      <c r="X5" s="29"/>
    </row>
    <row r="6" spans="1:24" s="11" customFormat="1" ht="33" customHeight="1" x14ac:dyDescent="0.15">
      <c r="A6" s="25" t="s">
        <v>97</v>
      </c>
      <c r="B6" s="14" t="s">
        <v>65</v>
      </c>
      <c r="C6" s="14" t="s">
        <v>13</v>
      </c>
      <c r="D6" s="18" t="s">
        <v>66</v>
      </c>
      <c r="E6" s="18" t="s">
        <v>67</v>
      </c>
      <c r="F6" s="15">
        <f t="shared" si="0"/>
        <v>54.666666666666664</v>
      </c>
      <c r="G6" s="15">
        <f t="shared" si="1"/>
        <v>32.799999999999997</v>
      </c>
      <c r="H6" s="15">
        <v>89.2</v>
      </c>
      <c r="I6" s="15">
        <f t="shared" si="2"/>
        <v>35.68</v>
      </c>
      <c r="J6" s="15">
        <f t="shared" si="3"/>
        <v>68.47999999999999</v>
      </c>
      <c r="K6" s="18" t="s">
        <v>68</v>
      </c>
    </row>
  </sheetData>
  <sortState ref="A1:M9">
    <sortCondition ref="K2"/>
  </sortState>
  <mergeCells count="3">
    <mergeCell ref="M5:X5"/>
    <mergeCell ref="A1:J1"/>
    <mergeCell ref="C2:J2"/>
  </mergeCells>
  <phoneticPr fontId="12" type="noConversion"/>
  <printOptions horizontalCentered="1" verticalCentered="1"/>
  <pageMargins left="0.235416666666667" right="0.235416666666667" top="0.35416666666666702" bottom="0.55000000000000004" header="0" footer="0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"/>
  <sheetViews>
    <sheetView zoomScale="85" zoomScaleNormal="85" workbookViewId="0">
      <selection activeCell="A6" sqref="A6:K9"/>
    </sheetView>
  </sheetViews>
  <sheetFormatPr defaultColWidth="9" defaultRowHeight="13.5" x14ac:dyDescent="0.15"/>
  <cols>
    <col min="1" max="1" width="11" style="2" customWidth="1"/>
    <col min="2" max="2" width="13.125" style="2" customWidth="1"/>
    <col min="3" max="3" width="9.125" style="2" customWidth="1"/>
    <col min="4" max="4" width="14.75" style="3" customWidth="1"/>
    <col min="5" max="5" width="14.75" style="2" customWidth="1"/>
    <col min="6" max="10" width="14.75" style="4" customWidth="1"/>
    <col min="11" max="11" width="14.75" style="2" customWidth="1"/>
  </cols>
  <sheetData>
    <row r="1" spans="1:11" s="9" customFormat="1" ht="33" customHeight="1" x14ac:dyDescent="0.15">
      <c r="A1" s="28" t="s">
        <v>100</v>
      </c>
      <c r="B1" s="29"/>
      <c r="C1" s="29"/>
      <c r="D1" s="29"/>
      <c r="E1" s="29"/>
      <c r="F1" s="30"/>
      <c r="G1" s="29"/>
      <c r="H1" s="29"/>
      <c r="I1" s="29"/>
      <c r="J1" s="29"/>
      <c r="K1" s="29"/>
    </row>
    <row r="2" spans="1:11" ht="33" customHeight="1" x14ac:dyDescent="0.15">
      <c r="A2" s="5"/>
      <c r="B2" s="5"/>
      <c r="C2" s="5"/>
      <c r="D2" s="31" t="s">
        <v>99</v>
      </c>
      <c r="E2" s="31"/>
      <c r="F2" s="32"/>
      <c r="G2" s="31"/>
      <c r="H2" s="31"/>
      <c r="I2" s="31"/>
      <c r="J2" s="31"/>
      <c r="K2" s="31"/>
    </row>
    <row r="3" spans="1:11" s="21" customFormat="1" ht="33.950000000000003" customHeight="1" x14ac:dyDescent="0.15">
      <c r="A3" s="6" t="s">
        <v>0</v>
      </c>
      <c r="B3" s="6" t="s">
        <v>1</v>
      </c>
      <c r="C3" s="6" t="s">
        <v>2</v>
      </c>
      <c r="D3" s="7" t="s">
        <v>3</v>
      </c>
      <c r="E3" s="6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6" t="s">
        <v>10</v>
      </c>
    </row>
    <row r="4" spans="1:11" s="22" customFormat="1" ht="33.950000000000003" customHeight="1" x14ac:dyDescent="0.15">
      <c r="A4" s="14" t="s">
        <v>69</v>
      </c>
      <c r="B4" s="14" t="s">
        <v>70</v>
      </c>
      <c r="C4" s="14" t="s">
        <v>13</v>
      </c>
      <c r="D4" s="18" t="s">
        <v>71</v>
      </c>
      <c r="E4" s="14">
        <v>86</v>
      </c>
      <c r="F4" s="15">
        <f t="shared" ref="F4:F5" si="0">E4*100/150</f>
        <v>57.333333333333336</v>
      </c>
      <c r="G4" s="15">
        <f t="shared" ref="G4:G5" si="1">F4*0.6</f>
        <v>34.4</v>
      </c>
      <c r="H4" s="15">
        <v>85.9</v>
      </c>
      <c r="I4" s="15">
        <f t="shared" ref="I4:I5" si="2">H4*0.4</f>
        <v>34.360000000000007</v>
      </c>
      <c r="J4" s="15">
        <f t="shared" ref="J4:J5" si="3">I4+G4</f>
        <v>68.760000000000005</v>
      </c>
      <c r="K4" s="14">
        <v>1</v>
      </c>
    </row>
    <row r="5" spans="1:11" s="22" customFormat="1" ht="33.950000000000003" customHeight="1" x14ac:dyDescent="0.15">
      <c r="A5" s="14" t="s">
        <v>69</v>
      </c>
      <c r="B5" s="14" t="s">
        <v>72</v>
      </c>
      <c r="C5" s="14" t="s">
        <v>13</v>
      </c>
      <c r="D5" s="18" t="s">
        <v>73</v>
      </c>
      <c r="E5" s="14">
        <v>81</v>
      </c>
      <c r="F5" s="15">
        <f t="shared" si="0"/>
        <v>54</v>
      </c>
      <c r="G5" s="15">
        <f t="shared" si="1"/>
        <v>32.4</v>
      </c>
      <c r="H5" s="15">
        <v>81.8</v>
      </c>
      <c r="I5" s="15">
        <f t="shared" si="2"/>
        <v>32.72</v>
      </c>
      <c r="J5" s="15">
        <f t="shared" si="3"/>
        <v>65.12</v>
      </c>
      <c r="K5" s="14">
        <v>2</v>
      </c>
    </row>
  </sheetData>
  <sortState ref="A4:K13">
    <sortCondition descending="1" ref="E4:E13"/>
  </sortState>
  <mergeCells count="2">
    <mergeCell ref="A1:K1"/>
    <mergeCell ref="D2:K2"/>
  </mergeCells>
  <phoneticPr fontId="12" type="noConversion"/>
  <printOptions horizontalCentered="1" verticalCentered="1"/>
  <pageMargins left="0.235416666666667" right="0.235416666666667" top="0.35416666666666702" bottom="0.35416666666666702" header="0" footer="0"/>
  <pageSetup paperSize="9" scale="67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"/>
  <sheetViews>
    <sheetView zoomScale="85" zoomScaleNormal="85" workbookViewId="0">
      <selection activeCell="A9" sqref="A9:K15"/>
    </sheetView>
  </sheetViews>
  <sheetFormatPr defaultColWidth="9" defaultRowHeight="13.5" x14ac:dyDescent="0.15"/>
  <cols>
    <col min="1" max="1" width="12.625" style="2" customWidth="1"/>
    <col min="2" max="2" width="13.5" style="2" customWidth="1"/>
    <col min="3" max="3" width="10.125" style="2" customWidth="1"/>
    <col min="4" max="4" width="13.5" style="3" customWidth="1"/>
    <col min="5" max="11" width="13.5" style="2" customWidth="1"/>
  </cols>
  <sheetData>
    <row r="1" spans="1:11" s="9" customFormat="1" ht="33" customHeight="1" x14ac:dyDescent="0.15">
      <c r="A1" s="28" t="s">
        <v>100</v>
      </c>
      <c r="B1" s="29"/>
      <c r="C1" s="29"/>
      <c r="D1" s="29"/>
      <c r="E1" s="29"/>
      <c r="F1" s="30"/>
      <c r="G1" s="29"/>
      <c r="H1" s="29"/>
      <c r="I1" s="29"/>
      <c r="J1" s="29"/>
      <c r="K1" s="29"/>
    </row>
    <row r="2" spans="1:11" ht="33" customHeight="1" x14ac:dyDescent="0.15">
      <c r="A2" s="5"/>
      <c r="B2" s="5"/>
      <c r="C2" s="5"/>
      <c r="D2" s="31" t="s">
        <v>101</v>
      </c>
      <c r="E2" s="31"/>
      <c r="F2" s="32"/>
      <c r="G2" s="31"/>
      <c r="H2" s="31"/>
      <c r="I2" s="31"/>
      <c r="J2" s="31"/>
      <c r="K2" s="31"/>
    </row>
    <row r="3" spans="1:11" s="10" customFormat="1" ht="33" customHeight="1" x14ac:dyDescent="0.15">
      <c r="A3" s="6" t="s">
        <v>0</v>
      </c>
      <c r="B3" s="6" t="s">
        <v>1</v>
      </c>
      <c r="C3" s="6" t="s">
        <v>2</v>
      </c>
      <c r="D3" s="7" t="s">
        <v>3</v>
      </c>
      <c r="E3" s="6" t="s">
        <v>4</v>
      </c>
      <c r="F3" s="8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6" t="s">
        <v>10</v>
      </c>
    </row>
    <row r="4" spans="1:11" s="19" customFormat="1" ht="32.1" customHeight="1" x14ac:dyDescent="0.15">
      <c r="A4" s="14" t="s">
        <v>74</v>
      </c>
      <c r="B4" s="14" t="s">
        <v>75</v>
      </c>
      <c r="C4" s="14" t="s">
        <v>13</v>
      </c>
      <c r="D4" s="18" t="s">
        <v>76</v>
      </c>
      <c r="E4" s="14">
        <v>74</v>
      </c>
      <c r="F4" s="15">
        <f t="shared" ref="F4:F8" si="0">E4*100/150</f>
        <v>49.333333333333336</v>
      </c>
      <c r="G4" s="15">
        <f t="shared" ref="G4:G8" si="1">F4*0.6</f>
        <v>29.6</v>
      </c>
      <c r="H4" s="15">
        <v>87.2</v>
      </c>
      <c r="I4" s="15">
        <f t="shared" ref="I4:I8" si="2">H4*0.4</f>
        <v>34.880000000000003</v>
      </c>
      <c r="J4" s="15">
        <f t="shared" ref="J4:J8" si="3">G4+I4</f>
        <v>64.48</v>
      </c>
      <c r="K4" s="14">
        <v>1</v>
      </c>
    </row>
    <row r="5" spans="1:11" s="19" customFormat="1" ht="32.1" customHeight="1" x14ac:dyDescent="0.15">
      <c r="A5" s="14" t="s">
        <v>74</v>
      </c>
      <c r="B5" s="14" t="s">
        <v>79</v>
      </c>
      <c r="C5" s="14" t="s">
        <v>13</v>
      </c>
      <c r="D5" s="18" t="s">
        <v>80</v>
      </c>
      <c r="E5" s="14">
        <v>57</v>
      </c>
      <c r="F5" s="15">
        <f t="shared" si="0"/>
        <v>38</v>
      </c>
      <c r="G5" s="15">
        <f t="shared" si="1"/>
        <v>22.8</v>
      </c>
      <c r="H5" s="15">
        <v>86.2</v>
      </c>
      <c r="I5" s="15">
        <f t="shared" si="2"/>
        <v>34.480000000000004</v>
      </c>
      <c r="J5" s="15">
        <f t="shared" si="3"/>
        <v>57.28</v>
      </c>
      <c r="K5" s="14">
        <v>2</v>
      </c>
    </row>
    <row r="6" spans="1:11" s="19" customFormat="1" ht="32.1" customHeight="1" x14ac:dyDescent="0.15">
      <c r="A6" s="14" t="s">
        <v>74</v>
      </c>
      <c r="B6" s="14" t="s">
        <v>77</v>
      </c>
      <c r="C6" s="14" t="s">
        <v>20</v>
      </c>
      <c r="D6" s="18" t="s">
        <v>78</v>
      </c>
      <c r="E6" s="20">
        <v>60</v>
      </c>
      <c r="F6" s="15">
        <f t="shared" si="0"/>
        <v>40</v>
      </c>
      <c r="G6" s="15">
        <f t="shared" si="1"/>
        <v>24</v>
      </c>
      <c r="H6" s="24">
        <v>78</v>
      </c>
      <c r="I6" s="15">
        <f t="shared" si="2"/>
        <v>31.200000000000003</v>
      </c>
      <c r="J6" s="15">
        <f t="shared" si="3"/>
        <v>55.2</v>
      </c>
      <c r="K6" s="14">
        <v>3</v>
      </c>
    </row>
    <row r="7" spans="1:11" s="19" customFormat="1" ht="32.1" customHeight="1" x14ac:dyDescent="0.15">
      <c r="A7" s="14" t="s">
        <v>74</v>
      </c>
      <c r="B7" s="14" t="s">
        <v>81</v>
      </c>
      <c r="C7" s="14" t="s">
        <v>13</v>
      </c>
      <c r="D7" s="18" t="s">
        <v>82</v>
      </c>
      <c r="E7" s="14">
        <v>52</v>
      </c>
      <c r="F7" s="15">
        <f t="shared" si="0"/>
        <v>34.666666666666664</v>
      </c>
      <c r="G7" s="15">
        <f t="shared" si="1"/>
        <v>20.799999999999997</v>
      </c>
      <c r="H7" s="15">
        <v>85.8</v>
      </c>
      <c r="I7" s="15">
        <f t="shared" si="2"/>
        <v>34.32</v>
      </c>
      <c r="J7" s="15">
        <f t="shared" si="3"/>
        <v>55.12</v>
      </c>
      <c r="K7" s="14">
        <v>4</v>
      </c>
    </row>
    <row r="8" spans="1:11" s="19" customFormat="1" ht="32.1" customHeight="1" x14ac:dyDescent="0.15">
      <c r="A8" s="14" t="s">
        <v>74</v>
      </c>
      <c r="B8" s="14" t="s">
        <v>83</v>
      </c>
      <c r="C8" s="14" t="s">
        <v>20</v>
      </c>
      <c r="D8" s="18" t="s">
        <v>84</v>
      </c>
      <c r="E8" s="14">
        <v>45</v>
      </c>
      <c r="F8" s="15">
        <f t="shared" si="0"/>
        <v>30</v>
      </c>
      <c r="G8" s="15">
        <f t="shared" si="1"/>
        <v>18</v>
      </c>
      <c r="H8" s="15">
        <v>89.8</v>
      </c>
      <c r="I8" s="15">
        <f t="shared" si="2"/>
        <v>35.92</v>
      </c>
      <c r="J8" s="15">
        <f t="shared" si="3"/>
        <v>53.92</v>
      </c>
      <c r="K8" s="14">
        <v>5</v>
      </c>
    </row>
  </sheetData>
  <sortState ref="A2:J15">
    <sortCondition descending="1" ref="J1"/>
  </sortState>
  <mergeCells count="2">
    <mergeCell ref="A1:K1"/>
    <mergeCell ref="D2:K2"/>
  </mergeCells>
  <phoneticPr fontId="11" type="noConversion"/>
  <printOptions horizontalCentered="1" verticalCentered="1"/>
  <pageMargins left="0.235416666666667" right="0.235416666666667" top="0.35416666666666702" bottom="0.35416666666666702" header="0" footer="0"/>
  <pageSetup paperSize="9" scale="70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"/>
  <sheetViews>
    <sheetView workbookViewId="0">
      <selection activeCell="A7" sqref="A7:K12"/>
    </sheetView>
  </sheetViews>
  <sheetFormatPr defaultColWidth="9" defaultRowHeight="13.5" x14ac:dyDescent="0.15"/>
  <cols>
    <col min="1" max="1" width="9.125" customWidth="1"/>
    <col min="2" max="2" width="10" customWidth="1"/>
    <col min="3" max="3" width="8.375" customWidth="1"/>
    <col min="4" max="4" width="14" style="17" customWidth="1"/>
    <col min="5" max="5" width="11.625" customWidth="1"/>
    <col min="6" max="6" width="14" style="13" customWidth="1"/>
    <col min="7" max="10" width="11.625" customWidth="1"/>
    <col min="11" max="11" width="7" customWidth="1"/>
  </cols>
  <sheetData>
    <row r="1" spans="1:11" s="9" customFormat="1" ht="33" customHeight="1" x14ac:dyDescent="0.15">
      <c r="A1" s="28" t="s">
        <v>100</v>
      </c>
      <c r="B1" s="29"/>
      <c r="C1" s="29"/>
      <c r="D1" s="29"/>
      <c r="E1" s="29"/>
      <c r="F1" s="30"/>
      <c r="G1" s="29"/>
      <c r="H1" s="29"/>
      <c r="I1" s="29"/>
      <c r="J1" s="29"/>
      <c r="K1" s="29"/>
    </row>
    <row r="2" spans="1:11" ht="33" customHeight="1" x14ac:dyDescent="0.15">
      <c r="A2" s="5"/>
      <c r="B2" s="5"/>
      <c r="C2" s="5"/>
      <c r="D2" s="31" t="s">
        <v>99</v>
      </c>
      <c r="E2" s="31"/>
      <c r="F2" s="32"/>
      <c r="G2" s="31"/>
      <c r="H2" s="31"/>
      <c r="I2" s="31"/>
      <c r="J2" s="31"/>
      <c r="K2" s="31"/>
    </row>
    <row r="3" spans="1:11" s="10" customFormat="1" ht="33" customHeight="1" x14ac:dyDescent="0.15">
      <c r="A3" s="6" t="s">
        <v>0</v>
      </c>
      <c r="B3" s="6" t="s">
        <v>1</v>
      </c>
      <c r="C3" s="6" t="s">
        <v>2</v>
      </c>
      <c r="D3" s="7" t="s">
        <v>3</v>
      </c>
      <c r="E3" s="6" t="s">
        <v>4</v>
      </c>
      <c r="F3" s="8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6" t="s">
        <v>10</v>
      </c>
    </row>
    <row r="4" spans="1:11" ht="33" customHeight="1" x14ac:dyDescent="0.15">
      <c r="A4" s="14" t="s">
        <v>85</v>
      </c>
      <c r="B4" s="14" t="s">
        <v>86</v>
      </c>
      <c r="C4" s="14" t="s">
        <v>20</v>
      </c>
      <c r="D4" s="18" t="s">
        <v>87</v>
      </c>
      <c r="E4" s="14">
        <v>89</v>
      </c>
      <c r="F4" s="15">
        <f>E4*100/150</f>
        <v>59.333333333333336</v>
      </c>
      <c r="G4" s="14">
        <f>F4*0.6</f>
        <v>35.6</v>
      </c>
      <c r="H4" s="14">
        <v>90.2</v>
      </c>
      <c r="I4" s="15">
        <f>H4*0.4</f>
        <v>36.080000000000005</v>
      </c>
      <c r="J4" s="15">
        <f>G4+I4</f>
        <v>71.680000000000007</v>
      </c>
      <c r="K4" s="14">
        <v>1</v>
      </c>
    </row>
    <row r="5" spans="1:11" ht="33" customHeight="1" x14ac:dyDescent="0.15">
      <c r="A5" s="14" t="s">
        <v>85</v>
      </c>
      <c r="B5" s="14" t="s">
        <v>88</v>
      </c>
      <c r="C5" s="14" t="s">
        <v>13</v>
      </c>
      <c r="D5" s="18" t="s">
        <v>89</v>
      </c>
      <c r="E5" s="14">
        <v>86</v>
      </c>
      <c r="F5" s="15">
        <f t="shared" ref="F5:F6" si="0">E5*100/150</f>
        <v>57.333333333333336</v>
      </c>
      <c r="G5" s="14">
        <f t="shared" ref="G5:G6" si="1">F5*0.6</f>
        <v>34.4</v>
      </c>
      <c r="H5" s="14">
        <v>85.8</v>
      </c>
      <c r="I5" s="15">
        <f t="shared" ref="I5:I6" si="2">H5*0.4</f>
        <v>34.32</v>
      </c>
      <c r="J5" s="15">
        <f t="shared" ref="J5:J6" si="3">G5+I5</f>
        <v>68.72</v>
      </c>
      <c r="K5" s="14">
        <v>2</v>
      </c>
    </row>
    <row r="6" spans="1:11" ht="33" customHeight="1" x14ac:dyDescent="0.15">
      <c r="A6" s="14" t="s">
        <v>85</v>
      </c>
      <c r="B6" s="14" t="s">
        <v>90</v>
      </c>
      <c r="C6" s="14" t="s">
        <v>13</v>
      </c>
      <c r="D6" s="18" t="s">
        <v>91</v>
      </c>
      <c r="E6" s="14">
        <v>84</v>
      </c>
      <c r="F6" s="15">
        <f t="shared" si="0"/>
        <v>56</v>
      </c>
      <c r="G6" s="14">
        <f t="shared" si="1"/>
        <v>33.6</v>
      </c>
      <c r="H6" s="14">
        <v>86.56</v>
      </c>
      <c r="I6" s="15">
        <f t="shared" si="2"/>
        <v>34.624000000000002</v>
      </c>
      <c r="J6" s="15">
        <f t="shared" si="3"/>
        <v>68.224000000000004</v>
      </c>
      <c r="K6" s="14">
        <v>3</v>
      </c>
    </row>
  </sheetData>
  <sortState ref="A4:K17">
    <sortCondition descending="1" ref="E4:E17"/>
  </sortState>
  <mergeCells count="2">
    <mergeCell ref="A1:K1"/>
    <mergeCell ref="D2:K2"/>
  </mergeCells>
  <phoneticPr fontId="12" type="noConversion"/>
  <printOptions horizontalCentered="1" verticalCentered="1"/>
  <pageMargins left="0.235416666666667" right="0.235416666666667" top="0.35416666666666702" bottom="0.35416666666666702" header="0" footer="0"/>
  <pageSetup paperSize="9" scale="84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"/>
  <sheetViews>
    <sheetView tabSelected="1" zoomScale="85" zoomScaleNormal="85" workbookViewId="0">
      <selection activeCell="L20" sqref="L20"/>
    </sheetView>
  </sheetViews>
  <sheetFormatPr defaultColWidth="9" defaultRowHeight="13.5" x14ac:dyDescent="0.15"/>
  <cols>
    <col min="2" max="5" width="13.25" customWidth="1"/>
    <col min="6" max="6" width="14" customWidth="1"/>
    <col min="7" max="7" width="16.125" style="13" customWidth="1"/>
    <col min="8" max="8" width="13.25" style="13" customWidth="1"/>
    <col min="9" max="9" width="14" style="13" customWidth="1"/>
    <col min="10" max="10" width="13.25" style="13" customWidth="1"/>
    <col min="11" max="11" width="13.25" customWidth="1"/>
  </cols>
  <sheetData>
    <row r="1" spans="1:11" s="9" customFormat="1" ht="33" customHeight="1" x14ac:dyDescent="0.15">
      <c r="A1" s="28" t="s">
        <v>100</v>
      </c>
      <c r="B1" s="29"/>
      <c r="C1" s="29"/>
      <c r="D1" s="29"/>
      <c r="E1" s="29"/>
      <c r="F1" s="30"/>
      <c r="G1" s="29"/>
      <c r="H1" s="29"/>
      <c r="I1" s="29"/>
      <c r="J1" s="29"/>
      <c r="K1" s="29"/>
    </row>
    <row r="2" spans="1:11" ht="33" customHeight="1" x14ac:dyDescent="0.15">
      <c r="A2" s="5"/>
      <c r="B2" s="5"/>
      <c r="C2" s="5"/>
      <c r="D2" s="31" t="s">
        <v>99</v>
      </c>
      <c r="E2" s="31"/>
      <c r="F2" s="32"/>
      <c r="G2" s="31"/>
      <c r="H2" s="31"/>
      <c r="I2" s="31"/>
      <c r="J2" s="31"/>
      <c r="K2" s="31"/>
    </row>
    <row r="3" spans="1:11" s="10" customFormat="1" ht="33" customHeight="1" x14ac:dyDescent="0.15">
      <c r="A3" s="6" t="s">
        <v>0</v>
      </c>
      <c r="B3" s="6" t="s">
        <v>1</v>
      </c>
      <c r="C3" s="6" t="s">
        <v>2</v>
      </c>
      <c r="D3" s="7" t="s">
        <v>3</v>
      </c>
      <c r="E3" s="6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6" t="s">
        <v>10</v>
      </c>
    </row>
    <row r="4" spans="1:11" s="11" customFormat="1" ht="33" customHeight="1" x14ac:dyDescent="0.15">
      <c r="A4" s="14" t="s">
        <v>92</v>
      </c>
      <c r="B4" s="14" t="s">
        <v>93</v>
      </c>
      <c r="C4" s="14" t="s">
        <v>20</v>
      </c>
      <c r="D4" s="14">
        <v>10021</v>
      </c>
      <c r="E4" s="14">
        <v>87</v>
      </c>
      <c r="F4" s="15">
        <f t="shared" ref="F4:F6" si="0">E4*100/150</f>
        <v>58</v>
      </c>
      <c r="G4" s="15">
        <f t="shared" ref="G4:G6" si="1">F4*0.6</f>
        <v>34.799999999999997</v>
      </c>
      <c r="H4" s="15">
        <v>80.7</v>
      </c>
      <c r="I4" s="15">
        <f t="shared" ref="I4:I6" si="2">H4*0.4</f>
        <v>32.28</v>
      </c>
      <c r="J4" s="15">
        <f t="shared" ref="J4:J6" si="3">I4+G4</f>
        <v>67.08</v>
      </c>
      <c r="K4" s="16">
        <v>1</v>
      </c>
    </row>
    <row r="5" spans="1:11" s="11" customFormat="1" ht="33" customHeight="1" x14ac:dyDescent="0.15">
      <c r="A5" s="14" t="s">
        <v>92</v>
      </c>
      <c r="B5" s="14" t="s">
        <v>94</v>
      </c>
      <c r="C5" s="14" t="s">
        <v>20</v>
      </c>
      <c r="D5" s="14">
        <v>10023</v>
      </c>
      <c r="E5" s="14">
        <v>80</v>
      </c>
      <c r="F5" s="15">
        <f t="shared" si="0"/>
        <v>53.333333333333336</v>
      </c>
      <c r="G5" s="15">
        <f t="shared" si="1"/>
        <v>32</v>
      </c>
      <c r="H5" s="15">
        <v>81.3</v>
      </c>
      <c r="I5" s="15">
        <f t="shared" si="2"/>
        <v>32.520000000000003</v>
      </c>
      <c r="J5" s="15">
        <f t="shared" si="3"/>
        <v>64.52000000000001</v>
      </c>
      <c r="K5" s="16">
        <v>2</v>
      </c>
    </row>
    <row r="6" spans="1:11" s="12" customFormat="1" ht="33" customHeight="1" x14ac:dyDescent="0.15">
      <c r="A6" s="14" t="s">
        <v>92</v>
      </c>
      <c r="B6" s="14" t="s">
        <v>95</v>
      </c>
      <c r="C6" s="14" t="s">
        <v>20</v>
      </c>
      <c r="D6" s="14">
        <v>10016</v>
      </c>
      <c r="E6" s="14">
        <v>72</v>
      </c>
      <c r="F6" s="15">
        <f t="shared" si="0"/>
        <v>48</v>
      </c>
      <c r="G6" s="15">
        <f t="shared" si="1"/>
        <v>28.799999999999997</v>
      </c>
      <c r="H6" s="15">
        <v>88.5</v>
      </c>
      <c r="I6" s="15">
        <f t="shared" si="2"/>
        <v>35.4</v>
      </c>
      <c r="J6" s="15">
        <f t="shared" si="3"/>
        <v>64.199999999999989</v>
      </c>
      <c r="K6" s="16">
        <v>3</v>
      </c>
    </row>
  </sheetData>
  <sortState ref="A4:M12">
    <sortCondition descending="1" ref="E4:E12"/>
  </sortState>
  <mergeCells count="2">
    <mergeCell ref="A1:K1"/>
    <mergeCell ref="D2:K2"/>
  </mergeCells>
  <phoneticPr fontId="12" type="noConversion"/>
  <printOptions horizontalCentered="1" verticalCentered="1"/>
  <pageMargins left="0.235416666666667" right="0.235416666666667" top="0.35416666666666702" bottom="0.35416666666666702" header="0.31388888888888899" footer="0.31388888888888899"/>
  <pageSetup paperSize="9" scale="6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7</vt:i4>
      </vt:variant>
      <vt:variant>
        <vt:lpstr>命名范围</vt:lpstr>
      </vt:variant>
      <vt:variant>
        <vt:i4>1</vt:i4>
      </vt:variant>
    </vt:vector>
  </HeadingPairs>
  <TitlesOfParts>
    <vt:vector size="8" baseType="lpstr">
      <vt:lpstr>护理</vt:lpstr>
      <vt:lpstr>临床</vt:lpstr>
      <vt:lpstr>康复</vt:lpstr>
      <vt:lpstr>检验</vt:lpstr>
      <vt:lpstr>影像</vt:lpstr>
      <vt:lpstr>药剂</vt:lpstr>
      <vt:lpstr>口腔</vt:lpstr>
      <vt:lpstr>康复!Print_Titles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123</cp:lastModifiedBy>
  <cp:lastPrinted>2018-06-11T01:47:11Z</cp:lastPrinted>
  <dcterms:created xsi:type="dcterms:W3CDTF">2006-09-16T00:00:00Z</dcterms:created>
  <dcterms:modified xsi:type="dcterms:W3CDTF">2018-06-12T08:57:18Z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