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DC"/>
  <workbookPr/>
  <bookViews>
    <workbookView xWindow="0" yWindow="0" windowWidth="20385" windowHeight="8520" activeTab="0"/>
  </bookViews>
  <sheets>
    <sheet name="考试总成绩" sheetId="1" r:id="rId1"/>
  </sheets>
  <definedNames/>
  <calcPr fullCalcOnLoad="1"/>
</workbook>
</file>

<file path=xl/sharedStrings.xml><?xml version="1.0" encoding="utf-8"?>
<sst xmlns="http://schemas.openxmlformats.org/spreadsheetml/2006/main" count="214" uniqueCount="166">
  <si>
    <t>附件2</t>
  </si>
  <si>
    <t>2018年周村区事业单位公开招聘工作人员综合类岗位考试总成绩</t>
  </si>
  <si>
    <t>主管部门</t>
  </si>
  <si>
    <t>招聘单位</t>
  </si>
  <si>
    <t>招聘岗位</t>
  </si>
  <si>
    <t>岗位代码</t>
  </si>
  <si>
    <t>姓名</t>
  </si>
  <si>
    <t>准考证号</t>
  </si>
  <si>
    <t>笔试原始成绩</t>
  </si>
  <si>
    <t>笔试50%成绩</t>
  </si>
  <si>
    <t>面试原始成绩</t>
  </si>
  <si>
    <t>面试50%成绩</t>
  </si>
  <si>
    <t>总成绩</t>
  </si>
  <si>
    <t>备注</t>
  </si>
  <si>
    <t>周村区事业单位合并部门</t>
  </si>
  <si>
    <t>周村区事业单位合并单位A</t>
  </si>
  <si>
    <t>综合管理</t>
  </si>
  <si>
    <t>刘伟</t>
  </si>
  <si>
    <t>3803121801</t>
  </si>
  <si>
    <t>姚玉龙</t>
  </si>
  <si>
    <t>3803050906</t>
  </si>
  <si>
    <t>王聪慧</t>
  </si>
  <si>
    <t>3803260225</t>
  </si>
  <si>
    <t>张玲玉</t>
  </si>
  <si>
    <t>3803201425</t>
  </si>
  <si>
    <t>咸宏振</t>
  </si>
  <si>
    <t>3803100808</t>
  </si>
  <si>
    <t>张承峰</t>
  </si>
  <si>
    <t>3803070602</t>
  </si>
  <si>
    <t>窦会旭</t>
  </si>
  <si>
    <t>3803230522</t>
  </si>
  <si>
    <t>王立民</t>
  </si>
  <si>
    <t>3803030511</t>
  </si>
  <si>
    <t>景楗中</t>
  </si>
  <si>
    <t>3803161407</t>
  </si>
  <si>
    <t>张甜甜</t>
  </si>
  <si>
    <t>3803181608</t>
  </si>
  <si>
    <t>刘锦灿</t>
  </si>
  <si>
    <t>3803101623</t>
  </si>
  <si>
    <t>尹兆爽</t>
  </si>
  <si>
    <t>3803101422</t>
  </si>
  <si>
    <t>周村区事业单位合并单位D</t>
  </si>
  <si>
    <t>定向招聘</t>
  </si>
  <si>
    <t>吴鹏起</t>
  </si>
  <si>
    <t>3803930108</t>
  </si>
  <si>
    <t>免笔试</t>
  </si>
  <si>
    <t>王学美</t>
  </si>
  <si>
    <t>3803930127</t>
  </si>
  <si>
    <t>梁擎擎</t>
  </si>
  <si>
    <t>3803930130</t>
  </si>
  <si>
    <t>马瑶瑶</t>
  </si>
  <si>
    <t>3803930203</t>
  </si>
  <si>
    <t>孔灵</t>
  </si>
  <si>
    <t>3803930230</t>
  </si>
  <si>
    <t>关杨</t>
  </si>
  <si>
    <t>3803930419</t>
  </si>
  <si>
    <t>周村区财政局</t>
  </si>
  <si>
    <t>周村区事业单位合并单位E</t>
  </si>
  <si>
    <t>财务会计</t>
  </si>
  <si>
    <t>李玉菡</t>
  </si>
  <si>
    <t>3803201008</t>
  </si>
  <si>
    <t>李建</t>
  </si>
  <si>
    <t>3803190103</t>
  </si>
  <si>
    <t>张玺</t>
  </si>
  <si>
    <t>3803020220</t>
  </si>
  <si>
    <t>聂萌</t>
  </si>
  <si>
    <t>3803090224</t>
  </si>
  <si>
    <t>伊康</t>
  </si>
  <si>
    <t>3803261810</t>
  </si>
  <si>
    <t>郭雅琦</t>
  </si>
  <si>
    <t>3803050508</t>
  </si>
  <si>
    <t>刘子慧</t>
  </si>
  <si>
    <t>3803040319</t>
  </si>
  <si>
    <t>李甜甜</t>
  </si>
  <si>
    <t>3803271908</t>
  </si>
  <si>
    <t>惠丛丛</t>
  </si>
  <si>
    <t>3803013124</t>
  </si>
  <si>
    <t>周村区统战部</t>
  </si>
  <si>
    <t>周村区统战部下属周村区社会主义学校</t>
  </si>
  <si>
    <t>孟祥添</t>
  </si>
  <si>
    <t>3803071221</t>
  </si>
  <si>
    <t>刘馨</t>
  </si>
  <si>
    <t>3803181714</t>
  </si>
  <si>
    <t>杨璐</t>
  </si>
  <si>
    <t>3803130416</t>
  </si>
  <si>
    <t>周村区王村镇政府</t>
  </si>
  <si>
    <t>周村区王村镇政府下属人口和计划生育办公室</t>
  </si>
  <si>
    <t>邱红星</t>
  </si>
  <si>
    <t>3803930126</t>
  </si>
  <si>
    <t>周村区永安街道办事处</t>
  </si>
  <si>
    <t>周村区永安街道办事处下属财务管理中心</t>
  </si>
  <si>
    <t>韩其玉</t>
  </si>
  <si>
    <t>3803930429</t>
  </si>
  <si>
    <t>周村区招商局</t>
  </si>
  <si>
    <t>周村区招商一局</t>
  </si>
  <si>
    <t>摄影与策划</t>
  </si>
  <si>
    <t>耿娟</t>
  </si>
  <si>
    <t>3803071219</t>
  </si>
  <si>
    <t>王培蕊</t>
  </si>
  <si>
    <t>3803172029</t>
  </si>
  <si>
    <t>刘璐</t>
  </si>
  <si>
    <t>3803021729</t>
  </si>
  <si>
    <t>周村区卫生和计划生育局</t>
  </si>
  <si>
    <t>周村区人民医院</t>
  </si>
  <si>
    <t>医学装备</t>
  </si>
  <si>
    <t>于媛媛</t>
  </si>
  <si>
    <t>3803141122</t>
  </si>
  <si>
    <t>迟晓东</t>
  </si>
  <si>
    <t>3803231219</t>
  </si>
  <si>
    <t>徐纪民</t>
  </si>
  <si>
    <t>3803030225</t>
  </si>
  <si>
    <t>会计</t>
  </si>
  <si>
    <t>于鸽</t>
  </si>
  <si>
    <t>3803160118</t>
  </si>
  <si>
    <t>刘艳</t>
  </si>
  <si>
    <t>3803012810</t>
  </si>
  <si>
    <t>苗金凤</t>
  </si>
  <si>
    <t>3803070612</t>
  </si>
  <si>
    <t>乔梦月</t>
  </si>
  <si>
    <t>3803231803</t>
  </si>
  <si>
    <t>孙艳杰</t>
  </si>
  <si>
    <t>3803240519</t>
  </si>
  <si>
    <t>魏建婷</t>
  </si>
  <si>
    <t>3803171814</t>
  </si>
  <si>
    <t>医院管理</t>
  </si>
  <si>
    <t>刘凯</t>
  </si>
  <si>
    <t>3803162908</t>
  </si>
  <si>
    <t>杜传玉</t>
  </si>
  <si>
    <t>3803040502</t>
  </si>
  <si>
    <t>刘乐天</t>
  </si>
  <si>
    <t>3803241515</t>
  </si>
  <si>
    <t>信息管理</t>
  </si>
  <si>
    <t>张帆</t>
  </si>
  <si>
    <t>3803271616</t>
  </si>
  <si>
    <t>李天星</t>
  </si>
  <si>
    <t>3803051715</t>
  </si>
  <si>
    <t>孙冬</t>
  </si>
  <si>
    <t>3803201301</t>
  </si>
  <si>
    <t>潘长路</t>
  </si>
  <si>
    <t>3803090111</t>
  </si>
  <si>
    <t>陈鲁斌</t>
  </si>
  <si>
    <t>3803030315</t>
  </si>
  <si>
    <t>王大明</t>
  </si>
  <si>
    <t>3803041811</t>
  </si>
  <si>
    <t>2018年周村区事业单位公开招聘工作人员综合类“面向大学生退役士兵”定向招聘岗位考试总成绩</t>
  </si>
  <si>
    <t>笔试40%成绩</t>
  </si>
  <si>
    <t>面试40%成绩</t>
  </si>
  <si>
    <t>档案成绩</t>
  </si>
  <si>
    <t>周村区事业单位合并单位B</t>
  </si>
  <si>
    <t>徐兆鑫</t>
  </si>
  <si>
    <t>3803081602</t>
  </si>
  <si>
    <t>王明艺</t>
  </si>
  <si>
    <t>3803162112</t>
  </si>
  <si>
    <t>高松</t>
  </si>
  <si>
    <t>3803231320</t>
  </si>
  <si>
    <t>聂振刚</t>
  </si>
  <si>
    <t>3803211124</t>
  </si>
  <si>
    <t>尚熠城</t>
  </si>
  <si>
    <t>3803111026</t>
  </si>
  <si>
    <t>高涛</t>
  </si>
  <si>
    <t>3803011924</t>
  </si>
  <si>
    <t>周村区事业单位合并单位C</t>
  </si>
  <si>
    <t>王博文</t>
  </si>
  <si>
    <t>3803131015</t>
  </si>
  <si>
    <t>娄坤宇</t>
  </si>
  <si>
    <t>3803181404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</si>
</sst>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0"/>
      <name val="宋体"/>
      <family val="0"/>
    </font>
    <font>
      <sz val="10"/>
      <name val="黑体"/>
      <family val="0"/>
    </font>
    <font>
      <sz val="14"/>
      <name val="黑体"/>
      <family val="0"/>
    </font>
    <font>
      <sz val="16"/>
      <name val="方正小标宋简体"/>
      <family val="4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sz val="12"/>
      <color indexed="19"/>
      <name val="宋体"/>
      <family val="0"/>
    </font>
    <font>
      <sz val="12"/>
      <color indexed="16"/>
      <name val="宋体"/>
      <family val="0"/>
    </font>
    <font>
      <b/>
      <sz val="12"/>
      <color indexed="63"/>
      <name val="宋体"/>
      <family val="0"/>
    </font>
    <font>
      <b/>
      <sz val="13"/>
      <color indexed="62"/>
      <name val="宋体"/>
      <family val="0"/>
    </font>
    <font>
      <sz val="12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2"/>
      <color indexed="9"/>
      <name val="宋体"/>
      <family val="0"/>
    </font>
    <font>
      <b/>
      <sz val="12"/>
      <color indexed="53"/>
      <name val="宋体"/>
      <family val="0"/>
    </font>
    <font>
      <sz val="12"/>
      <color indexed="17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9">
    <xf numFmtId="0" fontId="0" fillId="0" borderId="0" xfId="0" applyNumberFormat="1" applyFont="1" applyFill="1" applyBorder="1" applyAlignment="1">
      <alignment/>
    </xf>
    <xf numFmtId="0" fontId="2" fillId="32" borderId="0" xfId="0" applyNumberFormat="1" applyFont="1" applyFill="1" applyBorder="1" applyAlignment="1">
      <alignment horizontal="center" vertical="center"/>
    </xf>
    <xf numFmtId="0" fontId="1" fillId="32" borderId="0" xfId="0" applyNumberFormat="1" applyFont="1" applyFill="1" applyBorder="1" applyAlignment="1">
      <alignment horizontal="center" vertical="center"/>
    </xf>
    <xf numFmtId="0" fontId="0" fillId="32" borderId="0" xfId="0" applyNumberFormat="1" applyFont="1" applyFill="1" applyBorder="1" applyAlignment="1">
      <alignment horizontal="center" wrapText="1"/>
    </xf>
    <xf numFmtId="0" fontId="0" fillId="32" borderId="0" xfId="0" applyNumberFormat="1" applyFont="1" applyFill="1" applyBorder="1" applyAlignment="1">
      <alignment horizontal="center"/>
    </xf>
    <xf numFmtId="176" fontId="0" fillId="32" borderId="0" xfId="0" applyNumberFormat="1" applyFont="1" applyFill="1" applyBorder="1" applyAlignment="1">
      <alignment horizontal="center"/>
    </xf>
    <xf numFmtId="0" fontId="3" fillId="32" borderId="0" xfId="0" applyNumberFormat="1" applyFont="1" applyFill="1" applyBorder="1" applyAlignment="1">
      <alignment horizontal="center" vertical="center" wrapText="1"/>
    </xf>
    <xf numFmtId="176" fontId="0" fillId="32" borderId="0" xfId="0" applyNumberFormat="1" applyFont="1" applyFill="1" applyBorder="1" applyAlignment="1">
      <alignment horizont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176" fontId="4" fillId="32" borderId="10" xfId="0" applyNumberFormat="1" applyFont="1" applyFill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0" fontId="5" fillId="32" borderId="11" xfId="0" applyNumberFormat="1" applyFont="1" applyFill="1" applyBorder="1" applyAlignment="1">
      <alignment horizontal="center" vertical="center" wrapText="1"/>
    </xf>
    <xf numFmtId="176" fontId="5" fillId="32" borderId="11" xfId="0" applyNumberFormat="1" applyFont="1" applyFill="1" applyBorder="1" applyAlignment="1">
      <alignment horizontal="center" vertical="center" wrapText="1"/>
    </xf>
    <xf numFmtId="49" fontId="45" fillId="32" borderId="11" xfId="0" applyNumberFormat="1" applyFont="1" applyFill="1" applyBorder="1" applyAlignment="1">
      <alignment horizontal="center" vertical="center" wrapText="1"/>
    </xf>
    <xf numFmtId="0" fontId="45" fillId="32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176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45" fillId="0" borderId="11" xfId="0" applyNumberFormat="1" applyFont="1" applyFill="1" applyBorder="1" applyAlignment="1" applyProtection="1">
      <alignment horizontal="center" vertical="center" wrapText="1"/>
      <protection/>
    </xf>
    <xf numFmtId="0" fontId="4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32" borderId="10" xfId="0" applyNumberFormat="1" applyFont="1" applyFill="1" applyBorder="1" applyAlignment="1">
      <alignment horizontal="center" vertical="center"/>
    </xf>
    <xf numFmtId="176" fontId="4" fillId="32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32" borderId="11" xfId="0" applyNumberFormat="1" applyFont="1" applyFill="1" applyBorder="1" applyAlignment="1">
      <alignment horizontal="center" vertical="center"/>
    </xf>
    <xf numFmtId="0" fontId="6" fillId="32" borderId="13" xfId="0" applyNumberFormat="1" applyFont="1" applyFill="1" applyBorder="1" applyAlignment="1">
      <alignment horizontal="center" vertical="center"/>
    </xf>
    <xf numFmtId="0" fontId="0" fillId="32" borderId="11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workbookViewId="0" topLeftCell="A1">
      <selection activeCell="K62" sqref="K62"/>
    </sheetView>
  </sheetViews>
  <sheetFormatPr defaultColWidth="9.140625" defaultRowHeight="12.75"/>
  <cols>
    <col min="1" max="1" width="10.28125" style="3" customWidth="1"/>
    <col min="2" max="2" width="10.8515625" style="3" customWidth="1"/>
    <col min="3" max="3" width="7.28125" style="3" customWidth="1"/>
    <col min="4" max="4" width="12.00390625" style="3" customWidth="1"/>
    <col min="5" max="5" width="9.57421875" style="3" customWidth="1"/>
    <col min="6" max="6" width="13.57421875" style="4" bestFit="1" customWidth="1"/>
    <col min="7" max="7" width="15.28125" style="4" customWidth="1"/>
    <col min="8" max="8" width="13.8515625" style="5" customWidth="1"/>
    <col min="9" max="9" width="16.00390625" style="5" customWidth="1"/>
    <col min="10" max="10" width="14.7109375" style="5" customWidth="1"/>
    <col min="11" max="11" width="8.57421875" style="5" customWidth="1"/>
    <col min="12" max="12" width="8.421875" style="4" customWidth="1"/>
    <col min="13" max="13" width="6.8515625" style="4" customWidth="1"/>
    <col min="14" max="16384" width="9.140625" style="4" customWidth="1"/>
  </cols>
  <sheetData>
    <row r="1" spans="1:12" ht="25.5" customHeight="1">
      <c r="A1" s="6" t="s">
        <v>0</v>
      </c>
      <c r="F1" s="3"/>
      <c r="G1" s="3"/>
      <c r="H1" s="7"/>
      <c r="I1" s="7"/>
      <c r="J1" s="7"/>
      <c r="K1" s="7"/>
      <c r="L1" s="3"/>
    </row>
    <row r="2" spans="1:12" ht="29.25" customHeight="1">
      <c r="A2" s="8" t="s">
        <v>1</v>
      </c>
      <c r="B2" s="8"/>
      <c r="C2" s="8"/>
      <c r="D2" s="8"/>
      <c r="E2" s="8"/>
      <c r="F2" s="8"/>
      <c r="G2" s="8"/>
      <c r="H2" s="9"/>
      <c r="I2" s="9"/>
      <c r="J2" s="9"/>
      <c r="K2" s="9"/>
      <c r="L2" s="8"/>
    </row>
    <row r="3" spans="1:12" s="1" customFormat="1" ht="31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1" t="s">
        <v>13</v>
      </c>
    </row>
    <row r="4" spans="1:12" s="2" customFormat="1" ht="31.5" customHeight="1">
      <c r="A4" s="13" t="s">
        <v>14</v>
      </c>
      <c r="B4" s="13" t="s">
        <v>15</v>
      </c>
      <c r="C4" s="13" t="s">
        <v>16</v>
      </c>
      <c r="D4" s="14">
        <v>105010101</v>
      </c>
      <c r="E4" s="15" t="s">
        <v>17</v>
      </c>
      <c r="F4" s="15" t="s">
        <v>18</v>
      </c>
      <c r="G4" s="15">
        <v>82.7</v>
      </c>
      <c r="H4" s="16">
        <f>ROUND(G4*0.5,2)</f>
        <v>41.35</v>
      </c>
      <c r="I4" s="16">
        <v>82.72</v>
      </c>
      <c r="J4" s="16">
        <f aca="true" t="shared" si="0" ref="J4:J15">ROUND(I4*0.5,2)</f>
        <v>41.36</v>
      </c>
      <c r="K4" s="16">
        <f aca="true" t="shared" si="1" ref="K4:K15">ROUND(H4+J4,2)</f>
        <v>82.71</v>
      </c>
      <c r="L4" s="15"/>
    </row>
    <row r="5" spans="1:12" s="2" customFormat="1" ht="31.5" customHeight="1">
      <c r="A5" s="13"/>
      <c r="B5" s="13"/>
      <c r="C5" s="13"/>
      <c r="D5" s="14"/>
      <c r="E5" s="15" t="s">
        <v>19</v>
      </c>
      <c r="F5" s="15" t="s">
        <v>20</v>
      </c>
      <c r="G5" s="15">
        <v>79.2</v>
      </c>
      <c r="H5" s="16">
        <f aca="true" t="shared" si="2" ref="H5:H15">ROUND(G5*0.5,2)</f>
        <v>39.6</v>
      </c>
      <c r="I5" s="16">
        <v>87.97999999999999</v>
      </c>
      <c r="J5" s="16">
        <f t="shared" si="0"/>
        <v>43.99</v>
      </c>
      <c r="K5" s="16">
        <f t="shared" si="1"/>
        <v>83.59</v>
      </c>
      <c r="L5" s="15"/>
    </row>
    <row r="6" spans="1:12" s="2" customFormat="1" ht="31.5" customHeight="1">
      <c r="A6" s="13"/>
      <c r="B6" s="13"/>
      <c r="C6" s="13"/>
      <c r="D6" s="14"/>
      <c r="E6" s="15" t="s">
        <v>21</v>
      </c>
      <c r="F6" s="15" t="s">
        <v>22</v>
      </c>
      <c r="G6" s="15">
        <v>78.5</v>
      </c>
      <c r="H6" s="16">
        <f t="shared" si="2"/>
        <v>39.25</v>
      </c>
      <c r="I6" s="16">
        <v>83.4</v>
      </c>
      <c r="J6" s="16">
        <f t="shared" si="0"/>
        <v>41.7</v>
      </c>
      <c r="K6" s="16">
        <f t="shared" si="1"/>
        <v>80.95</v>
      </c>
      <c r="L6" s="15"/>
    </row>
    <row r="7" spans="1:12" s="2" customFormat="1" ht="31.5" customHeight="1">
      <c r="A7" s="13"/>
      <c r="B7" s="13"/>
      <c r="C7" s="13"/>
      <c r="D7" s="14"/>
      <c r="E7" s="15" t="s">
        <v>23</v>
      </c>
      <c r="F7" s="15" t="s">
        <v>24</v>
      </c>
      <c r="G7" s="15">
        <v>78.2</v>
      </c>
      <c r="H7" s="16">
        <f t="shared" si="2"/>
        <v>39.1</v>
      </c>
      <c r="I7" s="16">
        <v>84.84</v>
      </c>
      <c r="J7" s="16">
        <f t="shared" si="0"/>
        <v>42.42</v>
      </c>
      <c r="K7" s="16">
        <f t="shared" si="1"/>
        <v>81.52</v>
      </c>
      <c r="L7" s="15"/>
    </row>
    <row r="8" spans="1:12" s="2" customFormat="1" ht="31.5" customHeight="1">
      <c r="A8" s="13"/>
      <c r="B8" s="13"/>
      <c r="C8" s="13"/>
      <c r="D8" s="14"/>
      <c r="E8" s="15" t="s">
        <v>25</v>
      </c>
      <c r="F8" s="15" t="s">
        <v>26</v>
      </c>
      <c r="G8" s="15">
        <v>78</v>
      </c>
      <c r="H8" s="16">
        <f t="shared" si="2"/>
        <v>39</v>
      </c>
      <c r="I8" s="16">
        <v>81.18</v>
      </c>
      <c r="J8" s="16">
        <f t="shared" si="0"/>
        <v>40.59</v>
      </c>
      <c r="K8" s="16">
        <f t="shared" si="1"/>
        <v>79.59</v>
      </c>
      <c r="L8" s="15"/>
    </row>
    <row r="9" spans="1:12" s="2" customFormat="1" ht="31.5" customHeight="1">
      <c r="A9" s="13"/>
      <c r="B9" s="13"/>
      <c r="C9" s="13"/>
      <c r="D9" s="14"/>
      <c r="E9" s="15" t="s">
        <v>27</v>
      </c>
      <c r="F9" s="15" t="s">
        <v>28</v>
      </c>
      <c r="G9" s="15">
        <v>76.2</v>
      </c>
      <c r="H9" s="16">
        <f t="shared" si="2"/>
        <v>38.1</v>
      </c>
      <c r="I9" s="16">
        <v>0</v>
      </c>
      <c r="J9" s="16">
        <f t="shared" si="0"/>
        <v>0</v>
      </c>
      <c r="K9" s="16">
        <f t="shared" si="1"/>
        <v>38.1</v>
      </c>
      <c r="L9" s="15"/>
    </row>
    <row r="10" spans="1:12" s="2" customFormat="1" ht="31.5" customHeight="1">
      <c r="A10" s="13"/>
      <c r="B10" s="13"/>
      <c r="C10" s="13"/>
      <c r="D10" s="14"/>
      <c r="E10" s="15" t="s">
        <v>29</v>
      </c>
      <c r="F10" s="15" t="s">
        <v>30</v>
      </c>
      <c r="G10" s="15">
        <v>75.7</v>
      </c>
      <c r="H10" s="16">
        <f t="shared" si="2"/>
        <v>37.85</v>
      </c>
      <c r="I10" s="16">
        <v>0</v>
      </c>
      <c r="J10" s="16">
        <f t="shared" si="0"/>
        <v>0</v>
      </c>
      <c r="K10" s="16">
        <f t="shared" si="1"/>
        <v>37.85</v>
      </c>
      <c r="L10" s="15"/>
    </row>
    <row r="11" spans="1:12" s="2" customFormat="1" ht="31.5" customHeight="1">
      <c r="A11" s="13"/>
      <c r="B11" s="13"/>
      <c r="C11" s="13"/>
      <c r="D11" s="14"/>
      <c r="E11" s="15" t="s">
        <v>31</v>
      </c>
      <c r="F11" s="15" t="s">
        <v>32</v>
      </c>
      <c r="G11" s="15">
        <v>75.6</v>
      </c>
      <c r="H11" s="16">
        <f t="shared" si="2"/>
        <v>37.8</v>
      </c>
      <c r="I11" s="16">
        <v>83.9</v>
      </c>
      <c r="J11" s="16">
        <f t="shared" si="0"/>
        <v>41.95</v>
      </c>
      <c r="K11" s="16">
        <f t="shared" si="1"/>
        <v>79.75</v>
      </c>
      <c r="L11" s="15"/>
    </row>
    <row r="12" spans="1:12" s="2" customFormat="1" ht="31.5" customHeight="1">
      <c r="A12" s="13"/>
      <c r="B12" s="13"/>
      <c r="C12" s="13"/>
      <c r="D12" s="14"/>
      <c r="E12" s="15" t="s">
        <v>33</v>
      </c>
      <c r="F12" s="15" t="s">
        <v>34</v>
      </c>
      <c r="G12" s="15">
        <v>75.6</v>
      </c>
      <c r="H12" s="16">
        <f t="shared" si="2"/>
        <v>37.8</v>
      </c>
      <c r="I12" s="16">
        <v>82.28</v>
      </c>
      <c r="J12" s="16">
        <f t="shared" si="0"/>
        <v>41.14</v>
      </c>
      <c r="K12" s="16">
        <f t="shared" si="1"/>
        <v>78.94</v>
      </c>
      <c r="L12" s="15"/>
    </row>
    <row r="13" spans="1:12" s="2" customFormat="1" ht="31.5" customHeight="1">
      <c r="A13" s="13"/>
      <c r="B13" s="13"/>
      <c r="C13" s="13"/>
      <c r="D13" s="14"/>
      <c r="E13" s="15" t="s">
        <v>35</v>
      </c>
      <c r="F13" s="15" t="s">
        <v>36</v>
      </c>
      <c r="G13" s="15">
        <v>75.6</v>
      </c>
      <c r="H13" s="16">
        <f t="shared" si="2"/>
        <v>37.8</v>
      </c>
      <c r="I13" s="16">
        <v>83.22</v>
      </c>
      <c r="J13" s="16">
        <f t="shared" si="0"/>
        <v>41.61</v>
      </c>
      <c r="K13" s="16">
        <f t="shared" si="1"/>
        <v>79.41</v>
      </c>
      <c r="L13" s="15"/>
    </row>
    <row r="14" spans="1:12" s="2" customFormat="1" ht="31.5" customHeight="1">
      <c r="A14" s="13"/>
      <c r="B14" s="13"/>
      <c r="C14" s="13"/>
      <c r="D14" s="14"/>
      <c r="E14" s="15" t="s">
        <v>37</v>
      </c>
      <c r="F14" s="15" t="s">
        <v>38</v>
      </c>
      <c r="G14" s="15">
        <v>75.4</v>
      </c>
      <c r="H14" s="16">
        <f t="shared" si="2"/>
        <v>37.7</v>
      </c>
      <c r="I14" s="16">
        <v>80.25999999999999</v>
      </c>
      <c r="J14" s="16">
        <f t="shared" si="0"/>
        <v>40.13</v>
      </c>
      <c r="K14" s="16">
        <f t="shared" si="1"/>
        <v>77.83</v>
      </c>
      <c r="L14" s="15"/>
    </row>
    <row r="15" spans="1:12" s="2" customFormat="1" ht="31.5" customHeight="1">
      <c r="A15" s="13"/>
      <c r="B15" s="13"/>
      <c r="C15" s="13"/>
      <c r="D15" s="14"/>
      <c r="E15" s="15" t="s">
        <v>39</v>
      </c>
      <c r="F15" s="15" t="s">
        <v>40</v>
      </c>
      <c r="G15" s="15">
        <v>75.3</v>
      </c>
      <c r="H15" s="16">
        <f t="shared" si="2"/>
        <v>37.65</v>
      </c>
      <c r="I15" s="16">
        <v>79.94</v>
      </c>
      <c r="J15" s="16">
        <f t="shared" si="0"/>
        <v>39.97</v>
      </c>
      <c r="K15" s="16">
        <f t="shared" si="1"/>
        <v>77.62</v>
      </c>
      <c r="L15" s="15"/>
    </row>
    <row r="16" spans="1:12" s="2" customFormat="1" ht="31.5" customHeight="1">
      <c r="A16" s="17" t="s">
        <v>14</v>
      </c>
      <c r="B16" s="17" t="s">
        <v>41</v>
      </c>
      <c r="C16" s="17" t="s">
        <v>42</v>
      </c>
      <c r="D16" s="14">
        <v>105010401</v>
      </c>
      <c r="E16" s="15" t="s">
        <v>43</v>
      </c>
      <c r="F16" s="15" t="s">
        <v>44</v>
      </c>
      <c r="G16" s="15" t="s">
        <v>45</v>
      </c>
      <c r="H16" s="16"/>
      <c r="I16" s="16">
        <v>0</v>
      </c>
      <c r="J16" s="16"/>
      <c r="K16" s="16">
        <f aca="true" t="shared" si="3" ref="K16:K21">I16</f>
        <v>0</v>
      </c>
      <c r="L16" s="15"/>
    </row>
    <row r="17" spans="1:12" s="2" customFormat="1" ht="31.5" customHeight="1">
      <c r="A17" s="17" t="s">
        <v>14</v>
      </c>
      <c r="B17" s="17" t="s">
        <v>41</v>
      </c>
      <c r="C17" s="17" t="s">
        <v>42</v>
      </c>
      <c r="D17" s="14">
        <v>105010401</v>
      </c>
      <c r="E17" s="15" t="s">
        <v>46</v>
      </c>
      <c r="F17" s="15" t="s">
        <v>47</v>
      </c>
      <c r="G17" s="15" t="s">
        <v>45</v>
      </c>
      <c r="H17" s="16"/>
      <c r="I17" s="16">
        <v>82.62</v>
      </c>
      <c r="J17" s="16"/>
      <c r="K17" s="16">
        <f t="shared" si="3"/>
        <v>82.62</v>
      </c>
      <c r="L17" s="15"/>
    </row>
    <row r="18" spans="1:12" s="2" customFormat="1" ht="31.5" customHeight="1">
      <c r="A18" s="17" t="s">
        <v>14</v>
      </c>
      <c r="B18" s="17" t="s">
        <v>41</v>
      </c>
      <c r="C18" s="17" t="s">
        <v>42</v>
      </c>
      <c r="D18" s="14">
        <v>105010401</v>
      </c>
      <c r="E18" s="15" t="s">
        <v>48</v>
      </c>
      <c r="F18" s="15" t="s">
        <v>49</v>
      </c>
      <c r="G18" s="15" t="s">
        <v>45</v>
      </c>
      <c r="H18" s="16"/>
      <c r="I18" s="16">
        <v>88.48</v>
      </c>
      <c r="J18" s="16"/>
      <c r="K18" s="16">
        <f t="shared" si="3"/>
        <v>88.48</v>
      </c>
      <c r="L18" s="15"/>
    </row>
    <row r="19" spans="1:12" s="2" customFormat="1" ht="31.5" customHeight="1">
      <c r="A19" s="17" t="s">
        <v>14</v>
      </c>
      <c r="B19" s="17" t="s">
        <v>41</v>
      </c>
      <c r="C19" s="17" t="s">
        <v>42</v>
      </c>
      <c r="D19" s="14">
        <v>105010401</v>
      </c>
      <c r="E19" s="15" t="s">
        <v>50</v>
      </c>
      <c r="F19" s="15" t="s">
        <v>51</v>
      </c>
      <c r="G19" s="15" t="s">
        <v>45</v>
      </c>
      <c r="H19" s="16"/>
      <c r="I19" s="16">
        <v>84.96</v>
      </c>
      <c r="J19" s="16"/>
      <c r="K19" s="16">
        <f t="shared" si="3"/>
        <v>84.96000000000001</v>
      </c>
      <c r="L19" s="15"/>
    </row>
    <row r="20" spans="1:12" s="2" customFormat="1" ht="31.5" customHeight="1">
      <c r="A20" s="17" t="s">
        <v>14</v>
      </c>
      <c r="B20" s="17" t="s">
        <v>41</v>
      </c>
      <c r="C20" s="17" t="s">
        <v>42</v>
      </c>
      <c r="D20" s="14">
        <v>105010401</v>
      </c>
      <c r="E20" s="15" t="s">
        <v>52</v>
      </c>
      <c r="F20" s="15" t="s">
        <v>53</v>
      </c>
      <c r="G20" s="15" t="s">
        <v>45</v>
      </c>
      <c r="H20" s="16"/>
      <c r="I20" s="16">
        <v>85.09999999999998</v>
      </c>
      <c r="J20" s="16"/>
      <c r="K20" s="16">
        <f t="shared" si="3"/>
        <v>85.09999999999998</v>
      </c>
      <c r="L20" s="15"/>
    </row>
    <row r="21" spans="1:12" s="2" customFormat="1" ht="31.5" customHeight="1">
      <c r="A21" s="17" t="s">
        <v>14</v>
      </c>
      <c r="B21" s="17" t="s">
        <v>41</v>
      </c>
      <c r="C21" s="17" t="s">
        <v>42</v>
      </c>
      <c r="D21" s="14">
        <v>105010401</v>
      </c>
      <c r="E21" s="15" t="s">
        <v>54</v>
      </c>
      <c r="F21" s="15" t="s">
        <v>55</v>
      </c>
      <c r="G21" s="15" t="s">
        <v>45</v>
      </c>
      <c r="H21" s="16"/>
      <c r="I21" s="16">
        <v>81.94000000000001</v>
      </c>
      <c r="J21" s="16"/>
      <c r="K21" s="16">
        <f t="shared" si="3"/>
        <v>81.94000000000001</v>
      </c>
      <c r="L21" s="15"/>
    </row>
    <row r="22" spans="1:12" s="2" customFormat="1" ht="31.5" customHeight="1">
      <c r="A22" s="17" t="s">
        <v>56</v>
      </c>
      <c r="B22" s="17" t="s">
        <v>57</v>
      </c>
      <c r="C22" s="17" t="s">
        <v>58</v>
      </c>
      <c r="D22" s="18">
        <v>105020101</v>
      </c>
      <c r="E22" s="15" t="s">
        <v>59</v>
      </c>
      <c r="F22" s="15" t="s">
        <v>60</v>
      </c>
      <c r="G22" s="15">
        <v>73.2</v>
      </c>
      <c r="H22" s="16">
        <f aca="true" t="shared" si="4" ref="H16:H56">ROUND(G22*0.5,2)</f>
        <v>36.6</v>
      </c>
      <c r="I22" s="16">
        <v>86.1</v>
      </c>
      <c r="J22" s="16">
        <f aca="true" t="shared" si="5" ref="J16:J28">ROUND(I22*0.5,2)</f>
        <v>43.05</v>
      </c>
      <c r="K22" s="16">
        <f aca="true" t="shared" si="6" ref="K16:K28">ROUND(H22+J22,2)</f>
        <v>79.65</v>
      </c>
      <c r="L22" s="15"/>
    </row>
    <row r="23" spans="1:12" s="2" customFormat="1" ht="31.5" customHeight="1">
      <c r="A23" s="17"/>
      <c r="B23" s="17"/>
      <c r="C23" s="17"/>
      <c r="D23" s="18"/>
      <c r="E23" s="15" t="s">
        <v>61</v>
      </c>
      <c r="F23" s="15" t="s">
        <v>62</v>
      </c>
      <c r="G23" s="15">
        <v>73</v>
      </c>
      <c r="H23" s="16">
        <f t="shared" si="4"/>
        <v>36.5</v>
      </c>
      <c r="I23" s="16">
        <v>85.23999999999998</v>
      </c>
      <c r="J23" s="16">
        <f t="shared" si="5"/>
        <v>42.62</v>
      </c>
      <c r="K23" s="16">
        <f t="shared" si="6"/>
        <v>79.12</v>
      </c>
      <c r="L23" s="15"/>
    </row>
    <row r="24" spans="1:12" s="2" customFormat="1" ht="31.5" customHeight="1">
      <c r="A24" s="17"/>
      <c r="B24" s="17"/>
      <c r="C24" s="17"/>
      <c r="D24" s="18"/>
      <c r="E24" s="15" t="s">
        <v>63</v>
      </c>
      <c r="F24" s="15" t="s">
        <v>64</v>
      </c>
      <c r="G24" s="15">
        <v>72.8</v>
      </c>
      <c r="H24" s="16">
        <f t="shared" si="4"/>
        <v>36.4</v>
      </c>
      <c r="I24" s="16">
        <v>87.47999999999999</v>
      </c>
      <c r="J24" s="16">
        <f t="shared" si="5"/>
        <v>43.74</v>
      </c>
      <c r="K24" s="16">
        <f t="shared" si="6"/>
        <v>80.14</v>
      </c>
      <c r="L24" s="15"/>
    </row>
    <row r="25" spans="1:12" s="2" customFormat="1" ht="31.5" customHeight="1">
      <c r="A25" s="17"/>
      <c r="B25" s="17"/>
      <c r="C25" s="17"/>
      <c r="D25" s="18"/>
      <c r="E25" s="15" t="s">
        <v>65</v>
      </c>
      <c r="F25" s="15" t="s">
        <v>66</v>
      </c>
      <c r="G25" s="15">
        <v>72.6</v>
      </c>
      <c r="H25" s="16">
        <f t="shared" si="4"/>
        <v>36.3</v>
      </c>
      <c r="I25" s="16">
        <v>84.28</v>
      </c>
      <c r="J25" s="16">
        <f t="shared" si="5"/>
        <v>42.14</v>
      </c>
      <c r="K25" s="16">
        <f t="shared" si="6"/>
        <v>78.44</v>
      </c>
      <c r="L25" s="15"/>
    </row>
    <row r="26" spans="1:12" s="2" customFormat="1" ht="31.5" customHeight="1">
      <c r="A26" s="17"/>
      <c r="B26" s="17"/>
      <c r="C26" s="17"/>
      <c r="D26" s="18"/>
      <c r="E26" s="15" t="s">
        <v>67</v>
      </c>
      <c r="F26" s="15" t="s">
        <v>68</v>
      </c>
      <c r="G26" s="15">
        <v>71.5</v>
      </c>
      <c r="H26" s="16">
        <f t="shared" si="4"/>
        <v>35.75</v>
      </c>
      <c r="I26" s="16">
        <v>86.63999999999999</v>
      </c>
      <c r="J26" s="16">
        <f t="shared" si="5"/>
        <v>43.32</v>
      </c>
      <c r="K26" s="16">
        <f t="shared" si="6"/>
        <v>79.07</v>
      </c>
      <c r="L26" s="15"/>
    </row>
    <row r="27" spans="1:12" s="2" customFormat="1" ht="31.5" customHeight="1">
      <c r="A27" s="17"/>
      <c r="B27" s="17"/>
      <c r="C27" s="17"/>
      <c r="D27" s="18"/>
      <c r="E27" s="15" t="s">
        <v>69</v>
      </c>
      <c r="F27" s="15" t="s">
        <v>70</v>
      </c>
      <c r="G27" s="15">
        <v>71.3</v>
      </c>
      <c r="H27" s="16">
        <f t="shared" si="4"/>
        <v>35.65</v>
      </c>
      <c r="I27" s="16">
        <v>0</v>
      </c>
      <c r="J27" s="16">
        <f t="shared" si="5"/>
        <v>0</v>
      </c>
      <c r="K27" s="16">
        <f t="shared" si="6"/>
        <v>35.65</v>
      </c>
      <c r="L27" s="15"/>
    </row>
    <row r="28" spans="1:12" s="2" customFormat="1" ht="31.5" customHeight="1">
      <c r="A28" s="17"/>
      <c r="B28" s="17"/>
      <c r="C28" s="17"/>
      <c r="D28" s="18"/>
      <c r="E28" s="15" t="s">
        <v>71</v>
      </c>
      <c r="F28" s="15" t="s">
        <v>72</v>
      </c>
      <c r="G28" s="15">
        <v>69.6</v>
      </c>
      <c r="H28" s="16">
        <f t="shared" si="4"/>
        <v>34.8</v>
      </c>
      <c r="I28" s="16">
        <v>83.02000000000001</v>
      </c>
      <c r="J28" s="16">
        <f t="shared" si="5"/>
        <v>41.51</v>
      </c>
      <c r="K28" s="16">
        <f t="shared" si="6"/>
        <v>76.31</v>
      </c>
      <c r="L28" s="15"/>
    </row>
    <row r="29" spans="1:12" s="2" customFormat="1" ht="31.5" customHeight="1">
      <c r="A29" s="17"/>
      <c r="B29" s="17"/>
      <c r="C29" s="17"/>
      <c r="D29" s="18"/>
      <c r="E29" s="15" t="s">
        <v>73</v>
      </c>
      <c r="F29" s="15" t="s">
        <v>74</v>
      </c>
      <c r="G29" s="15">
        <v>68.7</v>
      </c>
      <c r="H29" s="16">
        <f t="shared" si="4"/>
        <v>34.35</v>
      </c>
      <c r="I29" s="16">
        <v>0</v>
      </c>
      <c r="J29" s="16">
        <f aca="true" t="shared" si="7" ref="J29:J56">ROUND(I29*0.5,2)</f>
        <v>0</v>
      </c>
      <c r="K29" s="16">
        <f aca="true" t="shared" si="8" ref="K29:K56">ROUND(H29+J29,2)</f>
        <v>34.35</v>
      </c>
      <c r="L29" s="15"/>
    </row>
    <row r="30" spans="1:12" s="2" customFormat="1" ht="31.5" customHeight="1">
      <c r="A30" s="17"/>
      <c r="B30" s="17"/>
      <c r="C30" s="17"/>
      <c r="D30" s="18"/>
      <c r="E30" s="15" t="s">
        <v>75</v>
      </c>
      <c r="F30" s="15" t="s">
        <v>76</v>
      </c>
      <c r="G30" s="15">
        <v>67.6</v>
      </c>
      <c r="H30" s="16">
        <f t="shared" si="4"/>
        <v>33.8</v>
      </c>
      <c r="I30" s="16">
        <v>82.52000000000001</v>
      </c>
      <c r="J30" s="16">
        <f t="shared" si="7"/>
        <v>41.26</v>
      </c>
      <c r="K30" s="16">
        <f t="shared" si="8"/>
        <v>75.06</v>
      </c>
      <c r="L30" s="15"/>
    </row>
    <row r="31" spans="1:12" s="2" customFormat="1" ht="31.5" customHeight="1">
      <c r="A31" s="17" t="s">
        <v>77</v>
      </c>
      <c r="B31" s="17" t="s">
        <v>78</v>
      </c>
      <c r="C31" s="17" t="s">
        <v>16</v>
      </c>
      <c r="D31" s="18">
        <v>105040101</v>
      </c>
      <c r="E31" s="15" t="s">
        <v>79</v>
      </c>
      <c r="F31" s="15" t="s">
        <v>80</v>
      </c>
      <c r="G31" s="15">
        <v>72.5</v>
      </c>
      <c r="H31" s="16">
        <f t="shared" si="4"/>
        <v>36.25</v>
      </c>
      <c r="I31" s="16">
        <v>85.02000000000001</v>
      </c>
      <c r="J31" s="16">
        <f t="shared" si="7"/>
        <v>42.51</v>
      </c>
      <c r="K31" s="16">
        <f t="shared" si="8"/>
        <v>78.76</v>
      </c>
      <c r="L31" s="15"/>
    </row>
    <row r="32" spans="1:12" s="2" customFormat="1" ht="31.5" customHeight="1">
      <c r="A32" s="17"/>
      <c r="B32" s="17"/>
      <c r="C32" s="17"/>
      <c r="D32" s="18"/>
      <c r="E32" s="15" t="s">
        <v>81</v>
      </c>
      <c r="F32" s="15" t="s">
        <v>82</v>
      </c>
      <c r="G32" s="15">
        <v>70.4</v>
      </c>
      <c r="H32" s="16">
        <f t="shared" si="4"/>
        <v>35.2</v>
      </c>
      <c r="I32" s="16">
        <v>84.34</v>
      </c>
      <c r="J32" s="16">
        <f t="shared" si="7"/>
        <v>42.17</v>
      </c>
      <c r="K32" s="16">
        <f t="shared" si="8"/>
        <v>77.37</v>
      </c>
      <c r="L32" s="15"/>
    </row>
    <row r="33" spans="1:12" s="2" customFormat="1" ht="31.5" customHeight="1">
      <c r="A33" s="17"/>
      <c r="B33" s="17"/>
      <c r="C33" s="17"/>
      <c r="D33" s="18"/>
      <c r="E33" s="15" t="s">
        <v>83</v>
      </c>
      <c r="F33" s="15" t="s">
        <v>84</v>
      </c>
      <c r="G33" s="15">
        <v>70.3</v>
      </c>
      <c r="H33" s="16">
        <f t="shared" si="4"/>
        <v>35.15</v>
      </c>
      <c r="I33" s="16">
        <v>81.69999999999997</v>
      </c>
      <c r="J33" s="16">
        <f t="shared" si="7"/>
        <v>40.85</v>
      </c>
      <c r="K33" s="16">
        <f t="shared" si="8"/>
        <v>76</v>
      </c>
      <c r="L33" s="15"/>
    </row>
    <row r="34" spans="1:12" s="2" customFormat="1" ht="71.25">
      <c r="A34" s="17" t="s">
        <v>85</v>
      </c>
      <c r="B34" s="17" t="s">
        <v>86</v>
      </c>
      <c r="C34" s="17" t="s">
        <v>42</v>
      </c>
      <c r="D34" s="18">
        <v>105060101</v>
      </c>
      <c r="E34" s="15" t="s">
        <v>87</v>
      </c>
      <c r="F34" s="15" t="s">
        <v>88</v>
      </c>
      <c r="G34" s="15" t="s">
        <v>45</v>
      </c>
      <c r="H34" s="16"/>
      <c r="I34" s="16">
        <v>78.53999999999999</v>
      </c>
      <c r="J34" s="16"/>
      <c r="K34" s="16">
        <f>I34</f>
        <v>78.53999999999999</v>
      </c>
      <c r="L34" s="15"/>
    </row>
    <row r="35" spans="1:12" s="2" customFormat="1" ht="71.25">
      <c r="A35" s="17" t="s">
        <v>89</v>
      </c>
      <c r="B35" s="17" t="s">
        <v>90</v>
      </c>
      <c r="C35" s="17" t="s">
        <v>42</v>
      </c>
      <c r="D35" s="18">
        <v>105050101</v>
      </c>
      <c r="E35" s="15" t="s">
        <v>91</v>
      </c>
      <c r="F35" s="15" t="s">
        <v>92</v>
      </c>
      <c r="G35" s="15" t="s">
        <v>45</v>
      </c>
      <c r="H35" s="16"/>
      <c r="I35" s="16">
        <v>81.72</v>
      </c>
      <c r="J35" s="16"/>
      <c r="K35" s="16">
        <f>I35</f>
        <v>81.72</v>
      </c>
      <c r="L35" s="15"/>
    </row>
    <row r="36" spans="1:12" s="2" customFormat="1" ht="31.5" customHeight="1">
      <c r="A36" s="17" t="s">
        <v>93</v>
      </c>
      <c r="B36" s="17" t="s">
        <v>94</v>
      </c>
      <c r="C36" s="17" t="s">
        <v>95</v>
      </c>
      <c r="D36" s="18">
        <v>105030101</v>
      </c>
      <c r="E36" s="15" t="s">
        <v>96</v>
      </c>
      <c r="F36" s="15" t="s">
        <v>97</v>
      </c>
      <c r="G36" s="15">
        <v>75.9</v>
      </c>
      <c r="H36" s="16">
        <f t="shared" si="4"/>
        <v>37.95</v>
      </c>
      <c r="I36" s="16">
        <v>0</v>
      </c>
      <c r="J36" s="16">
        <f t="shared" si="7"/>
        <v>0</v>
      </c>
      <c r="K36" s="16">
        <f t="shared" si="8"/>
        <v>37.95</v>
      </c>
      <c r="L36" s="15"/>
    </row>
    <row r="37" spans="1:12" s="2" customFormat="1" ht="31.5" customHeight="1">
      <c r="A37" s="17"/>
      <c r="B37" s="17"/>
      <c r="C37" s="17"/>
      <c r="D37" s="18"/>
      <c r="E37" s="15" t="s">
        <v>98</v>
      </c>
      <c r="F37" s="15" t="s">
        <v>99</v>
      </c>
      <c r="G37" s="15">
        <v>73.3</v>
      </c>
      <c r="H37" s="16">
        <f t="shared" si="4"/>
        <v>36.65</v>
      </c>
      <c r="I37" s="16">
        <v>0</v>
      </c>
      <c r="J37" s="16">
        <f t="shared" si="7"/>
        <v>0</v>
      </c>
      <c r="K37" s="16">
        <f t="shared" si="8"/>
        <v>36.65</v>
      </c>
      <c r="L37" s="15"/>
    </row>
    <row r="38" spans="1:12" s="2" customFormat="1" ht="31.5" customHeight="1">
      <c r="A38" s="17"/>
      <c r="B38" s="17"/>
      <c r="C38" s="17"/>
      <c r="D38" s="18"/>
      <c r="E38" s="15" t="s">
        <v>100</v>
      </c>
      <c r="F38" s="15" t="s">
        <v>101</v>
      </c>
      <c r="G38" s="15">
        <v>72.6</v>
      </c>
      <c r="H38" s="16">
        <f t="shared" si="4"/>
        <v>36.3</v>
      </c>
      <c r="I38" s="16">
        <v>84.77999999999999</v>
      </c>
      <c r="J38" s="16">
        <f t="shared" si="7"/>
        <v>42.39</v>
      </c>
      <c r="K38" s="16">
        <f t="shared" si="8"/>
        <v>78.69</v>
      </c>
      <c r="L38" s="15"/>
    </row>
    <row r="39" spans="1:12" s="2" customFormat="1" ht="31.5" customHeight="1">
      <c r="A39" s="17" t="s">
        <v>102</v>
      </c>
      <c r="B39" s="17" t="s">
        <v>103</v>
      </c>
      <c r="C39" s="17" t="s">
        <v>104</v>
      </c>
      <c r="D39" s="18">
        <v>105070101</v>
      </c>
      <c r="E39" s="15" t="s">
        <v>105</v>
      </c>
      <c r="F39" s="15" t="s">
        <v>106</v>
      </c>
      <c r="G39" s="15">
        <v>60.4</v>
      </c>
      <c r="H39" s="16">
        <f t="shared" si="4"/>
        <v>30.2</v>
      </c>
      <c r="I39" s="16">
        <v>85.26000000000002</v>
      </c>
      <c r="J39" s="16">
        <f t="shared" si="7"/>
        <v>42.63</v>
      </c>
      <c r="K39" s="16">
        <f t="shared" si="8"/>
        <v>72.83</v>
      </c>
      <c r="L39" s="15"/>
    </row>
    <row r="40" spans="1:12" s="2" customFormat="1" ht="31.5" customHeight="1">
      <c r="A40" s="17"/>
      <c r="B40" s="17"/>
      <c r="C40" s="17"/>
      <c r="D40" s="18"/>
      <c r="E40" s="15" t="s">
        <v>107</v>
      </c>
      <c r="F40" s="15" t="s">
        <v>108</v>
      </c>
      <c r="G40" s="15">
        <v>60.4</v>
      </c>
      <c r="H40" s="16">
        <f t="shared" si="4"/>
        <v>30.2</v>
      </c>
      <c r="I40" s="16">
        <v>0</v>
      </c>
      <c r="J40" s="16">
        <f t="shared" si="7"/>
        <v>0</v>
      </c>
      <c r="K40" s="16">
        <f t="shared" si="8"/>
        <v>30.2</v>
      </c>
      <c r="L40" s="15"/>
    </row>
    <row r="41" spans="1:12" s="2" customFormat="1" ht="31.5" customHeight="1">
      <c r="A41" s="17"/>
      <c r="B41" s="17"/>
      <c r="C41" s="17"/>
      <c r="D41" s="18"/>
      <c r="E41" s="15" t="s">
        <v>109</v>
      </c>
      <c r="F41" s="15" t="s">
        <v>110</v>
      </c>
      <c r="G41" s="15">
        <v>59.9</v>
      </c>
      <c r="H41" s="16">
        <f t="shared" si="4"/>
        <v>29.95</v>
      </c>
      <c r="I41" s="16">
        <v>0</v>
      </c>
      <c r="J41" s="16">
        <f t="shared" si="7"/>
        <v>0</v>
      </c>
      <c r="K41" s="16">
        <f t="shared" si="8"/>
        <v>29.95</v>
      </c>
      <c r="L41" s="15"/>
    </row>
    <row r="42" spans="1:12" s="2" customFormat="1" ht="31.5" customHeight="1">
      <c r="A42" s="17" t="s">
        <v>102</v>
      </c>
      <c r="B42" s="17" t="s">
        <v>103</v>
      </c>
      <c r="C42" s="17" t="s">
        <v>111</v>
      </c>
      <c r="D42" s="17">
        <v>105070102</v>
      </c>
      <c r="E42" s="15" t="s">
        <v>112</v>
      </c>
      <c r="F42" s="15" t="s">
        <v>113</v>
      </c>
      <c r="G42" s="15">
        <v>73.9</v>
      </c>
      <c r="H42" s="16">
        <f t="shared" si="4"/>
        <v>36.95</v>
      </c>
      <c r="I42" s="16">
        <v>83.82</v>
      </c>
      <c r="J42" s="16">
        <f t="shared" si="7"/>
        <v>41.91</v>
      </c>
      <c r="K42" s="16">
        <f t="shared" si="8"/>
        <v>78.86</v>
      </c>
      <c r="L42" s="15"/>
    </row>
    <row r="43" spans="1:12" s="2" customFormat="1" ht="31.5" customHeight="1">
      <c r="A43" s="17"/>
      <c r="B43" s="17"/>
      <c r="C43" s="17"/>
      <c r="D43" s="17"/>
      <c r="E43" s="15" t="s">
        <v>114</v>
      </c>
      <c r="F43" s="15" t="s">
        <v>115</v>
      </c>
      <c r="G43" s="15">
        <v>71.4</v>
      </c>
      <c r="H43" s="16">
        <f t="shared" si="4"/>
        <v>35.7</v>
      </c>
      <c r="I43" s="16">
        <v>84</v>
      </c>
      <c r="J43" s="16">
        <f t="shared" si="7"/>
        <v>42</v>
      </c>
      <c r="K43" s="16">
        <f t="shared" si="8"/>
        <v>77.7</v>
      </c>
      <c r="L43" s="15"/>
    </row>
    <row r="44" spans="1:12" s="2" customFormat="1" ht="31.5" customHeight="1">
      <c r="A44" s="17"/>
      <c r="B44" s="17"/>
      <c r="C44" s="17"/>
      <c r="D44" s="17"/>
      <c r="E44" s="15" t="s">
        <v>116</v>
      </c>
      <c r="F44" s="15" t="s">
        <v>117</v>
      </c>
      <c r="G44" s="15">
        <v>69.4</v>
      </c>
      <c r="H44" s="16">
        <f t="shared" si="4"/>
        <v>34.7</v>
      </c>
      <c r="I44" s="16">
        <v>81.04</v>
      </c>
      <c r="J44" s="16">
        <f t="shared" si="7"/>
        <v>40.52</v>
      </c>
      <c r="K44" s="16">
        <f t="shared" si="8"/>
        <v>75.22</v>
      </c>
      <c r="L44" s="15"/>
    </row>
    <row r="45" spans="1:12" s="2" customFormat="1" ht="31.5" customHeight="1">
      <c r="A45" s="17"/>
      <c r="B45" s="17"/>
      <c r="C45" s="17"/>
      <c r="D45" s="17"/>
      <c r="E45" s="15" t="s">
        <v>118</v>
      </c>
      <c r="F45" s="15" t="s">
        <v>119</v>
      </c>
      <c r="G45" s="15">
        <v>69.3</v>
      </c>
      <c r="H45" s="16">
        <f t="shared" si="4"/>
        <v>34.65</v>
      </c>
      <c r="I45" s="16">
        <v>81.7</v>
      </c>
      <c r="J45" s="16">
        <f t="shared" si="7"/>
        <v>40.85</v>
      </c>
      <c r="K45" s="16">
        <f t="shared" si="8"/>
        <v>75.5</v>
      </c>
      <c r="L45" s="15"/>
    </row>
    <row r="46" spans="1:12" s="2" customFormat="1" ht="31.5" customHeight="1">
      <c r="A46" s="17"/>
      <c r="B46" s="17"/>
      <c r="C46" s="17"/>
      <c r="D46" s="17"/>
      <c r="E46" s="15" t="s">
        <v>120</v>
      </c>
      <c r="F46" s="15" t="s">
        <v>121</v>
      </c>
      <c r="G46" s="15">
        <v>69.3</v>
      </c>
      <c r="H46" s="16">
        <f t="shared" si="4"/>
        <v>34.65</v>
      </c>
      <c r="I46" s="16">
        <v>83.97999999999999</v>
      </c>
      <c r="J46" s="16">
        <f t="shared" si="7"/>
        <v>41.99</v>
      </c>
      <c r="K46" s="16">
        <f t="shared" si="8"/>
        <v>76.64</v>
      </c>
      <c r="L46" s="15"/>
    </row>
    <row r="47" spans="1:12" s="2" customFormat="1" ht="31.5" customHeight="1">
      <c r="A47" s="17"/>
      <c r="B47" s="17"/>
      <c r="C47" s="17"/>
      <c r="D47" s="17"/>
      <c r="E47" s="15" t="s">
        <v>122</v>
      </c>
      <c r="F47" s="15" t="s">
        <v>123</v>
      </c>
      <c r="G47" s="15">
        <v>68.1</v>
      </c>
      <c r="H47" s="16">
        <f t="shared" si="4"/>
        <v>34.05</v>
      </c>
      <c r="I47" s="16">
        <v>80.84</v>
      </c>
      <c r="J47" s="16">
        <f t="shared" si="7"/>
        <v>40.42</v>
      </c>
      <c r="K47" s="16">
        <f t="shared" si="8"/>
        <v>74.47</v>
      </c>
      <c r="L47" s="15"/>
    </row>
    <row r="48" spans="1:12" s="2" customFormat="1" ht="31.5" customHeight="1">
      <c r="A48" s="17" t="s">
        <v>102</v>
      </c>
      <c r="B48" s="17" t="s">
        <v>103</v>
      </c>
      <c r="C48" s="17" t="s">
        <v>124</v>
      </c>
      <c r="D48" s="17">
        <v>105070103</v>
      </c>
      <c r="E48" s="15" t="s">
        <v>125</v>
      </c>
      <c r="F48" s="15" t="s">
        <v>126</v>
      </c>
      <c r="G48" s="15">
        <v>77.4</v>
      </c>
      <c r="H48" s="16">
        <f t="shared" si="4"/>
        <v>38.7</v>
      </c>
      <c r="I48" s="16">
        <v>0</v>
      </c>
      <c r="J48" s="16">
        <f t="shared" si="7"/>
        <v>0</v>
      </c>
      <c r="K48" s="16">
        <f t="shared" si="8"/>
        <v>38.7</v>
      </c>
      <c r="L48" s="15"/>
    </row>
    <row r="49" spans="1:12" s="2" customFormat="1" ht="31.5" customHeight="1">
      <c r="A49" s="17"/>
      <c r="B49" s="17"/>
      <c r="C49" s="17"/>
      <c r="D49" s="17"/>
      <c r="E49" s="15" t="s">
        <v>127</v>
      </c>
      <c r="F49" s="15" t="s">
        <v>128</v>
      </c>
      <c r="G49" s="15">
        <v>76</v>
      </c>
      <c r="H49" s="16">
        <f t="shared" si="4"/>
        <v>38</v>
      </c>
      <c r="I49" s="16">
        <v>87.72</v>
      </c>
      <c r="J49" s="16">
        <f t="shared" si="7"/>
        <v>43.86</v>
      </c>
      <c r="K49" s="16">
        <f t="shared" si="8"/>
        <v>81.86</v>
      </c>
      <c r="L49" s="15"/>
    </row>
    <row r="50" spans="1:12" s="2" customFormat="1" ht="31.5" customHeight="1">
      <c r="A50" s="17"/>
      <c r="B50" s="17"/>
      <c r="C50" s="17"/>
      <c r="D50" s="17"/>
      <c r="E50" s="15" t="s">
        <v>129</v>
      </c>
      <c r="F50" s="15" t="s">
        <v>130</v>
      </c>
      <c r="G50" s="15">
        <v>75.9</v>
      </c>
      <c r="H50" s="16">
        <f t="shared" si="4"/>
        <v>37.95</v>
      </c>
      <c r="I50" s="16">
        <v>85.1</v>
      </c>
      <c r="J50" s="16">
        <f t="shared" si="7"/>
        <v>42.55</v>
      </c>
      <c r="K50" s="16">
        <f t="shared" si="8"/>
        <v>80.5</v>
      </c>
      <c r="L50" s="15"/>
    </row>
    <row r="51" spans="1:12" s="2" customFormat="1" ht="31.5" customHeight="1">
      <c r="A51" s="17" t="s">
        <v>102</v>
      </c>
      <c r="B51" s="17" t="s">
        <v>103</v>
      </c>
      <c r="C51" s="17" t="s">
        <v>131</v>
      </c>
      <c r="D51" s="17">
        <v>105070104</v>
      </c>
      <c r="E51" s="15" t="s">
        <v>132</v>
      </c>
      <c r="F51" s="15" t="s">
        <v>133</v>
      </c>
      <c r="G51" s="15">
        <v>72.2</v>
      </c>
      <c r="H51" s="16">
        <f t="shared" si="4"/>
        <v>36.1</v>
      </c>
      <c r="I51" s="16">
        <v>84.16</v>
      </c>
      <c r="J51" s="16">
        <f t="shared" si="7"/>
        <v>42.08</v>
      </c>
      <c r="K51" s="16">
        <f t="shared" si="8"/>
        <v>78.18</v>
      </c>
      <c r="L51" s="15"/>
    </row>
    <row r="52" spans="1:12" s="2" customFormat="1" ht="31.5" customHeight="1">
      <c r="A52" s="17"/>
      <c r="B52" s="17"/>
      <c r="C52" s="17"/>
      <c r="D52" s="17"/>
      <c r="E52" s="15" t="s">
        <v>134</v>
      </c>
      <c r="F52" s="15" t="s">
        <v>135</v>
      </c>
      <c r="G52" s="15">
        <v>69</v>
      </c>
      <c r="H52" s="16">
        <f t="shared" si="4"/>
        <v>34.5</v>
      </c>
      <c r="I52" s="16">
        <v>0</v>
      </c>
      <c r="J52" s="16">
        <f t="shared" si="7"/>
        <v>0</v>
      </c>
      <c r="K52" s="16">
        <f t="shared" si="8"/>
        <v>34.5</v>
      </c>
      <c r="L52" s="15"/>
    </row>
    <row r="53" spans="1:12" s="2" customFormat="1" ht="31.5" customHeight="1">
      <c r="A53" s="17"/>
      <c r="B53" s="17"/>
      <c r="C53" s="17"/>
      <c r="D53" s="17"/>
      <c r="E53" s="15" t="s">
        <v>136</v>
      </c>
      <c r="F53" s="15" t="s">
        <v>137</v>
      </c>
      <c r="G53" s="15">
        <v>68.7</v>
      </c>
      <c r="H53" s="16">
        <f t="shared" si="4"/>
        <v>34.35</v>
      </c>
      <c r="I53" s="16">
        <v>0</v>
      </c>
      <c r="J53" s="16">
        <f t="shared" si="7"/>
        <v>0</v>
      </c>
      <c r="K53" s="16">
        <f t="shared" si="8"/>
        <v>34.35</v>
      </c>
      <c r="L53" s="15"/>
    </row>
    <row r="54" spans="1:12" s="2" customFormat="1" ht="31.5" customHeight="1">
      <c r="A54" s="17"/>
      <c r="B54" s="17"/>
      <c r="C54" s="17"/>
      <c r="D54" s="17"/>
      <c r="E54" s="15" t="s">
        <v>138</v>
      </c>
      <c r="F54" s="15" t="s">
        <v>139</v>
      </c>
      <c r="G54" s="15">
        <v>66.4</v>
      </c>
      <c r="H54" s="16">
        <f t="shared" si="4"/>
        <v>33.2</v>
      </c>
      <c r="I54" s="16">
        <v>84.28</v>
      </c>
      <c r="J54" s="16">
        <f t="shared" si="7"/>
        <v>42.14</v>
      </c>
      <c r="K54" s="16">
        <f t="shared" si="8"/>
        <v>75.34</v>
      </c>
      <c r="L54" s="15"/>
    </row>
    <row r="55" spans="1:12" s="2" customFormat="1" ht="31.5" customHeight="1">
      <c r="A55" s="17"/>
      <c r="B55" s="17"/>
      <c r="C55" s="17"/>
      <c r="D55" s="17"/>
      <c r="E55" s="15" t="s">
        <v>140</v>
      </c>
      <c r="F55" s="15" t="s">
        <v>141</v>
      </c>
      <c r="G55" s="15">
        <v>65.2</v>
      </c>
      <c r="H55" s="16">
        <f t="shared" si="4"/>
        <v>32.6</v>
      </c>
      <c r="I55" s="16">
        <v>83.58000000000001</v>
      </c>
      <c r="J55" s="16">
        <f t="shared" si="7"/>
        <v>41.79</v>
      </c>
      <c r="K55" s="16">
        <f t="shared" si="8"/>
        <v>74.39</v>
      </c>
      <c r="L55" s="15"/>
    </row>
    <row r="56" spans="1:12" s="2" customFormat="1" ht="31.5" customHeight="1">
      <c r="A56" s="17"/>
      <c r="B56" s="17"/>
      <c r="C56" s="17"/>
      <c r="D56" s="17"/>
      <c r="E56" s="15" t="s">
        <v>142</v>
      </c>
      <c r="F56" s="15" t="s">
        <v>143</v>
      </c>
      <c r="G56" s="15">
        <v>64.1</v>
      </c>
      <c r="H56" s="16">
        <f t="shared" si="4"/>
        <v>32.05</v>
      </c>
      <c r="I56" s="16">
        <v>82.79999999999998</v>
      </c>
      <c r="J56" s="16">
        <f t="shared" si="7"/>
        <v>41.4</v>
      </c>
      <c r="K56" s="16">
        <f t="shared" si="8"/>
        <v>73.45</v>
      </c>
      <c r="L56" s="15"/>
    </row>
    <row r="61" spans="1:13" ht="31.5" customHeight="1">
      <c r="A61" s="19" t="s">
        <v>144</v>
      </c>
      <c r="B61" s="19"/>
      <c r="C61" s="19"/>
      <c r="D61" s="19"/>
      <c r="E61" s="19"/>
      <c r="F61" s="19"/>
      <c r="G61" s="19"/>
      <c r="H61" s="20"/>
      <c r="I61" s="20"/>
      <c r="J61" s="20"/>
      <c r="K61" s="20"/>
      <c r="L61" s="19"/>
      <c r="M61" s="19"/>
    </row>
    <row r="62" spans="1:13" ht="31.5" customHeight="1">
      <c r="A62" s="21" t="s">
        <v>2</v>
      </c>
      <c r="B62" s="21" t="s">
        <v>3</v>
      </c>
      <c r="C62" s="21" t="s">
        <v>4</v>
      </c>
      <c r="D62" s="21" t="s">
        <v>5</v>
      </c>
      <c r="E62" s="21" t="s">
        <v>6</v>
      </c>
      <c r="F62" s="22" t="s">
        <v>7</v>
      </c>
      <c r="G62" s="23" t="s">
        <v>8</v>
      </c>
      <c r="H62" s="24" t="s">
        <v>145</v>
      </c>
      <c r="I62" s="24" t="s">
        <v>10</v>
      </c>
      <c r="J62" s="24" t="s">
        <v>146</v>
      </c>
      <c r="K62" s="25" t="s">
        <v>147</v>
      </c>
      <c r="L62" s="23" t="s">
        <v>12</v>
      </c>
      <c r="M62" s="23" t="s">
        <v>13</v>
      </c>
    </row>
    <row r="63" spans="1:13" ht="31.5" customHeight="1">
      <c r="A63" s="17" t="s">
        <v>14</v>
      </c>
      <c r="B63" s="17" t="s">
        <v>148</v>
      </c>
      <c r="C63" s="17" t="s">
        <v>42</v>
      </c>
      <c r="D63" s="14">
        <v>105010201</v>
      </c>
      <c r="E63" s="15" t="s">
        <v>149</v>
      </c>
      <c r="F63" s="15" t="s">
        <v>150</v>
      </c>
      <c r="G63" s="15">
        <v>66.3</v>
      </c>
      <c r="H63" s="16">
        <f aca="true" t="shared" si="9" ref="H63:H70">ROUND(G63*0.4,2)</f>
        <v>26.52</v>
      </c>
      <c r="I63" s="16">
        <v>86.92</v>
      </c>
      <c r="J63" s="16">
        <f aca="true" t="shared" si="10" ref="J63:J70">ROUND(I63*0.4,2)</f>
        <v>34.77</v>
      </c>
      <c r="K63" s="16">
        <v>5</v>
      </c>
      <c r="L63" s="15">
        <f aca="true" t="shared" si="11" ref="L63:L70">ROUND(H63+J63+K63,2)</f>
        <v>66.29</v>
      </c>
      <c r="M63" s="26"/>
    </row>
    <row r="64" spans="1:13" ht="31.5" customHeight="1">
      <c r="A64" s="17"/>
      <c r="B64" s="17"/>
      <c r="C64" s="17"/>
      <c r="D64" s="14"/>
      <c r="E64" s="15" t="s">
        <v>151</v>
      </c>
      <c r="F64" s="15" t="s">
        <v>152</v>
      </c>
      <c r="G64" s="15">
        <v>66.3</v>
      </c>
      <c r="H64" s="16">
        <f t="shared" si="9"/>
        <v>26.52</v>
      </c>
      <c r="I64" s="16">
        <v>82.78</v>
      </c>
      <c r="J64" s="16">
        <f t="shared" si="10"/>
        <v>33.11</v>
      </c>
      <c r="K64" s="16">
        <v>2</v>
      </c>
      <c r="L64" s="15">
        <f t="shared" si="11"/>
        <v>61.63</v>
      </c>
      <c r="M64" s="26"/>
    </row>
    <row r="65" spans="1:13" ht="31.5" customHeight="1">
      <c r="A65" s="17"/>
      <c r="B65" s="17"/>
      <c r="C65" s="17"/>
      <c r="D65" s="14"/>
      <c r="E65" s="15" t="s">
        <v>153</v>
      </c>
      <c r="F65" s="15" t="s">
        <v>154</v>
      </c>
      <c r="G65" s="15">
        <v>58.6</v>
      </c>
      <c r="H65" s="16">
        <f t="shared" si="9"/>
        <v>23.44</v>
      </c>
      <c r="I65" s="16">
        <v>0</v>
      </c>
      <c r="J65" s="16">
        <f t="shared" si="10"/>
        <v>0</v>
      </c>
      <c r="K65" s="16">
        <v>5</v>
      </c>
      <c r="L65" s="15">
        <f t="shared" si="11"/>
        <v>28.44</v>
      </c>
      <c r="M65" s="26"/>
    </row>
    <row r="66" spans="1:13" ht="31.5" customHeight="1">
      <c r="A66" s="17"/>
      <c r="B66" s="17"/>
      <c r="C66" s="17"/>
      <c r="D66" s="14"/>
      <c r="E66" s="15" t="s">
        <v>155</v>
      </c>
      <c r="F66" s="15" t="s">
        <v>156</v>
      </c>
      <c r="G66" s="15">
        <v>55.4</v>
      </c>
      <c r="H66" s="16">
        <f t="shared" si="9"/>
        <v>22.16</v>
      </c>
      <c r="I66" s="16">
        <v>81.4</v>
      </c>
      <c r="J66" s="16">
        <f t="shared" si="10"/>
        <v>32.56</v>
      </c>
      <c r="K66" s="16">
        <v>5</v>
      </c>
      <c r="L66" s="15">
        <f t="shared" si="11"/>
        <v>59.72</v>
      </c>
      <c r="M66" s="26"/>
    </row>
    <row r="67" spans="1:13" ht="31.5" customHeight="1">
      <c r="A67" s="17"/>
      <c r="B67" s="17"/>
      <c r="C67" s="17"/>
      <c r="D67" s="14"/>
      <c r="E67" s="15" t="s">
        <v>157</v>
      </c>
      <c r="F67" s="15" t="s">
        <v>158</v>
      </c>
      <c r="G67" s="15">
        <v>50.5</v>
      </c>
      <c r="H67" s="16">
        <f t="shared" si="9"/>
        <v>20.2</v>
      </c>
      <c r="I67" s="16">
        <v>81.22000000000001</v>
      </c>
      <c r="J67" s="16">
        <f t="shared" si="10"/>
        <v>32.49</v>
      </c>
      <c r="K67" s="16">
        <v>6</v>
      </c>
      <c r="L67" s="15">
        <f t="shared" si="11"/>
        <v>58.69</v>
      </c>
      <c r="M67" s="26"/>
    </row>
    <row r="68" spans="1:13" ht="31.5" customHeight="1">
      <c r="A68" s="17"/>
      <c r="B68" s="17"/>
      <c r="C68" s="17"/>
      <c r="D68" s="14"/>
      <c r="E68" s="15" t="s">
        <v>159</v>
      </c>
      <c r="F68" s="15" t="s">
        <v>160</v>
      </c>
      <c r="G68" s="15">
        <v>47</v>
      </c>
      <c r="H68" s="16">
        <f t="shared" si="9"/>
        <v>18.8</v>
      </c>
      <c r="I68" s="16">
        <v>78.5</v>
      </c>
      <c r="J68" s="16">
        <f t="shared" si="10"/>
        <v>31.4</v>
      </c>
      <c r="K68" s="16">
        <v>6</v>
      </c>
      <c r="L68" s="15">
        <f t="shared" si="11"/>
        <v>56.2</v>
      </c>
      <c r="M68" s="27"/>
    </row>
    <row r="69" spans="1:13" ht="31.5" customHeight="1">
      <c r="A69" s="17" t="s">
        <v>14</v>
      </c>
      <c r="B69" s="17" t="s">
        <v>161</v>
      </c>
      <c r="C69" s="17" t="s">
        <v>42</v>
      </c>
      <c r="D69" s="14">
        <v>105010301</v>
      </c>
      <c r="E69" s="15" t="s">
        <v>162</v>
      </c>
      <c r="F69" s="15" t="s">
        <v>163</v>
      </c>
      <c r="G69" s="15">
        <v>49.4</v>
      </c>
      <c r="H69" s="16">
        <f t="shared" si="9"/>
        <v>19.76</v>
      </c>
      <c r="I69" s="16">
        <v>79.83999999999999</v>
      </c>
      <c r="J69" s="16">
        <f t="shared" si="10"/>
        <v>31.94</v>
      </c>
      <c r="K69" s="16">
        <v>10</v>
      </c>
      <c r="L69" s="15">
        <f t="shared" si="11"/>
        <v>61.7</v>
      </c>
      <c r="M69" s="28"/>
    </row>
    <row r="70" spans="1:13" ht="31.5" customHeight="1">
      <c r="A70" s="17"/>
      <c r="B70" s="17" t="s">
        <v>161</v>
      </c>
      <c r="C70" s="17" t="s">
        <v>42</v>
      </c>
      <c r="D70" s="14">
        <v>105010301</v>
      </c>
      <c r="E70" s="15" t="s">
        <v>164</v>
      </c>
      <c r="F70" s="15" t="s">
        <v>165</v>
      </c>
      <c r="G70" s="15">
        <v>45.7</v>
      </c>
      <c r="H70" s="16">
        <f t="shared" si="9"/>
        <v>18.28</v>
      </c>
      <c r="I70" s="16">
        <v>79.1</v>
      </c>
      <c r="J70" s="16">
        <f t="shared" si="10"/>
        <v>31.64</v>
      </c>
      <c r="K70" s="16">
        <v>7</v>
      </c>
      <c r="L70" s="15">
        <f t="shared" si="11"/>
        <v>56.92</v>
      </c>
      <c r="M70" s="28"/>
    </row>
  </sheetData>
  <sheetProtection/>
  <mergeCells count="46">
    <mergeCell ref="A2:L2"/>
    <mergeCell ref="A61:M61"/>
    <mergeCell ref="A4:A15"/>
    <mergeCell ref="A16:A21"/>
    <mergeCell ref="A22:A30"/>
    <mergeCell ref="A31:A33"/>
    <mergeCell ref="A36:A38"/>
    <mergeCell ref="A39:A41"/>
    <mergeCell ref="A42:A47"/>
    <mergeCell ref="A48:A50"/>
    <mergeCell ref="A51:A56"/>
    <mergeCell ref="A63:A68"/>
    <mergeCell ref="A69:A70"/>
    <mergeCell ref="B4:B15"/>
    <mergeCell ref="B16:B21"/>
    <mergeCell ref="B22:B30"/>
    <mergeCell ref="B31:B33"/>
    <mergeCell ref="B36:B38"/>
    <mergeCell ref="B39:B41"/>
    <mergeCell ref="B42:B47"/>
    <mergeCell ref="B48:B50"/>
    <mergeCell ref="B51:B56"/>
    <mergeCell ref="B63:B68"/>
    <mergeCell ref="B69:B70"/>
    <mergeCell ref="C4:C15"/>
    <mergeCell ref="C16:C21"/>
    <mergeCell ref="C22:C30"/>
    <mergeCell ref="C31:C33"/>
    <mergeCell ref="C36:C38"/>
    <mergeCell ref="C39:C41"/>
    <mergeCell ref="C42:C47"/>
    <mergeCell ref="C48:C50"/>
    <mergeCell ref="C51:C56"/>
    <mergeCell ref="C63:C68"/>
    <mergeCell ref="C69:C70"/>
    <mergeCell ref="D4:D15"/>
    <mergeCell ref="D16:D21"/>
    <mergeCell ref="D22:D30"/>
    <mergeCell ref="D31:D33"/>
    <mergeCell ref="D36:D38"/>
    <mergeCell ref="D39:D41"/>
    <mergeCell ref="D42:D47"/>
    <mergeCell ref="D48:D50"/>
    <mergeCell ref="D51:D56"/>
    <mergeCell ref="D63:D68"/>
    <mergeCell ref="D69:D70"/>
  </mergeCells>
  <printOptions/>
  <pageMargins left="0.51" right="0.2" top="0.31" bottom="1.22" header="0.2" footer="0.51"/>
  <pageSetup fitToHeight="0" fitToWidth="0"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1826-wangwei</dc:creator>
  <cp:keywords/>
  <dc:description/>
  <cp:lastModifiedBy>Reiner</cp:lastModifiedBy>
  <cp:lastPrinted>2017-06-25T07:48:42Z</cp:lastPrinted>
  <dcterms:created xsi:type="dcterms:W3CDTF">2017-05-04T02:38:46Z</dcterms:created>
  <dcterms:modified xsi:type="dcterms:W3CDTF">2018-07-16T02:42:14Z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