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tabRatio="850" firstSheet="3" activeTab="7"/>
  </bookViews>
  <sheets>
    <sheet name="国家特岗小学语文拟录18人" sheetId="1" r:id="rId1"/>
    <sheet name="国家特岗小学数学拟录17人" sheetId="13" r:id="rId2"/>
    <sheet name="国家特岗小学体育拟录4人" sheetId="7" r:id="rId3"/>
    <sheet name="国家特岗小学信息技术拟录6人" sheetId="8" r:id="rId4"/>
    <sheet name="定向往届师范类语文拟录1人" sheetId="9" r:id="rId5"/>
    <sheet name="定向往届师范类体育拟录2人" sheetId="10" r:id="rId6"/>
    <sheet name="定向支教语文拟录1人" sheetId="11" r:id="rId7"/>
    <sheet name="定向招聘聘用人员语文拟录1人" sheetId="14" r:id="rId8"/>
  </sheets>
  <externalReferences>
    <externalReference r:id="rId9"/>
  </externalReferences>
  <definedNames>
    <definedName name="本科_31">#REF!</definedName>
    <definedName name="博士研究生_01">#REF!</definedName>
    <definedName name="布尔">#REF!</definedName>
    <definedName name="初中">#REF!</definedName>
    <definedName name="二学位_25">#REF!</definedName>
    <definedName name="高职_90">#REF!</definedName>
    <definedName name="教师资格种类">#REF!</definedName>
    <definedName name="民族">#REF!</definedName>
    <definedName name="任教学段">#REF!</definedName>
    <definedName name="任教语言">#REF!</definedName>
    <definedName name="硕班_21">#REF!</definedName>
    <definedName name="硕士研究生_11">#REF!</definedName>
    <definedName name="小学">#REF!</definedName>
    <definedName name="性别">#REF!</definedName>
    <definedName name="学历">#REF!</definedName>
    <definedName name="学位">#REF!</definedName>
    <definedName name="政治面貌">#REF!</definedName>
    <definedName name="专科_41">#REF!</definedName>
    <definedName name="本科_31" localSheetId="1">[1]数据标准!$G$2:$G$79</definedName>
    <definedName name="博士研究生_01" localSheetId="1">[1]数据标准!$K$2:$K$106</definedName>
    <definedName name="布尔" localSheetId="1">[1]数据标准!$L$2:$L$3</definedName>
    <definedName name="初中" localSheetId="1">[1]数据标准!$P$2:$P$21</definedName>
    <definedName name="二学位_25" localSheetId="1">[1]数据标准!$H$2:$H$79</definedName>
    <definedName name="高职_90" localSheetId="1">[1]数据标准!$E$2:$E$79</definedName>
    <definedName name="教师资格种类" localSheetId="1">[1]数据标准!$M$2:$M$9</definedName>
    <definedName name="民族" localSheetId="1">[1]数据标准!$A$2:$A$59</definedName>
    <definedName name="任教学段" localSheetId="1">[1]数据标准!$O$1:$P$1</definedName>
    <definedName name="任教语言" localSheetId="1">[1]数据标准!$Q$2:$Q$55</definedName>
    <definedName name="硕班_21" localSheetId="1">[1]数据标准!$I$2:$I$106</definedName>
    <definedName name="硕士研究生_11" localSheetId="1">[1]数据标准!$J$2:$J$106</definedName>
    <definedName name="小学" localSheetId="1">[1]数据标准!$O$2:$O$15</definedName>
    <definedName name="性别" localSheetId="1">[1]数据标准!$B$2:$B$4</definedName>
    <definedName name="学历" localSheetId="1">[1]数据标准!$E$1:$K$1</definedName>
    <definedName name="学位" localSheetId="1">[1]数据标准!$D$2:$D$6</definedName>
    <definedName name="政治面貌" localSheetId="1">[1]数据标准!$C$2:$C$14</definedName>
    <definedName name="专科_41" localSheetId="1">[1]数据标准!$F$2:$F$79</definedName>
  </definedNames>
  <calcPr calcId="144525"/>
</workbook>
</file>

<file path=xl/sharedStrings.xml><?xml version="1.0" encoding="utf-8"?>
<sst xmlns="http://schemas.openxmlformats.org/spreadsheetml/2006/main" count="174">
  <si>
    <t>兴庆区2018年国家特岗小学语文总成绩</t>
  </si>
  <si>
    <t>姓名</t>
  </si>
  <si>
    <t>准考证号</t>
  </si>
  <si>
    <t>笔试成绩</t>
  </si>
  <si>
    <t>笔试/3*0.65</t>
  </si>
  <si>
    <t>面试成绩</t>
  </si>
  <si>
    <t>面试成绩*0.35</t>
  </si>
  <si>
    <t>总成绩</t>
  </si>
  <si>
    <t>拟录岗位</t>
  </si>
  <si>
    <t>岗位类别</t>
  </si>
  <si>
    <t>名次</t>
  </si>
  <si>
    <t>备注</t>
  </si>
  <si>
    <t>雷冰媛</t>
  </si>
  <si>
    <t>100102061203</t>
  </si>
  <si>
    <t>宁夏兴庆区小学语文教师</t>
  </si>
  <si>
    <t>(国家特岗计划)</t>
  </si>
  <si>
    <t>拟录</t>
  </si>
  <si>
    <t>景雪</t>
  </si>
  <si>
    <t>100102083227</t>
  </si>
  <si>
    <t>曹丽佳</t>
  </si>
  <si>
    <t>100102060423</t>
  </si>
  <si>
    <t>王亚琼</t>
  </si>
  <si>
    <t>100102063411</t>
  </si>
  <si>
    <t>孟佳茹</t>
  </si>
  <si>
    <t>100102062118</t>
  </si>
  <si>
    <t>马艳丽</t>
  </si>
  <si>
    <t>100102061227</t>
  </si>
  <si>
    <t>张赵梅梓</t>
  </si>
  <si>
    <t>230110134002</t>
  </si>
  <si>
    <t>马静</t>
  </si>
  <si>
    <t>100102092208</t>
  </si>
  <si>
    <t>刘小利</t>
  </si>
  <si>
    <t>100102061517</t>
  </si>
  <si>
    <t>杨红</t>
  </si>
  <si>
    <t>100102062704</t>
  </si>
  <si>
    <t>冯娜萍</t>
  </si>
  <si>
    <t>230110134504</t>
  </si>
  <si>
    <t>王婷婷</t>
  </si>
  <si>
    <t>100102090302</t>
  </si>
  <si>
    <t>马思楠</t>
  </si>
  <si>
    <t>100102092106</t>
  </si>
  <si>
    <t>马婷</t>
  </si>
  <si>
    <t>230110135704</t>
  </si>
  <si>
    <t>李婷婷</t>
  </si>
  <si>
    <t>100102091603</t>
  </si>
  <si>
    <t>岳惠</t>
  </si>
  <si>
    <t>230110152209</t>
  </si>
  <si>
    <t>覃万师</t>
  </si>
  <si>
    <t>100102090305</t>
  </si>
  <si>
    <t>张颖</t>
  </si>
  <si>
    <t>100102083103</t>
  </si>
  <si>
    <t>马雪琴</t>
  </si>
  <si>
    <t>230110135504</t>
  </si>
  <si>
    <t>朱悦</t>
  </si>
  <si>
    <t>100102200411</t>
  </si>
  <si>
    <t>黄小乐</t>
  </si>
  <si>
    <t>230110135124</t>
  </si>
  <si>
    <t>100102060113</t>
  </si>
  <si>
    <t>王娟</t>
  </si>
  <si>
    <t>230110151611</t>
  </si>
  <si>
    <t>苏维维</t>
  </si>
  <si>
    <t>100102082602</t>
  </si>
  <si>
    <t>刘虹</t>
  </si>
  <si>
    <t>100102061715</t>
  </si>
  <si>
    <t>田丽</t>
  </si>
  <si>
    <t>100102062004</t>
  </si>
  <si>
    <t>兴庆区2018年国家特岗小学数学总成绩</t>
  </si>
  <si>
    <t>马睿</t>
  </si>
  <si>
    <t>100103307315</t>
  </si>
  <si>
    <t>宁夏兴庆区小学数学教师</t>
  </si>
  <si>
    <t>翟霆</t>
  </si>
  <si>
    <t>100103232312</t>
  </si>
  <si>
    <t>党惠婷</t>
  </si>
  <si>
    <t>230111182512</t>
  </si>
  <si>
    <t>李璠</t>
  </si>
  <si>
    <t>100103234608</t>
  </si>
  <si>
    <t>范佳</t>
  </si>
  <si>
    <t>100103203414</t>
  </si>
  <si>
    <t>赵换兄</t>
  </si>
  <si>
    <t>100103309225</t>
  </si>
  <si>
    <t>郝西源</t>
  </si>
  <si>
    <t>100103203420</t>
  </si>
  <si>
    <t>姚亚卓</t>
  </si>
  <si>
    <t>100103307015</t>
  </si>
  <si>
    <t>赵景月</t>
  </si>
  <si>
    <t>100103231522</t>
  </si>
  <si>
    <t>蔡佳丽</t>
  </si>
  <si>
    <t>100103234024</t>
  </si>
  <si>
    <t>段丽圆</t>
  </si>
  <si>
    <t>100103235007</t>
  </si>
  <si>
    <t>张亚菁</t>
  </si>
  <si>
    <t>100103203428</t>
  </si>
  <si>
    <t>陈晓君</t>
  </si>
  <si>
    <t>100103308814</t>
  </si>
  <si>
    <t>王瑞</t>
  </si>
  <si>
    <t>100103309109</t>
  </si>
  <si>
    <t>候玲</t>
  </si>
  <si>
    <t>100103203422</t>
  </si>
  <si>
    <t>柳静</t>
  </si>
  <si>
    <t>100103307929</t>
  </si>
  <si>
    <t>杨帆</t>
  </si>
  <si>
    <t>230111180411</t>
  </si>
  <si>
    <t>杨晓霞</t>
  </si>
  <si>
    <t>100103307710</t>
  </si>
  <si>
    <t>宝进红</t>
  </si>
  <si>
    <t>100103202105</t>
  </si>
  <si>
    <t>马佳荣</t>
  </si>
  <si>
    <t>100103202209</t>
  </si>
  <si>
    <t>宁慧芝</t>
  </si>
  <si>
    <t>100103233510</t>
  </si>
  <si>
    <t>马金花</t>
  </si>
  <si>
    <t>230111180530</t>
  </si>
  <si>
    <t>张姣</t>
  </si>
  <si>
    <t>100103202504</t>
  </si>
  <si>
    <t>兴庆区2018年国家特岗小学体育总成绩</t>
  </si>
  <si>
    <t>面试*0.35</t>
  </si>
  <si>
    <t>冶海银</t>
  </si>
  <si>
    <t>230112183622</t>
  </si>
  <si>
    <t>宁夏兴庆区小学体育教师</t>
  </si>
  <si>
    <t>马悦</t>
  </si>
  <si>
    <t>100106321420</t>
  </si>
  <si>
    <t>马富致</t>
  </si>
  <si>
    <t>230112183829</t>
  </si>
  <si>
    <t>刘斌</t>
  </si>
  <si>
    <t>100106320928</t>
  </si>
  <si>
    <t>黄文彬</t>
  </si>
  <si>
    <t>230112183824</t>
  </si>
  <si>
    <t>兴庆区2018年国家特岗小学信息技术总成绩</t>
  </si>
  <si>
    <t>张会玲</t>
  </si>
  <si>
    <t>100110332314</t>
  </si>
  <si>
    <t>宁夏兴庆区小学信息技术教师</t>
  </si>
  <si>
    <t>王莉莉</t>
  </si>
  <si>
    <t>230114185602</t>
  </si>
  <si>
    <t>马瑞</t>
  </si>
  <si>
    <t>230114185116</t>
  </si>
  <si>
    <t>施晓佳</t>
  </si>
  <si>
    <t>230114185105</t>
  </si>
  <si>
    <t>李亚利</t>
  </si>
  <si>
    <t>100110332011</t>
  </si>
  <si>
    <t>朱婷</t>
  </si>
  <si>
    <t>100110332121</t>
  </si>
  <si>
    <t>杨再兄</t>
  </si>
  <si>
    <t>100110331910</t>
  </si>
  <si>
    <t>张旭彩</t>
  </si>
  <si>
    <t>100110332319</t>
  </si>
  <si>
    <t>兴庆区2018年地方特岗小学语文定向招聘往届师范类专科及以上学历人员总成绩</t>
  </si>
  <si>
    <t>邹小燕</t>
  </si>
  <si>
    <t>100102060118</t>
  </si>
  <si>
    <t>宁夏兴庆区小学语文定向招聘往届师范类专科及以上学历人员教师(地方特岗计划)</t>
  </si>
  <si>
    <t>(地方特岗计划)</t>
  </si>
  <si>
    <t>张金金</t>
  </si>
  <si>
    <t>100102060101</t>
  </si>
  <si>
    <t>兴庆区2018年地方特岗小学体育定向招聘往届师范类专业及以上学历人员总成绩</t>
  </si>
  <si>
    <t>张宁辉</t>
  </si>
  <si>
    <t>230112183723</t>
  </si>
  <si>
    <t>宁夏兴庆区小学体育定向招聘往届师范类专科及以上学历人员教师(地方特岗计划)</t>
  </si>
  <si>
    <t>马雅萍</t>
  </si>
  <si>
    <t>100106321222</t>
  </si>
  <si>
    <t>王栋柱</t>
  </si>
  <si>
    <t>230112184011</t>
  </si>
  <si>
    <t>弃考</t>
  </si>
  <si>
    <t>兴庆区2018年地方特岗小学语文定向招聘支教人员总成绩</t>
  </si>
  <si>
    <t>曹洋</t>
  </si>
  <si>
    <t>100102061327</t>
  </si>
  <si>
    <t>宁夏兴庆区小学语文定向招聘支教人员教师(地方特岗计划)</t>
  </si>
  <si>
    <t>白杨</t>
  </si>
  <si>
    <t>100102080401</t>
  </si>
  <si>
    <t>兴庆区2018年地方特岗小学语文定向招聘聘用人员总成绩</t>
  </si>
  <si>
    <t>笔试/3*0.35</t>
  </si>
  <si>
    <t>宋荣</t>
  </si>
  <si>
    <t>100102082902</t>
  </si>
  <si>
    <t>宁夏兴庆区小学语文定向招聘聘用人员教师(地方特岗计划)</t>
  </si>
  <si>
    <t>张丽君</t>
  </si>
  <si>
    <t>100102090120</t>
  </si>
</sst>
</file>

<file path=xl/styles.xml><?xml version="1.0" encoding="utf-8"?>
<styleSheet xmlns="http://schemas.openxmlformats.org/spreadsheetml/2006/main">
  <numFmts count="5">
    <numFmt numFmtId="176"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b/>
      <sz val="18"/>
      <color theme="1"/>
      <name val="宋体"/>
      <charset val="134"/>
      <scheme val="minor"/>
    </font>
    <font>
      <sz val="18"/>
      <color theme="1"/>
      <name val="宋体"/>
      <charset val="134"/>
      <scheme val="minor"/>
    </font>
    <font>
      <sz val="10"/>
      <color theme="1"/>
      <name val="宋体"/>
      <charset val="134"/>
      <scheme val="minor"/>
    </font>
    <font>
      <sz val="11"/>
      <name val="宋体"/>
      <charset val="134"/>
      <scheme val="minor"/>
    </font>
    <font>
      <b/>
      <sz val="18"/>
      <name val="宋体"/>
      <charset val="134"/>
      <scheme val="minor"/>
    </font>
    <font>
      <b/>
      <sz val="11"/>
      <color theme="0"/>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theme="11"/>
      <name val="宋体"/>
      <charset val="134"/>
      <scheme val="minor"/>
    </font>
    <font>
      <sz val="11"/>
      <color rgb="FF9C0006"/>
      <name val="宋体"/>
      <charset val="134"/>
      <scheme val="minor"/>
    </font>
    <font>
      <sz val="11"/>
      <color theme="0"/>
      <name val="宋体"/>
      <charset val="134"/>
      <scheme val="minor"/>
    </font>
    <font>
      <sz val="12"/>
      <name val="宋体"/>
      <charset val="134"/>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ajor"/>
    </font>
    <font>
      <u/>
      <sz val="11"/>
      <color theme="10"/>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0" fillId="26" borderId="0" applyNumberFormat="0" applyBorder="0" applyAlignment="0" applyProtection="0">
      <alignment vertical="center"/>
    </xf>
    <xf numFmtId="0" fontId="21"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7"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6" applyNumberFormat="0" applyFill="0" applyAlignment="0" applyProtection="0">
      <alignment vertical="center"/>
    </xf>
    <xf numFmtId="0" fontId="7" fillId="0" borderId="4" applyNumberFormat="0" applyFill="0" applyAlignment="0" applyProtection="0">
      <alignment vertical="center"/>
    </xf>
    <xf numFmtId="0" fontId="13" fillId="21" borderId="0" applyNumberFormat="0" applyBorder="0" applyAlignment="0" applyProtection="0">
      <alignment vertical="center"/>
    </xf>
    <xf numFmtId="0" fontId="10" fillId="0" borderId="9" applyNumberFormat="0" applyFill="0" applyAlignment="0" applyProtection="0">
      <alignment vertical="center"/>
    </xf>
    <xf numFmtId="0" fontId="13" fillId="20" borderId="0" applyNumberFormat="0" applyBorder="0" applyAlignment="0" applyProtection="0">
      <alignment vertical="center"/>
    </xf>
    <xf numFmtId="0" fontId="15" fillId="14" borderId="5" applyNumberFormat="0" applyAlignment="0" applyProtection="0">
      <alignment vertical="center"/>
    </xf>
    <xf numFmtId="0" fontId="24" fillId="14" borderId="10" applyNumberFormat="0" applyAlignment="0" applyProtection="0">
      <alignment vertical="center"/>
    </xf>
    <xf numFmtId="0" fontId="6" fillId="6" borderId="3" applyNumberFormat="0" applyAlignment="0" applyProtection="0">
      <alignment vertical="center"/>
    </xf>
    <xf numFmtId="0" fontId="0" fillId="25" borderId="0" applyNumberFormat="0" applyBorder="0" applyAlignment="0" applyProtection="0">
      <alignment vertical="center"/>
    </xf>
    <xf numFmtId="0" fontId="13" fillId="13" borderId="0" applyNumberFormat="0" applyBorder="0" applyAlignment="0" applyProtection="0">
      <alignment vertical="center"/>
    </xf>
    <xf numFmtId="0" fontId="23" fillId="0" borderId="11" applyNumberFormat="0" applyFill="0" applyAlignment="0" applyProtection="0">
      <alignment vertical="center"/>
    </xf>
    <xf numFmtId="0" fontId="17" fillId="0" borderId="8" applyNumberFormat="0" applyFill="0" applyAlignment="0" applyProtection="0">
      <alignment vertical="center"/>
    </xf>
    <xf numFmtId="0" fontId="22" fillId="24" borderId="0" applyNumberFormat="0" applyBorder="0" applyAlignment="0" applyProtection="0">
      <alignment vertical="center"/>
    </xf>
    <xf numFmtId="0" fontId="20" fillId="19" borderId="0" applyNumberFormat="0" applyBorder="0" applyAlignment="0" applyProtection="0">
      <alignment vertical="center"/>
    </xf>
    <xf numFmtId="0" fontId="0" fillId="32" borderId="0" applyNumberFormat="0" applyBorder="0" applyAlignment="0" applyProtection="0">
      <alignment vertical="center"/>
    </xf>
    <xf numFmtId="0" fontId="13" fillId="12" borderId="0" applyNumberFormat="0" applyBorder="0" applyAlignment="0" applyProtection="0">
      <alignment vertical="center"/>
    </xf>
    <xf numFmtId="0" fontId="0" fillId="31" borderId="0" applyNumberFormat="0" applyBorder="0" applyAlignment="0" applyProtection="0">
      <alignment vertical="center"/>
    </xf>
    <xf numFmtId="0" fontId="0" fillId="5" borderId="0" applyNumberFormat="0" applyBorder="0" applyAlignment="0" applyProtection="0">
      <alignment vertical="center"/>
    </xf>
    <xf numFmtId="0" fontId="0" fillId="30" borderId="0" applyNumberFormat="0" applyBorder="0" applyAlignment="0" applyProtection="0">
      <alignment vertical="center"/>
    </xf>
    <xf numFmtId="0" fontId="14" fillId="0" borderId="0"/>
    <xf numFmtId="0" fontId="0"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0" fillId="29" borderId="0" applyNumberFormat="0" applyBorder="0" applyAlignment="0" applyProtection="0">
      <alignment vertical="center"/>
    </xf>
    <xf numFmtId="0" fontId="0" fillId="3"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0"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0" fillId="7"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0" fillId="0" borderId="0">
      <alignment vertical="center"/>
    </xf>
    <xf numFmtId="0" fontId="14" fillId="0" borderId="0"/>
    <xf numFmtId="0" fontId="0" fillId="0" borderId="0">
      <alignment vertical="center"/>
    </xf>
  </cellStyleXfs>
  <cellXfs count="47">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0" xfId="0" applyFont="1" applyFill="1">
      <alignment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176" fontId="0" fillId="0" borderId="2" xfId="0" applyNumberFormat="1" applyFill="1" applyBorder="1" applyAlignment="1">
      <alignment horizontal="center" vertical="center"/>
    </xf>
    <xf numFmtId="0" fontId="0" fillId="0" borderId="2" xfId="0" applyFill="1" applyBorder="1" applyAlignment="1">
      <alignment horizontal="center" vertical="center"/>
    </xf>
    <xf numFmtId="0" fontId="0" fillId="0" borderId="2" xfId="0" applyNumberFormat="1" applyFill="1" applyBorder="1" applyAlignment="1">
      <alignment horizontal="center" vertical="center"/>
    </xf>
    <xf numFmtId="0" fontId="1" fillId="0" borderId="0" xfId="0" applyFont="1" applyFill="1" applyAlignment="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_高校毕业生信息录入系统代码表(3月2日更新)"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3553;&#38381;\&#22269;&#23478;&#29305;&#23703;&#23567;&#23398;&#25968;&#2339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数据标准"/>
      <sheetName val="注意事项"/>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topLeftCell="A3" workbookViewId="0">
      <selection activeCell="K14" sqref="K14"/>
    </sheetView>
  </sheetViews>
  <sheetFormatPr defaultColWidth="8.875" defaultRowHeight="13.5"/>
  <cols>
    <col min="1" max="1" width="10.75" style="32" customWidth="1"/>
    <col min="2" max="2" width="16" style="33" customWidth="1"/>
    <col min="3" max="3" width="9.625" style="33" customWidth="1"/>
    <col min="4" max="4" width="13.625" style="33" customWidth="1"/>
    <col min="5" max="5" width="9.625" style="33" customWidth="1"/>
    <col min="6" max="6" width="12.875" style="33" customWidth="1"/>
    <col min="7" max="7" width="9.625" style="33" customWidth="1"/>
    <col min="8" max="8" width="25.5" style="33" customWidth="1"/>
    <col min="9" max="9" width="21.375" style="33" customWidth="1"/>
    <col min="10" max="10" width="8.625" style="33" customWidth="1"/>
    <col min="11" max="11" width="7.25" style="32" customWidth="1"/>
    <col min="12" max="16384" width="8.875" style="33"/>
  </cols>
  <sheetData>
    <row r="1" ht="21" customHeight="1" spans="1:12">
      <c r="A1" s="34" t="s">
        <v>0</v>
      </c>
      <c r="B1" s="35"/>
      <c r="C1" s="35"/>
      <c r="D1" s="35"/>
      <c r="E1" s="35"/>
      <c r="F1" s="35"/>
      <c r="G1" s="35"/>
      <c r="H1" s="35"/>
      <c r="I1" s="35"/>
      <c r="J1" s="35"/>
      <c r="K1" s="35"/>
      <c r="L1" s="35"/>
    </row>
    <row r="2" s="31" customFormat="1" ht="20" customHeight="1" spans="1:11">
      <c r="A2" s="36" t="s">
        <v>1</v>
      </c>
      <c r="B2" s="36" t="s">
        <v>2</v>
      </c>
      <c r="C2" s="36" t="s">
        <v>3</v>
      </c>
      <c r="D2" s="36" t="s">
        <v>4</v>
      </c>
      <c r="E2" s="37" t="s">
        <v>5</v>
      </c>
      <c r="F2" s="37" t="s">
        <v>6</v>
      </c>
      <c r="G2" s="37" t="s">
        <v>7</v>
      </c>
      <c r="H2" s="36" t="s">
        <v>8</v>
      </c>
      <c r="I2" s="36" t="s">
        <v>9</v>
      </c>
      <c r="J2" s="36" t="s">
        <v>10</v>
      </c>
      <c r="K2" s="36" t="s">
        <v>11</v>
      </c>
    </row>
    <row r="3" ht="20" customHeight="1" spans="1:11">
      <c r="A3" s="38" t="s">
        <v>12</v>
      </c>
      <c r="B3" s="38" t="s">
        <v>13</v>
      </c>
      <c r="C3" s="39">
        <v>241</v>
      </c>
      <c r="D3" s="40">
        <f t="shared" ref="D3:D28" si="0">C3/3*0.65</f>
        <v>52.2166666666667</v>
      </c>
      <c r="E3" s="40">
        <v>83.1</v>
      </c>
      <c r="F3" s="40">
        <f t="shared" ref="F3:F28" si="1">E3*0.35</f>
        <v>29.085</v>
      </c>
      <c r="G3" s="40">
        <f t="shared" ref="G3:G28" si="2">D3+F3</f>
        <v>81.3016666666667</v>
      </c>
      <c r="H3" s="38" t="s">
        <v>14</v>
      </c>
      <c r="I3" s="38" t="s">
        <v>15</v>
      </c>
      <c r="J3" s="45">
        <v>1</v>
      </c>
      <c r="K3" s="37" t="s">
        <v>16</v>
      </c>
    </row>
    <row r="4" ht="20" customHeight="1" spans="1:11">
      <c r="A4" s="37" t="s">
        <v>17</v>
      </c>
      <c r="B4" s="37" t="s">
        <v>18</v>
      </c>
      <c r="C4" s="41">
        <v>238</v>
      </c>
      <c r="D4" s="40">
        <f t="shared" si="0"/>
        <v>51.5666666666667</v>
      </c>
      <c r="E4" s="42">
        <v>80.6</v>
      </c>
      <c r="F4" s="40">
        <f t="shared" si="1"/>
        <v>28.21</v>
      </c>
      <c r="G4" s="40">
        <f t="shared" si="2"/>
        <v>79.7766666666667</v>
      </c>
      <c r="H4" s="37" t="s">
        <v>14</v>
      </c>
      <c r="I4" s="37" t="s">
        <v>15</v>
      </c>
      <c r="J4" s="46">
        <v>2</v>
      </c>
      <c r="K4" s="37" t="s">
        <v>16</v>
      </c>
    </row>
    <row r="5" ht="20" customHeight="1" spans="1:11">
      <c r="A5" s="37" t="s">
        <v>19</v>
      </c>
      <c r="B5" s="37" t="s">
        <v>20</v>
      </c>
      <c r="C5" s="41">
        <v>239</v>
      </c>
      <c r="D5" s="40">
        <f t="shared" si="0"/>
        <v>51.7833333333333</v>
      </c>
      <c r="E5" s="42">
        <v>78.7</v>
      </c>
      <c r="F5" s="40">
        <f t="shared" si="1"/>
        <v>27.545</v>
      </c>
      <c r="G5" s="40">
        <f t="shared" si="2"/>
        <v>79.3283333333333</v>
      </c>
      <c r="H5" s="37" t="s">
        <v>14</v>
      </c>
      <c r="I5" s="37" t="s">
        <v>15</v>
      </c>
      <c r="J5" s="46">
        <v>3</v>
      </c>
      <c r="K5" s="37" t="s">
        <v>16</v>
      </c>
    </row>
    <row r="6" ht="20" customHeight="1" spans="1:11">
      <c r="A6" s="37" t="s">
        <v>21</v>
      </c>
      <c r="B6" s="37" t="s">
        <v>22</v>
      </c>
      <c r="C6" s="41">
        <v>229</v>
      </c>
      <c r="D6" s="40">
        <f t="shared" si="0"/>
        <v>49.6166666666667</v>
      </c>
      <c r="E6" s="42">
        <v>81.5</v>
      </c>
      <c r="F6" s="40">
        <f t="shared" si="1"/>
        <v>28.525</v>
      </c>
      <c r="G6" s="40">
        <f t="shared" si="2"/>
        <v>78.1416666666667</v>
      </c>
      <c r="H6" s="37" t="s">
        <v>14</v>
      </c>
      <c r="I6" s="37" t="s">
        <v>15</v>
      </c>
      <c r="J6" s="45">
        <v>4</v>
      </c>
      <c r="K6" s="37" t="s">
        <v>16</v>
      </c>
    </row>
    <row r="7" ht="20" customHeight="1" spans="1:11">
      <c r="A7" s="37" t="s">
        <v>23</v>
      </c>
      <c r="B7" s="37" t="s">
        <v>24</v>
      </c>
      <c r="C7" s="41">
        <v>219</v>
      </c>
      <c r="D7" s="40">
        <f t="shared" si="0"/>
        <v>47.45</v>
      </c>
      <c r="E7" s="42">
        <v>86</v>
      </c>
      <c r="F7" s="42">
        <f t="shared" si="1"/>
        <v>30.1</v>
      </c>
      <c r="G7" s="42">
        <f t="shared" si="2"/>
        <v>77.55</v>
      </c>
      <c r="H7" s="37" t="s">
        <v>14</v>
      </c>
      <c r="I7" s="37" t="s">
        <v>15</v>
      </c>
      <c r="J7" s="46">
        <v>5</v>
      </c>
      <c r="K7" s="37" t="s">
        <v>16</v>
      </c>
    </row>
    <row r="8" ht="20" customHeight="1" spans="1:11">
      <c r="A8" s="36" t="s">
        <v>25</v>
      </c>
      <c r="B8" s="36" t="s">
        <v>26</v>
      </c>
      <c r="C8" s="43">
        <v>218</v>
      </c>
      <c r="D8" s="40">
        <f t="shared" si="0"/>
        <v>47.2333333333333</v>
      </c>
      <c r="E8" s="44">
        <v>85</v>
      </c>
      <c r="F8" s="42">
        <f t="shared" si="1"/>
        <v>29.75</v>
      </c>
      <c r="G8" s="42">
        <f t="shared" si="2"/>
        <v>76.9833333333333</v>
      </c>
      <c r="H8" s="36" t="s">
        <v>14</v>
      </c>
      <c r="I8" s="36" t="s">
        <v>15</v>
      </c>
      <c r="J8" s="46">
        <v>6</v>
      </c>
      <c r="K8" s="37" t="s">
        <v>16</v>
      </c>
    </row>
    <row r="9" ht="20" customHeight="1" spans="1:11">
      <c r="A9" s="37" t="s">
        <v>27</v>
      </c>
      <c r="B9" s="37" t="s">
        <v>28</v>
      </c>
      <c r="C9" s="41">
        <v>222</v>
      </c>
      <c r="D9" s="40">
        <f t="shared" si="0"/>
        <v>48.1</v>
      </c>
      <c r="E9" s="42">
        <v>82.4</v>
      </c>
      <c r="F9" s="40">
        <f t="shared" si="1"/>
        <v>28.84</v>
      </c>
      <c r="G9" s="40">
        <f t="shared" si="2"/>
        <v>76.94</v>
      </c>
      <c r="H9" s="37" t="s">
        <v>14</v>
      </c>
      <c r="I9" s="37" t="s">
        <v>15</v>
      </c>
      <c r="J9" s="45">
        <v>7</v>
      </c>
      <c r="K9" s="37" t="s">
        <v>16</v>
      </c>
    </row>
    <row r="10" ht="20" customHeight="1" spans="1:11">
      <c r="A10" s="37" t="s">
        <v>29</v>
      </c>
      <c r="B10" s="37" t="s">
        <v>30</v>
      </c>
      <c r="C10" s="41">
        <v>227</v>
      </c>
      <c r="D10" s="40">
        <f t="shared" si="0"/>
        <v>49.1833333333333</v>
      </c>
      <c r="E10" s="42">
        <v>79.3</v>
      </c>
      <c r="F10" s="40">
        <f t="shared" si="1"/>
        <v>27.755</v>
      </c>
      <c r="G10" s="40">
        <f t="shared" si="2"/>
        <v>76.9383333333333</v>
      </c>
      <c r="H10" s="37" t="s">
        <v>14</v>
      </c>
      <c r="I10" s="37" t="s">
        <v>15</v>
      </c>
      <c r="J10" s="46">
        <v>7</v>
      </c>
      <c r="K10" s="37" t="s">
        <v>16</v>
      </c>
    </row>
    <row r="11" ht="20" customHeight="1" spans="1:11">
      <c r="A11" s="37" t="s">
        <v>31</v>
      </c>
      <c r="B11" s="37" t="s">
        <v>32</v>
      </c>
      <c r="C11" s="41">
        <v>224</v>
      </c>
      <c r="D11" s="40">
        <f t="shared" si="0"/>
        <v>48.5333333333333</v>
      </c>
      <c r="E11" s="42">
        <v>80.4</v>
      </c>
      <c r="F11" s="40">
        <f t="shared" si="1"/>
        <v>28.14</v>
      </c>
      <c r="G11" s="40">
        <f t="shared" si="2"/>
        <v>76.6733333333333</v>
      </c>
      <c r="H11" s="37" t="s">
        <v>14</v>
      </c>
      <c r="I11" s="37" t="s">
        <v>15</v>
      </c>
      <c r="J11" s="46">
        <v>9</v>
      </c>
      <c r="K11" s="37" t="s">
        <v>16</v>
      </c>
    </row>
    <row r="12" ht="20" customHeight="1" spans="1:11">
      <c r="A12" s="37" t="s">
        <v>33</v>
      </c>
      <c r="B12" s="37" t="s">
        <v>34</v>
      </c>
      <c r="C12" s="41">
        <v>220</v>
      </c>
      <c r="D12" s="40">
        <f t="shared" si="0"/>
        <v>47.6666666666667</v>
      </c>
      <c r="E12" s="42">
        <v>82.8</v>
      </c>
      <c r="F12" s="40">
        <f t="shared" si="1"/>
        <v>28.98</v>
      </c>
      <c r="G12" s="40">
        <f t="shared" si="2"/>
        <v>76.6466666666667</v>
      </c>
      <c r="H12" s="37" t="s">
        <v>14</v>
      </c>
      <c r="I12" s="37" t="s">
        <v>15</v>
      </c>
      <c r="J12" s="45">
        <v>10</v>
      </c>
      <c r="K12" s="37" t="s">
        <v>16</v>
      </c>
    </row>
    <row r="13" ht="20" customHeight="1" spans="1:11">
      <c r="A13" s="37" t="s">
        <v>35</v>
      </c>
      <c r="B13" s="37" t="s">
        <v>36</v>
      </c>
      <c r="C13" s="41">
        <v>222</v>
      </c>
      <c r="D13" s="40">
        <f t="shared" si="0"/>
        <v>48.1</v>
      </c>
      <c r="E13" s="42">
        <v>79.8</v>
      </c>
      <c r="F13" s="40">
        <f t="shared" si="1"/>
        <v>27.93</v>
      </c>
      <c r="G13" s="40">
        <f t="shared" si="2"/>
        <v>76.03</v>
      </c>
      <c r="H13" s="37" t="s">
        <v>14</v>
      </c>
      <c r="I13" s="37" t="s">
        <v>15</v>
      </c>
      <c r="J13" s="46">
        <v>11</v>
      </c>
      <c r="K13" s="37" t="s">
        <v>16</v>
      </c>
    </row>
    <row r="14" ht="20" customHeight="1" spans="1:11">
      <c r="A14" s="37" t="s">
        <v>37</v>
      </c>
      <c r="B14" s="37" t="s">
        <v>38</v>
      </c>
      <c r="C14" s="41">
        <v>221</v>
      </c>
      <c r="D14" s="40">
        <f t="shared" si="0"/>
        <v>47.8833333333333</v>
      </c>
      <c r="E14" s="42">
        <v>79.7</v>
      </c>
      <c r="F14" s="40">
        <f t="shared" si="1"/>
        <v>27.895</v>
      </c>
      <c r="G14" s="40">
        <f t="shared" si="2"/>
        <v>75.7783333333333</v>
      </c>
      <c r="H14" s="37" t="s">
        <v>14</v>
      </c>
      <c r="I14" s="37" t="s">
        <v>15</v>
      </c>
      <c r="J14" s="46">
        <v>12</v>
      </c>
      <c r="K14" s="37" t="s">
        <v>16</v>
      </c>
    </row>
    <row r="15" ht="20" customHeight="1" spans="1:11">
      <c r="A15" s="37" t="s">
        <v>39</v>
      </c>
      <c r="B15" s="37" t="s">
        <v>40</v>
      </c>
      <c r="C15" s="41">
        <v>219</v>
      </c>
      <c r="D15" s="40">
        <f t="shared" si="0"/>
        <v>47.45</v>
      </c>
      <c r="E15" s="42">
        <v>80.8</v>
      </c>
      <c r="F15" s="42">
        <f t="shared" si="1"/>
        <v>28.28</v>
      </c>
      <c r="G15" s="42">
        <f t="shared" si="2"/>
        <v>75.73</v>
      </c>
      <c r="H15" s="37" t="s">
        <v>14</v>
      </c>
      <c r="I15" s="37" t="s">
        <v>15</v>
      </c>
      <c r="J15" s="45">
        <v>13</v>
      </c>
      <c r="K15" s="37" t="s">
        <v>16</v>
      </c>
    </row>
    <row r="16" ht="20" customHeight="1" spans="1:11">
      <c r="A16" s="37" t="s">
        <v>41</v>
      </c>
      <c r="B16" s="37" t="s">
        <v>42</v>
      </c>
      <c r="C16" s="41">
        <v>219</v>
      </c>
      <c r="D16" s="40">
        <f t="shared" si="0"/>
        <v>47.45</v>
      </c>
      <c r="E16" s="42">
        <v>80.8</v>
      </c>
      <c r="F16" s="42">
        <f t="shared" si="1"/>
        <v>28.28</v>
      </c>
      <c r="G16" s="42">
        <f t="shared" si="2"/>
        <v>75.73</v>
      </c>
      <c r="H16" s="37" t="s">
        <v>14</v>
      </c>
      <c r="I16" s="37" t="s">
        <v>15</v>
      </c>
      <c r="J16" s="46">
        <v>13</v>
      </c>
      <c r="K16" s="37" t="s">
        <v>16</v>
      </c>
    </row>
    <row r="17" ht="20" customHeight="1" spans="1:11">
      <c r="A17" s="37" t="s">
        <v>43</v>
      </c>
      <c r="B17" s="37" t="s">
        <v>44</v>
      </c>
      <c r="C17" s="41">
        <v>226</v>
      </c>
      <c r="D17" s="40">
        <f t="shared" si="0"/>
        <v>48.9666666666667</v>
      </c>
      <c r="E17" s="42">
        <v>76.3</v>
      </c>
      <c r="F17" s="40">
        <f t="shared" si="1"/>
        <v>26.705</v>
      </c>
      <c r="G17" s="40">
        <f t="shared" si="2"/>
        <v>75.6716666666667</v>
      </c>
      <c r="H17" s="37" t="s">
        <v>14</v>
      </c>
      <c r="I17" s="37" t="s">
        <v>15</v>
      </c>
      <c r="J17" s="46">
        <v>15</v>
      </c>
      <c r="K17" s="37" t="s">
        <v>16</v>
      </c>
    </row>
    <row r="18" ht="20" customHeight="1" spans="1:11">
      <c r="A18" s="37" t="s">
        <v>45</v>
      </c>
      <c r="B18" s="37" t="s">
        <v>46</v>
      </c>
      <c r="C18" s="41">
        <v>219</v>
      </c>
      <c r="D18" s="40">
        <f t="shared" si="0"/>
        <v>47.45</v>
      </c>
      <c r="E18" s="42">
        <v>80.6</v>
      </c>
      <c r="F18" s="40">
        <f t="shared" si="1"/>
        <v>28.21</v>
      </c>
      <c r="G18" s="40">
        <f t="shared" si="2"/>
        <v>75.66</v>
      </c>
      <c r="H18" s="37" t="s">
        <v>14</v>
      </c>
      <c r="I18" s="37" t="s">
        <v>15</v>
      </c>
      <c r="J18" s="45">
        <v>16</v>
      </c>
      <c r="K18" s="37" t="s">
        <v>16</v>
      </c>
    </row>
    <row r="19" ht="20" customHeight="1" spans="1:11">
      <c r="A19" s="37" t="s">
        <v>47</v>
      </c>
      <c r="B19" s="37" t="s">
        <v>48</v>
      </c>
      <c r="C19" s="41">
        <v>224</v>
      </c>
      <c r="D19" s="40">
        <f t="shared" si="0"/>
        <v>48.5333333333333</v>
      </c>
      <c r="E19" s="42">
        <v>77</v>
      </c>
      <c r="F19" s="40">
        <f t="shared" si="1"/>
        <v>26.95</v>
      </c>
      <c r="G19" s="40">
        <f t="shared" si="2"/>
        <v>75.4833333333333</v>
      </c>
      <c r="H19" s="37" t="s">
        <v>14</v>
      </c>
      <c r="I19" s="37" t="s">
        <v>15</v>
      </c>
      <c r="J19" s="46">
        <v>17</v>
      </c>
      <c r="K19" s="37" t="s">
        <v>16</v>
      </c>
    </row>
    <row r="20" ht="20" customHeight="1" spans="1:11">
      <c r="A20" s="37" t="s">
        <v>49</v>
      </c>
      <c r="B20" s="37" t="s">
        <v>50</v>
      </c>
      <c r="C20" s="41">
        <v>222</v>
      </c>
      <c r="D20" s="40">
        <f t="shared" si="0"/>
        <v>48.1</v>
      </c>
      <c r="E20" s="42">
        <v>77.6</v>
      </c>
      <c r="F20" s="40">
        <f t="shared" si="1"/>
        <v>27.16</v>
      </c>
      <c r="G20" s="40">
        <f t="shared" si="2"/>
        <v>75.26</v>
      </c>
      <c r="H20" s="37" t="s">
        <v>14</v>
      </c>
      <c r="I20" s="37" t="s">
        <v>15</v>
      </c>
      <c r="J20" s="46">
        <v>18</v>
      </c>
      <c r="K20" s="37" t="s">
        <v>16</v>
      </c>
    </row>
    <row r="21" ht="20" customHeight="1" spans="1:11">
      <c r="A21" s="37" t="s">
        <v>51</v>
      </c>
      <c r="B21" s="37" t="s">
        <v>52</v>
      </c>
      <c r="C21" s="41">
        <v>219</v>
      </c>
      <c r="D21" s="40">
        <f t="shared" si="0"/>
        <v>47.45</v>
      </c>
      <c r="E21" s="42">
        <v>79.2</v>
      </c>
      <c r="F21" s="40">
        <f t="shared" si="1"/>
        <v>27.72</v>
      </c>
      <c r="G21" s="40">
        <f t="shared" si="2"/>
        <v>75.17</v>
      </c>
      <c r="H21" s="37" t="s">
        <v>14</v>
      </c>
      <c r="I21" s="37" t="s">
        <v>15</v>
      </c>
      <c r="J21" s="45">
        <v>19</v>
      </c>
      <c r="K21" s="46"/>
    </row>
    <row r="22" ht="20" customHeight="1" spans="1:11">
      <c r="A22" s="36" t="s">
        <v>53</v>
      </c>
      <c r="B22" s="36" t="s">
        <v>54</v>
      </c>
      <c r="C22" s="43">
        <v>216</v>
      </c>
      <c r="D22" s="40">
        <f t="shared" si="0"/>
        <v>46.8</v>
      </c>
      <c r="E22" s="44">
        <v>80.5</v>
      </c>
      <c r="F22" s="42">
        <f t="shared" si="1"/>
        <v>28.175</v>
      </c>
      <c r="G22" s="42">
        <f t="shared" si="2"/>
        <v>74.975</v>
      </c>
      <c r="H22" s="36" t="s">
        <v>14</v>
      </c>
      <c r="I22" s="36" t="s">
        <v>15</v>
      </c>
      <c r="J22" s="46">
        <v>20</v>
      </c>
      <c r="K22" s="46"/>
    </row>
    <row r="23" ht="20" customHeight="1" spans="1:11">
      <c r="A23" s="37" t="s">
        <v>55</v>
      </c>
      <c r="B23" s="37" t="s">
        <v>56</v>
      </c>
      <c r="C23" s="41">
        <v>223</v>
      </c>
      <c r="D23" s="40">
        <f t="shared" si="0"/>
        <v>48.3166666666667</v>
      </c>
      <c r="E23" s="42">
        <v>75.6</v>
      </c>
      <c r="F23" s="40">
        <f t="shared" si="1"/>
        <v>26.46</v>
      </c>
      <c r="G23" s="40">
        <f t="shared" si="2"/>
        <v>74.7766666666667</v>
      </c>
      <c r="H23" s="37" t="s">
        <v>14</v>
      </c>
      <c r="I23" s="37" t="s">
        <v>15</v>
      </c>
      <c r="J23" s="46">
        <v>21</v>
      </c>
      <c r="K23" s="46"/>
    </row>
    <row r="24" ht="20" customHeight="1" spans="1:11">
      <c r="A24" s="37" t="s">
        <v>41</v>
      </c>
      <c r="B24" s="37" t="s">
        <v>57</v>
      </c>
      <c r="C24" s="41">
        <v>218</v>
      </c>
      <c r="D24" s="40">
        <f t="shared" si="0"/>
        <v>47.2333333333333</v>
      </c>
      <c r="E24" s="42">
        <v>76.4</v>
      </c>
      <c r="F24" s="42">
        <f t="shared" si="1"/>
        <v>26.74</v>
      </c>
      <c r="G24" s="42">
        <f t="shared" si="2"/>
        <v>73.9733333333333</v>
      </c>
      <c r="H24" s="37" t="s">
        <v>14</v>
      </c>
      <c r="I24" s="37" t="s">
        <v>15</v>
      </c>
      <c r="J24" s="45">
        <v>22</v>
      </c>
      <c r="K24" s="46"/>
    </row>
    <row r="25" s="32" customFormat="1" ht="20" customHeight="1" spans="1:11">
      <c r="A25" s="36" t="s">
        <v>58</v>
      </c>
      <c r="B25" s="36" t="s">
        <v>59</v>
      </c>
      <c r="C25" s="43">
        <v>216</v>
      </c>
      <c r="D25" s="40">
        <f t="shared" si="0"/>
        <v>46.8</v>
      </c>
      <c r="E25" s="44">
        <v>77.4</v>
      </c>
      <c r="F25" s="42">
        <f t="shared" si="1"/>
        <v>27.09</v>
      </c>
      <c r="G25" s="42">
        <f t="shared" si="2"/>
        <v>73.89</v>
      </c>
      <c r="H25" s="36" t="s">
        <v>14</v>
      </c>
      <c r="I25" s="36" t="s">
        <v>15</v>
      </c>
      <c r="J25" s="46">
        <v>23</v>
      </c>
      <c r="K25" s="46"/>
    </row>
    <row r="26" s="32" customFormat="1" ht="20" customHeight="1" spans="1:11">
      <c r="A26" s="36" t="s">
        <v>60</v>
      </c>
      <c r="B26" s="36" t="s">
        <v>61</v>
      </c>
      <c r="C26" s="43">
        <v>216</v>
      </c>
      <c r="D26" s="40">
        <f t="shared" si="0"/>
        <v>46.8</v>
      </c>
      <c r="E26" s="44">
        <v>73</v>
      </c>
      <c r="F26" s="42">
        <f t="shared" si="1"/>
        <v>25.55</v>
      </c>
      <c r="G26" s="42">
        <f t="shared" si="2"/>
        <v>72.35</v>
      </c>
      <c r="H26" s="36" t="s">
        <v>14</v>
      </c>
      <c r="I26" s="36" t="s">
        <v>15</v>
      </c>
      <c r="J26" s="46">
        <v>24</v>
      </c>
      <c r="K26" s="46"/>
    </row>
    <row r="27" s="32" customFormat="1" ht="20" customHeight="1" spans="1:11">
      <c r="A27" s="36" t="s">
        <v>62</v>
      </c>
      <c r="B27" s="36" t="s">
        <v>63</v>
      </c>
      <c r="C27" s="43">
        <v>218</v>
      </c>
      <c r="D27" s="40">
        <f t="shared" si="0"/>
        <v>47.2333333333333</v>
      </c>
      <c r="E27" s="44">
        <v>69.8</v>
      </c>
      <c r="F27" s="42">
        <f t="shared" si="1"/>
        <v>24.43</v>
      </c>
      <c r="G27" s="42">
        <f t="shared" si="2"/>
        <v>71.6633333333333</v>
      </c>
      <c r="H27" s="36" t="s">
        <v>14</v>
      </c>
      <c r="I27" s="36" t="s">
        <v>15</v>
      </c>
      <c r="J27" s="45">
        <v>25</v>
      </c>
      <c r="K27" s="46"/>
    </row>
    <row r="28" s="32" customFormat="1" ht="20" customHeight="1" spans="1:11">
      <c r="A28" s="36" t="s">
        <v>64</v>
      </c>
      <c r="B28" s="36" t="s">
        <v>65</v>
      </c>
      <c r="C28" s="43">
        <v>216</v>
      </c>
      <c r="D28" s="40">
        <f t="shared" si="0"/>
        <v>46.8</v>
      </c>
      <c r="E28" s="44">
        <v>68.8</v>
      </c>
      <c r="F28" s="42">
        <f t="shared" si="1"/>
        <v>24.08</v>
      </c>
      <c r="G28" s="42">
        <f t="shared" si="2"/>
        <v>70.88</v>
      </c>
      <c r="H28" s="36" t="s">
        <v>14</v>
      </c>
      <c r="I28" s="36" t="s">
        <v>15</v>
      </c>
      <c r="J28" s="46">
        <v>26</v>
      </c>
      <c r="K28" s="46"/>
    </row>
  </sheetData>
  <mergeCells count="1">
    <mergeCell ref="A1:L1"/>
  </mergeCells>
  <dataValidations count="1">
    <dataValidation allowBlank="1" showInputMessage="1" showErrorMessage="1" sqref="A1 B1 C1 D1 E1 F1 G1 H1:IV1 D2 F2 G2:IV2 A2:A28 A29:A65536 B2:B28 B29:B65536 C2:C28 C29:C65536 D3:D28 D29:D65536 E2:E28 E29:E65536 F3:F18 F19:F28 F29:F65536 G3:G18 G19:G28 G29:G65536 J3:J28 K3:K20 H29:IV65536 H19:I28 H3:I18 L19:IV20 K21:IV28 L3:IV18"/>
  </dataValidations>
  <printOptions horizontalCentered="1"/>
  <pageMargins left="0.2" right="0.2" top="0.0798611111111111" bottom="0.0798611111111111" header="0.3" footer="0.3"/>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topLeftCell="A3" workbookViewId="0">
      <selection activeCell="M7" sqref="M7"/>
    </sheetView>
  </sheetViews>
  <sheetFormatPr defaultColWidth="8.875" defaultRowHeight="13.5"/>
  <cols>
    <col min="1" max="1" width="11.625" style="1" customWidth="1"/>
    <col min="2" max="2" width="15.625" style="1" customWidth="1"/>
    <col min="3" max="3" width="9.375" style="1" customWidth="1"/>
    <col min="4" max="4" width="12.375" style="1" customWidth="1"/>
    <col min="5" max="5" width="9.375" style="1" customWidth="1"/>
    <col min="6" max="6" width="12.375" style="1" customWidth="1"/>
    <col min="7" max="7" width="9.375" style="1" customWidth="1"/>
    <col min="8" max="8" width="24.125" style="1" customWidth="1"/>
    <col min="9" max="9" width="18.25" style="1" customWidth="1"/>
    <col min="10" max="10" width="11.125" style="1" customWidth="1"/>
    <col min="11" max="11" width="7" style="1" customWidth="1"/>
    <col min="12" max="16384" width="8.875" style="1"/>
  </cols>
  <sheetData>
    <row r="1" ht="30" customHeight="1" spans="1:12">
      <c r="A1" s="24" t="s">
        <v>66</v>
      </c>
      <c r="B1" s="24"/>
      <c r="C1" s="24"/>
      <c r="D1" s="24"/>
      <c r="E1" s="24"/>
      <c r="F1" s="24"/>
      <c r="G1" s="24"/>
      <c r="H1" s="24"/>
      <c r="I1" s="24"/>
      <c r="J1" s="24"/>
      <c r="K1" s="24"/>
      <c r="L1" s="30"/>
    </row>
    <row r="2" s="23" customFormat="1" ht="22" customHeight="1" spans="1:11">
      <c r="A2" s="25" t="s">
        <v>1</v>
      </c>
      <c r="B2" s="25" t="s">
        <v>2</v>
      </c>
      <c r="C2" s="25" t="s">
        <v>3</v>
      </c>
      <c r="D2" s="25" t="s">
        <v>4</v>
      </c>
      <c r="E2" s="26" t="s">
        <v>5</v>
      </c>
      <c r="F2" s="26" t="s">
        <v>6</v>
      </c>
      <c r="G2" s="26" t="s">
        <v>7</v>
      </c>
      <c r="H2" s="25" t="s">
        <v>8</v>
      </c>
      <c r="I2" s="25" t="s">
        <v>9</v>
      </c>
      <c r="J2" s="25" t="s">
        <v>10</v>
      </c>
      <c r="K2" s="25" t="s">
        <v>11</v>
      </c>
    </row>
    <row r="3" ht="20" customHeight="1" spans="1:11">
      <c r="A3" s="13" t="s">
        <v>67</v>
      </c>
      <c r="B3" s="13" t="s">
        <v>68</v>
      </c>
      <c r="C3" s="14">
        <v>260</v>
      </c>
      <c r="D3" s="27">
        <f t="shared" ref="D3:D25" si="0">C3/3*0.65</f>
        <v>56.3333333333333</v>
      </c>
      <c r="E3" s="15">
        <v>85.8</v>
      </c>
      <c r="F3" s="27">
        <f t="shared" ref="F3:F25" si="1">E3*0.35</f>
        <v>30.03</v>
      </c>
      <c r="G3" s="27">
        <f t="shared" ref="G3:G25" si="2">D3+F3</f>
        <v>86.3633333333333</v>
      </c>
      <c r="H3" s="13" t="s">
        <v>69</v>
      </c>
      <c r="I3" s="13" t="s">
        <v>15</v>
      </c>
      <c r="J3" s="13">
        <v>1</v>
      </c>
      <c r="K3" s="13" t="s">
        <v>16</v>
      </c>
    </row>
    <row r="4" ht="20" customHeight="1" spans="1:11">
      <c r="A4" s="13" t="s">
        <v>70</v>
      </c>
      <c r="B4" s="13" t="s">
        <v>71</v>
      </c>
      <c r="C4" s="14">
        <v>268</v>
      </c>
      <c r="D4" s="27">
        <f t="shared" si="0"/>
        <v>58.0666666666667</v>
      </c>
      <c r="E4" s="15">
        <v>79</v>
      </c>
      <c r="F4" s="27">
        <f t="shared" si="1"/>
        <v>27.65</v>
      </c>
      <c r="G4" s="27">
        <f t="shared" si="2"/>
        <v>85.7166666666667</v>
      </c>
      <c r="H4" s="13" t="s">
        <v>69</v>
      </c>
      <c r="I4" s="13" t="s">
        <v>15</v>
      </c>
      <c r="J4" s="13">
        <v>2</v>
      </c>
      <c r="K4" s="13" t="s">
        <v>16</v>
      </c>
    </row>
    <row r="5" ht="20" customHeight="1" spans="1:11">
      <c r="A5" s="13" t="s">
        <v>72</v>
      </c>
      <c r="B5" s="13" t="s">
        <v>73</v>
      </c>
      <c r="C5" s="14">
        <v>262</v>
      </c>
      <c r="D5" s="27">
        <f t="shared" si="0"/>
        <v>56.7666666666667</v>
      </c>
      <c r="E5" s="15">
        <v>81</v>
      </c>
      <c r="F5" s="27">
        <f t="shared" si="1"/>
        <v>28.35</v>
      </c>
      <c r="G5" s="27">
        <f t="shared" si="2"/>
        <v>85.1166666666667</v>
      </c>
      <c r="H5" s="13" t="s">
        <v>69</v>
      </c>
      <c r="I5" s="13" t="s">
        <v>15</v>
      </c>
      <c r="J5" s="13">
        <v>3</v>
      </c>
      <c r="K5" s="13" t="s">
        <v>16</v>
      </c>
    </row>
    <row r="6" ht="20" customHeight="1" spans="1:11">
      <c r="A6" s="13" t="s">
        <v>74</v>
      </c>
      <c r="B6" s="13" t="s">
        <v>75</v>
      </c>
      <c r="C6" s="14">
        <v>259</v>
      </c>
      <c r="D6" s="27">
        <f t="shared" si="0"/>
        <v>56.1166666666667</v>
      </c>
      <c r="E6" s="15">
        <v>82.8</v>
      </c>
      <c r="F6" s="27">
        <f t="shared" si="1"/>
        <v>28.98</v>
      </c>
      <c r="G6" s="27">
        <f t="shared" si="2"/>
        <v>85.0966666666667</v>
      </c>
      <c r="H6" s="13" t="s">
        <v>69</v>
      </c>
      <c r="I6" s="13" t="s">
        <v>15</v>
      </c>
      <c r="J6" s="13">
        <v>4</v>
      </c>
      <c r="K6" s="13" t="s">
        <v>16</v>
      </c>
    </row>
    <row r="7" ht="20" customHeight="1" spans="1:11">
      <c r="A7" s="13" t="s">
        <v>76</v>
      </c>
      <c r="B7" s="13" t="s">
        <v>77</v>
      </c>
      <c r="C7" s="14">
        <v>258</v>
      </c>
      <c r="D7" s="27">
        <f t="shared" si="0"/>
        <v>55.9</v>
      </c>
      <c r="E7" s="15">
        <v>83.2</v>
      </c>
      <c r="F7" s="27">
        <f t="shared" si="1"/>
        <v>29.12</v>
      </c>
      <c r="G7" s="27">
        <f t="shared" si="2"/>
        <v>85.02</v>
      </c>
      <c r="H7" s="13" t="s">
        <v>69</v>
      </c>
      <c r="I7" s="13" t="s">
        <v>15</v>
      </c>
      <c r="J7" s="13">
        <v>5</v>
      </c>
      <c r="K7" s="13" t="s">
        <v>16</v>
      </c>
    </row>
    <row r="8" ht="20" customHeight="1" spans="1:11">
      <c r="A8" s="13" t="s">
        <v>78</v>
      </c>
      <c r="B8" s="13" t="s">
        <v>79</v>
      </c>
      <c r="C8" s="14">
        <v>254</v>
      </c>
      <c r="D8" s="27">
        <f t="shared" si="0"/>
        <v>55.0333333333333</v>
      </c>
      <c r="E8" s="15">
        <v>84.9</v>
      </c>
      <c r="F8" s="15">
        <f t="shared" si="1"/>
        <v>29.715</v>
      </c>
      <c r="G8" s="15">
        <f t="shared" si="2"/>
        <v>84.7483333333333</v>
      </c>
      <c r="H8" s="13" t="s">
        <v>69</v>
      </c>
      <c r="I8" s="13" t="s">
        <v>15</v>
      </c>
      <c r="J8" s="13">
        <v>6</v>
      </c>
      <c r="K8" s="13" t="s">
        <v>16</v>
      </c>
    </row>
    <row r="9" ht="20" customHeight="1" spans="1:11">
      <c r="A9" s="28" t="s">
        <v>80</v>
      </c>
      <c r="B9" s="28" t="s">
        <v>81</v>
      </c>
      <c r="C9" s="29">
        <v>271</v>
      </c>
      <c r="D9" s="27">
        <f t="shared" si="0"/>
        <v>58.7166666666667</v>
      </c>
      <c r="E9" s="27">
        <v>73.6</v>
      </c>
      <c r="F9" s="27">
        <f t="shared" si="1"/>
        <v>25.76</v>
      </c>
      <c r="G9" s="27">
        <f t="shared" si="2"/>
        <v>84.4766666666667</v>
      </c>
      <c r="H9" s="28" t="s">
        <v>69</v>
      </c>
      <c r="I9" s="28" t="s">
        <v>15</v>
      </c>
      <c r="J9" s="13">
        <v>7</v>
      </c>
      <c r="K9" s="13" t="s">
        <v>16</v>
      </c>
    </row>
    <row r="10" ht="20" customHeight="1" spans="1:11">
      <c r="A10" s="13" t="s">
        <v>82</v>
      </c>
      <c r="B10" s="13" t="s">
        <v>83</v>
      </c>
      <c r="C10" s="14">
        <v>259</v>
      </c>
      <c r="D10" s="27">
        <f t="shared" si="0"/>
        <v>56.1166666666667</v>
      </c>
      <c r="E10" s="15">
        <v>79.8</v>
      </c>
      <c r="F10" s="27">
        <f t="shared" si="1"/>
        <v>27.93</v>
      </c>
      <c r="G10" s="27">
        <f t="shared" si="2"/>
        <v>84.0466666666667</v>
      </c>
      <c r="H10" s="13" t="s">
        <v>69</v>
      </c>
      <c r="I10" s="13" t="s">
        <v>15</v>
      </c>
      <c r="J10" s="13">
        <v>8</v>
      </c>
      <c r="K10" s="13" t="s">
        <v>16</v>
      </c>
    </row>
    <row r="11" ht="20" customHeight="1" spans="1:11">
      <c r="A11" s="13" t="s">
        <v>84</v>
      </c>
      <c r="B11" s="13" t="s">
        <v>85</v>
      </c>
      <c r="C11" s="14">
        <v>255</v>
      </c>
      <c r="D11" s="27">
        <f t="shared" si="0"/>
        <v>55.25</v>
      </c>
      <c r="E11" s="15">
        <v>81</v>
      </c>
      <c r="F11" s="15">
        <f t="shared" si="1"/>
        <v>28.35</v>
      </c>
      <c r="G11" s="15">
        <f t="shared" si="2"/>
        <v>83.6</v>
      </c>
      <c r="H11" s="13" t="s">
        <v>69</v>
      </c>
      <c r="I11" s="13" t="s">
        <v>15</v>
      </c>
      <c r="J11" s="13">
        <v>9</v>
      </c>
      <c r="K11" s="13" t="s">
        <v>16</v>
      </c>
    </row>
    <row r="12" ht="20" customHeight="1" spans="1:11">
      <c r="A12" s="13" t="s">
        <v>86</v>
      </c>
      <c r="B12" s="13" t="s">
        <v>87</v>
      </c>
      <c r="C12" s="14">
        <v>256</v>
      </c>
      <c r="D12" s="27">
        <f t="shared" si="0"/>
        <v>55.4666666666667</v>
      </c>
      <c r="E12" s="15">
        <v>80</v>
      </c>
      <c r="F12" s="15">
        <f t="shared" si="1"/>
        <v>28</v>
      </c>
      <c r="G12" s="15">
        <f t="shared" si="2"/>
        <v>83.4666666666667</v>
      </c>
      <c r="H12" s="13" t="s">
        <v>69</v>
      </c>
      <c r="I12" s="13" t="s">
        <v>15</v>
      </c>
      <c r="J12" s="13">
        <v>10</v>
      </c>
      <c r="K12" s="13" t="s">
        <v>16</v>
      </c>
    </row>
    <row r="13" ht="20" customHeight="1" spans="1:11">
      <c r="A13" s="13" t="s">
        <v>88</v>
      </c>
      <c r="B13" s="13" t="s">
        <v>89</v>
      </c>
      <c r="C13" s="14">
        <v>254</v>
      </c>
      <c r="D13" s="27">
        <f t="shared" si="0"/>
        <v>55.0333333333333</v>
      </c>
      <c r="E13" s="15">
        <v>81.2</v>
      </c>
      <c r="F13" s="15">
        <f t="shared" si="1"/>
        <v>28.42</v>
      </c>
      <c r="G13" s="15">
        <f t="shared" si="2"/>
        <v>83.4533333333333</v>
      </c>
      <c r="H13" s="13" t="s">
        <v>69</v>
      </c>
      <c r="I13" s="13" t="s">
        <v>15</v>
      </c>
      <c r="J13" s="13">
        <v>11</v>
      </c>
      <c r="K13" s="13" t="s">
        <v>16</v>
      </c>
    </row>
    <row r="14" ht="20" customHeight="1" spans="1:11">
      <c r="A14" s="13" t="s">
        <v>90</v>
      </c>
      <c r="B14" s="13" t="s">
        <v>91</v>
      </c>
      <c r="C14" s="14">
        <v>252</v>
      </c>
      <c r="D14" s="27">
        <f t="shared" si="0"/>
        <v>54.6</v>
      </c>
      <c r="E14" s="15">
        <v>82</v>
      </c>
      <c r="F14" s="15">
        <f t="shared" si="1"/>
        <v>28.7</v>
      </c>
      <c r="G14" s="15">
        <f t="shared" si="2"/>
        <v>83.3</v>
      </c>
      <c r="H14" s="13" t="s">
        <v>69</v>
      </c>
      <c r="I14" s="13" t="s">
        <v>15</v>
      </c>
      <c r="J14" s="13">
        <v>12</v>
      </c>
      <c r="K14" s="13" t="s">
        <v>16</v>
      </c>
    </row>
    <row r="15" ht="20" customHeight="1" spans="1:11">
      <c r="A15" s="13" t="s">
        <v>92</v>
      </c>
      <c r="B15" s="13" t="s">
        <v>93</v>
      </c>
      <c r="C15" s="14">
        <v>254</v>
      </c>
      <c r="D15" s="27">
        <f t="shared" si="0"/>
        <v>55.0333333333333</v>
      </c>
      <c r="E15" s="15">
        <v>79.8</v>
      </c>
      <c r="F15" s="15">
        <f t="shared" si="1"/>
        <v>27.93</v>
      </c>
      <c r="G15" s="15">
        <f t="shared" si="2"/>
        <v>82.9633333333333</v>
      </c>
      <c r="H15" s="13" t="s">
        <v>69</v>
      </c>
      <c r="I15" s="13" t="s">
        <v>15</v>
      </c>
      <c r="J15" s="13">
        <v>13</v>
      </c>
      <c r="K15" s="13" t="s">
        <v>16</v>
      </c>
    </row>
    <row r="16" ht="20" customHeight="1" spans="1:11">
      <c r="A16" s="13" t="s">
        <v>94</v>
      </c>
      <c r="B16" s="13" t="s">
        <v>95</v>
      </c>
      <c r="C16" s="14">
        <v>262</v>
      </c>
      <c r="D16" s="27">
        <f t="shared" si="0"/>
        <v>56.7666666666667</v>
      </c>
      <c r="E16" s="15">
        <v>73</v>
      </c>
      <c r="F16" s="27">
        <f t="shared" si="1"/>
        <v>25.55</v>
      </c>
      <c r="G16" s="27">
        <f t="shared" si="2"/>
        <v>82.3166666666667</v>
      </c>
      <c r="H16" s="13" t="s">
        <v>69</v>
      </c>
      <c r="I16" s="13" t="s">
        <v>15</v>
      </c>
      <c r="J16" s="13">
        <v>14</v>
      </c>
      <c r="K16" s="13" t="s">
        <v>16</v>
      </c>
    </row>
    <row r="17" ht="20" customHeight="1" spans="1:11">
      <c r="A17" s="13" t="s">
        <v>96</v>
      </c>
      <c r="B17" s="13" t="s">
        <v>97</v>
      </c>
      <c r="C17" s="14">
        <v>252</v>
      </c>
      <c r="D17" s="27">
        <f t="shared" si="0"/>
        <v>54.6</v>
      </c>
      <c r="E17" s="15">
        <v>77.7</v>
      </c>
      <c r="F17" s="15">
        <f t="shared" si="1"/>
        <v>27.195</v>
      </c>
      <c r="G17" s="15">
        <f t="shared" si="2"/>
        <v>81.795</v>
      </c>
      <c r="H17" s="13" t="s">
        <v>69</v>
      </c>
      <c r="I17" s="13" t="s">
        <v>15</v>
      </c>
      <c r="J17" s="13">
        <v>15</v>
      </c>
      <c r="K17" s="13" t="s">
        <v>16</v>
      </c>
    </row>
    <row r="18" ht="20" customHeight="1" spans="1:11">
      <c r="A18" s="13" t="s">
        <v>98</v>
      </c>
      <c r="B18" s="13" t="s">
        <v>99</v>
      </c>
      <c r="C18" s="14">
        <v>259</v>
      </c>
      <c r="D18" s="27">
        <f t="shared" si="0"/>
        <v>56.1166666666667</v>
      </c>
      <c r="E18" s="15">
        <v>73.2</v>
      </c>
      <c r="F18" s="27">
        <f t="shared" si="1"/>
        <v>25.62</v>
      </c>
      <c r="G18" s="27">
        <f t="shared" si="2"/>
        <v>81.7366666666667</v>
      </c>
      <c r="H18" s="13" t="s">
        <v>69</v>
      </c>
      <c r="I18" s="13" t="s">
        <v>15</v>
      </c>
      <c r="J18" s="13">
        <v>16</v>
      </c>
      <c r="K18" s="13" t="s">
        <v>16</v>
      </c>
    </row>
    <row r="19" ht="20" customHeight="1" spans="1:11">
      <c r="A19" s="13" t="s">
        <v>100</v>
      </c>
      <c r="B19" s="13" t="s">
        <v>101</v>
      </c>
      <c r="C19" s="14">
        <v>252</v>
      </c>
      <c r="D19" s="27">
        <f t="shared" si="0"/>
        <v>54.6</v>
      </c>
      <c r="E19" s="15">
        <v>76.2</v>
      </c>
      <c r="F19" s="15">
        <f t="shared" si="1"/>
        <v>26.67</v>
      </c>
      <c r="G19" s="15">
        <f t="shared" si="2"/>
        <v>81.27</v>
      </c>
      <c r="H19" s="13" t="s">
        <v>69</v>
      </c>
      <c r="I19" s="13" t="s">
        <v>15</v>
      </c>
      <c r="J19" s="13">
        <v>17</v>
      </c>
      <c r="K19" s="13" t="s">
        <v>16</v>
      </c>
    </row>
    <row r="20" ht="20" customHeight="1" spans="1:11">
      <c r="A20" s="13" t="s">
        <v>102</v>
      </c>
      <c r="B20" s="13" t="s">
        <v>103</v>
      </c>
      <c r="C20" s="14">
        <v>259</v>
      </c>
      <c r="D20" s="27">
        <f t="shared" si="0"/>
        <v>56.1166666666667</v>
      </c>
      <c r="E20" s="15">
        <v>71</v>
      </c>
      <c r="F20" s="27">
        <f t="shared" si="1"/>
        <v>24.85</v>
      </c>
      <c r="G20" s="27">
        <f t="shared" si="2"/>
        <v>80.9666666666667</v>
      </c>
      <c r="H20" s="13" t="s">
        <v>69</v>
      </c>
      <c r="I20" s="13" t="s">
        <v>15</v>
      </c>
      <c r="J20" s="13">
        <v>18</v>
      </c>
      <c r="K20" s="13"/>
    </row>
    <row r="21" ht="20" customHeight="1" spans="1:11">
      <c r="A21" s="13" t="s">
        <v>104</v>
      </c>
      <c r="B21" s="13" t="s">
        <v>105</v>
      </c>
      <c r="C21" s="14">
        <v>256</v>
      </c>
      <c r="D21" s="27">
        <f t="shared" si="0"/>
        <v>55.4666666666667</v>
      </c>
      <c r="E21" s="15">
        <v>70.4</v>
      </c>
      <c r="F21" s="15">
        <f t="shared" si="1"/>
        <v>24.64</v>
      </c>
      <c r="G21" s="15">
        <f t="shared" si="2"/>
        <v>80.1066666666667</v>
      </c>
      <c r="H21" s="13" t="s">
        <v>69</v>
      </c>
      <c r="I21" s="13" t="s">
        <v>15</v>
      </c>
      <c r="J21" s="13">
        <v>19</v>
      </c>
      <c r="K21" s="13"/>
    </row>
    <row r="22" ht="20" customHeight="1" spans="1:11">
      <c r="A22" s="13" t="s">
        <v>106</v>
      </c>
      <c r="B22" s="13" t="s">
        <v>107</v>
      </c>
      <c r="C22" s="14">
        <v>257</v>
      </c>
      <c r="D22" s="27">
        <f t="shared" si="0"/>
        <v>55.6833333333333</v>
      </c>
      <c r="E22" s="15">
        <v>67.8</v>
      </c>
      <c r="F22" s="27">
        <f t="shared" si="1"/>
        <v>23.73</v>
      </c>
      <c r="G22" s="27">
        <f t="shared" si="2"/>
        <v>79.4133333333333</v>
      </c>
      <c r="H22" s="13" t="s">
        <v>69</v>
      </c>
      <c r="I22" s="13" t="s">
        <v>15</v>
      </c>
      <c r="J22" s="13">
        <v>20</v>
      </c>
      <c r="K22" s="13"/>
    </row>
    <row r="23" ht="20" customHeight="1" spans="1:11">
      <c r="A23" s="13" t="s">
        <v>108</v>
      </c>
      <c r="B23" s="13" t="s">
        <v>109</v>
      </c>
      <c r="C23" s="14">
        <v>253</v>
      </c>
      <c r="D23" s="27">
        <f t="shared" si="0"/>
        <v>54.8166666666667</v>
      </c>
      <c r="E23" s="15">
        <v>70.1</v>
      </c>
      <c r="F23" s="15">
        <f t="shared" si="1"/>
        <v>24.535</v>
      </c>
      <c r="G23" s="15">
        <f t="shared" si="2"/>
        <v>79.3516666666667</v>
      </c>
      <c r="H23" s="13" t="s">
        <v>69</v>
      </c>
      <c r="I23" s="13" t="s">
        <v>15</v>
      </c>
      <c r="J23" s="13">
        <v>21</v>
      </c>
      <c r="K23" s="13"/>
    </row>
    <row r="24" ht="20" customHeight="1" spans="1:11">
      <c r="A24" s="13" t="s">
        <v>110</v>
      </c>
      <c r="B24" s="13" t="s">
        <v>111</v>
      </c>
      <c r="C24" s="14">
        <v>259</v>
      </c>
      <c r="D24" s="27">
        <f t="shared" si="0"/>
        <v>56.1166666666667</v>
      </c>
      <c r="E24" s="15">
        <v>66</v>
      </c>
      <c r="F24" s="27">
        <f t="shared" si="1"/>
        <v>23.1</v>
      </c>
      <c r="G24" s="27">
        <f t="shared" si="2"/>
        <v>79.2166666666667</v>
      </c>
      <c r="H24" s="13" t="s">
        <v>69</v>
      </c>
      <c r="I24" s="13" t="s">
        <v>15</v>
      </c>
      <c r="J24" s="13">
        <v>22</v>
      </c>
      <c r="K24" s="13"/>
    </row>
    <row r="25" ht="20" customHeight="1" spans="1:11">
      <c r="A25" s="13" t="s">
        <v>112</v>
      </c>
      <c r="B25" s="13" t="s">
        <v>113</v>
      </c>
      <c r="C25" s="14">
        <v>253</v>
      </c>
      <c r="D25" s="27">
        <f t="shared" si="0"/>
        <v>54.8166666666667</v>
      </c>
      <c r="E25" s="15">
        <v>66.7</v>
      </c>
      <c r="F25" s="15">
        <f t="shared" si="1"/>
        <v>23.345</v>
      </c>
      <c r="G25" s="15">
        <f t="shared" si="2"/>
        <v>78.1616666666667</v>
      </c>
      <c r="H25" s="13" t="s">
        <v>69</v>
      </c>
      <c r="I25" s="13" t="s">
        <v>15</v>
      </c>
      <c r="J25" s="13">
        <v>23</v>
      </c>
      <c r="K25" s="13"/>
    </row>
  </sheetData>
  <mergeCells count="1">
    <mergeCell ref="A1:K1"/>
  </mergeCells>
  <dataValidations count="1">
    <dataValidation allowBlank="1" showInputMessage="1" showErrorMessage="1" sqref="A1 B1 C1 D1 E1 F1 G1 H1 I1:IV1 A2 D2 E2 F2 G2 H2:IV2 A3:A25 B2:B25 C2:C25 C26:C65536 D3:D25 D26:D65536 E3:E25 E26:E65536 F3:F14 F15:F25 F26:F65536 G3:G14 G15:G25 G26:G65536 H26:H65536 J3:J25 K3:K19 I26:IV65536 A26:B65536 H3:I25 L3:IV19 K20:IV25"/>
  </dataValidations>
  <printOptions horizontalCentered="1"/>
  <pageMargins left="0.2" right="0.2" top="0.469444444444444" bottom="0.469444444444444" header="0.3" footer="0.3"/>
  <pageSetup paperSize="9" orientation="landscape" horizontalDpi="6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workbookViewId="0">
      <selection activeCell="K11" sqref="K11"/>
    </sheetView>
  </sheetViews>
  <sheetFormatPr defaultColWidth="8.875" defaultRowHeight="13.5" outlineLevelRow="6"/>
  <cols>
    <col min="1" max="1" width="10.375" style="1" customWidth="1"/>
    <col min="2" max="2" width="14.875" style="1" customWidth="1"/>
    <col min="3" max="3" width="9.25" style="1" customWidth="1"/>
    <col min="4" max="4" width="12.625" style="1" customWidth="1"/>
    <col min="5" max="5" width="9.25" style="1" customWidth="1"/>
    <col min="6" max="6" width="12.625" style="1" customWidth="1"/>
    <col min="7" max="7" width="9.25" style="1" customWidth="1"/>
    <col min="8" max="8" width="23.125" style="1" customWidth="1"/>
    <col min="9" max="9" width="17.625" style="1" customWidth="1"/>
    <col min="10" max="10" width="9.5" style="1" customWidth="1"/>
    <col min="11" max="11" width="8.5" style="1" customWidth="1"/>
    <col min="12" max="16384" width="8.875" style="1"/>
  </cols>
  <sheetData>
    <row r="1" ht="49" customHeight="1" spans="1:12">
      <c r="A1" s="19" t="s">
        <v>114</v>
      </c>
      <c r="B1" s="20"/>
      <c r="C1" s="20"/>
      <c r="D1" s="20"/>
      <c r="E1" s="20"/>
      <c r="F1" s="20"/>
      <c r="G1" s="20"/>
      <c r="H1" s="20"/>
      <c r="I1" s="20"/>
      <c r="J1" s="20"/>
      <c r="K1" s="20"/>
      <c r="L1" s="20"/>
    </row>
    <row r="2" ht="30" customHeight="1" spans="1:11">
      <c r="A2" s="21" t="s">
        <v>1</v>
      </c>
      <c r="B2" s="21" t="s">
        <v>2</v>
      </c>
      <c r="C2" s="21" t="s">
        <v>3</v>
      </c>
      <c r="D2" s="21" t="s">
        <v>4</v>
      </c>
      <c r="E2" s="3" t="s">
        <v>5</v>
      </c>
      <c r="F2" s="3" t="s">
        <v>115</v>
      </c>
      <c r="G2" s="3" t="s">
        <v>7</v>
      </c>
      <c r="H2" s="21" t="s">
        <v>8</v>
      </c>
      <c r="I2" s="21" t="s">
        <v>9</v>
      </c>
      <c r="J2" s="21" t="s">
        <v>10</v>
      </c>
      <c r="K2" s="22" t="s">
        <v>11</v>
      </c>
    </row>
    <row r="3" ht="30" customHeight="1" spans="1:11">
      <c r="A3" s="4" t="s">
        <v>116</v>
      </c>
      <c r="B3" s="4" t="s">
        <v>117</v>
      </c>
      <c r="C3" s="5">
        <v>211</v>
      </c>
      <c r="D3" s="6">
        <f t="shared" ref="D3:D7" si="0">C3/3*0.65</f>
        <v>45.7166666666667</v>
      </c>
      <c r="E3" s="6">
        <v>83.1</v>
      </c>
      <c r="F3" s="6">
        <f t="shared" ref="F3:F7" si="1">E3*0.35</f>
        <v>29.085</v>
      </c>
      <c r="G3" s="6">
        <f t="shared" ref="G3:G7" si="2">D3+F3</f>
        <v>74.8016666666667</v>
      </c>
      <c r="H3" s="4" t="s">
        <v>118</v>
      </c>
      <c r="I3" s="4" t="s">
        <v>15</v>
      </c>
      <c r="J3" s="4">
        <v>1</v>
      </c>
      <c r="K3" s="4" t="s">
        <v>16</v>
      </c>
    </row>
    <row r="4" ht="30" customHeight="1" spans="1:11">
      <c r="A4" s="4" t="s">
        <v>119</v>
      </c>
      <c r="B4" s="4" t="s">
        <v>120</v>
      </c>
      <c r="C4" s="5">
        <v>216</v>
      </c>
      <c r="D4" s="6">
        <f t="shared" si="0"/>
        <v>46.8</v>
      </c>
      <c r="E4" s="6">
        <v>77.9</v>
      </c>
      <c r="F4" s="6">
        <f t="shared" si="1"/>
        <v>27.265</v>
      </c>
      <c r="G4" s="6">
        <f t="shared" si="2"/>
        <v>74.065</v>
      </c>
      <c r="H4" s="4" t="s">
        <v>118</v>
      </c>
      <c r="I4" s="4" t="s">
        <v>15</v>
      </c>
      <c r="J4" s="4">
        <v>2</v>
      </c>
      <c r="K4" s="4" t="s">
        <v>16</v>
      </c>
    </row>
    <row r="5" ht="30" customHeight="1" spans="1:11">
      <c r="A5" s="4" t="s">
        <v>121</v>
      </c>
      <c r="B5" s="4" t="s">
        <v>122</v>
      </c>
      <c r="C5" s="5">
        <v>203</v>
      </c>
      <c r="D5" s="6">
        <f t="shared" si="0"/>
        <v>43.9833333333333</v>
      </c>
      <c r="E5" s="6">
        <v>80.9</v>
      </c>
      <c r="F5" s="6">
        <f t="shared" si="1"/>
        <v>28.315</v>
      </c>
      <c r="G5" s="6">
        <f t="shared" si="2"/>
        <v>72.2983333333333</v>
      </c>
      <c r="H5" s="4" t="s">
        <v>118</v>
      </c>
      <c r="I5" s="4" t="s">
        <v>15</v>
      </c>
      <c r="J5" s="4">
        <v>3</v>
      </c>
      <c r="K5" s="4" t="s">
        <v>16</v>
      </c>
    </row>
    <row r="6" ht="30" customHeight="1" spans="1:11">
      <c r="A6" s="4" t="s">
        <v>123</v>
      </c>
      <c r="B6" s="4" t="s">
        <v>124</v>
      </c>
      <c r="C6" s="5">
        <v>191</v>
      </c>
      <c r="D6" s="6">
        <f t="shared" si="0"/>
        <v>41.3833333333333</v>
      </c>
      <c r="E6" s="6">
        <v>87.1</v>
      </c>
      <c r="F6" s="6">
        <f t="shared" si="1"/>
        <v>30.485</v>
      </c>
      <c r="G6" s="6">
        <f t="shared" si="2"/>
        <v>71.8683333333333</v>
      </c>
      <c r="H6" s="4" t="s">
        <v>118</v>
      </c>
      <c r="I6" s="4" t="s">
        <v>15</v>
      </c>
      <c r="J6" s="4">
        <v>4</v>
      </c>
      <c r="K6" s="4" t="s">
        <v>16</v>
      </c>
    </row>
    <row r="7" ht="30" customHeight="1" spans="1:11">
      <c r="A7" s="4" t="s">
        <v>125</v>
      </c>
      <c r="B7" s="4" t="s">
        <v>126</v>
      </c>
      <c r="C7" s="5">
        <v>193</v>
      </c>
      <c r="D7" s="6">
        <f t="shared" si="0"/>
        <v>41.8166666666667</v>
      </c>
      <c r="E7" s="6">
        <v>68.1</v>
      </c>
      <c r="F7" s="6">
        <f t="shared" si="1"/>
        <v>23.835</v>
      </c>
      <c r="G7" s="6">
        <f t="shared" si="2"/>
        <v>65.6516666666667</v>
      </c>
      <c r="H7" s="4" t="s">
        <v>118</v>
      </c>
      <c r="I7" s="4" t="s">
        <v>15</v>
      </c>
      <c r="J7" s="4">
        <v>5</v>
      </c>
      <c r="K7" s="4"/>
    </row>
  </sheetData>
  <mergeCells count="1">
    <mergeCell ref="A1:L1"/>
  </mergeCells>
  <dataValidations count="1">
    <dataValidation allowBlank="1" showInputMessage="1" showErrorMessage="1" sqref="A1 B1 C1 D1 E1 F1 G1 H1:IV1 D2 F2 G2:IV2 K7:IV7 A2:A7 A8:A65536 B2:B7 B8:B65536 C2:C7 C8:C65536 D3:D4 D5:D7 D8:D65536 E2:E7 E8:E65536 F3:F7 F8:F65536 G3:G7 G8:G65536 J3:J7 K3:K6 H8:IV65536 H3:I7 L3:IV6"/>
  </dataValidations>
  <printOptions horizontalCentered="1"/>
  <pageMargins left="0.309722222222222" right="0.309722222222222" top="1" bottom="1" header="0.509722222222222" footer="0.509722222222222"/>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F17" sqref="F17"/>
    </sheetView>
  </sheetViews>
  <sheetFormatPr defaultColWidth="8.875" defaultRowHeight="13.5"/>
  <cols>
    <col min="1" max="1" width="11" style="1" customWidth="1"/>
    <col min="2" max="2" width="14.3333333333333" style="1" customWidth="1"/>
    <col min="3" max="3" width="9.75" style="1" customWidth="1"/>
    <col min="4" max="4" width="11.625" style="1" customWidth="1"/>
    <col min="5" max="5" width="9.75" style="1" customWidth="1"/>
    <col min="6" max="6" width="10.375" style="1" customWidth="1"/>
    <col min="7" max="7" width="9.75" style="1" customWidth="1"/>
    <col min="8" max="8" width="28.7666666666667" style="1" customWidth="1"/>
    <col min="9" max="9" width="15.2166666666667" style="1" customWidth="1"/>
    <col min="10" max="10" width="6.5" style="1" customWidth="1"/>
    <col min="11" max="16384" width="8.875" style="1"/>
  </cols>
  <sheetData>
    <row r="1" ht="43" customHeight="1" spans="1:11">
      <c r="A1" s="2" t="s">
        <v>127</v>
      </c>
      <c r="B1" s="2"/>
      <c r="C1" s="2"/>
      <c r="D1" s="2"/>
      <c r="E1" s="2"/>
      <c r="F1" s="2"/>
      <c r="G1" s="2"/>
      <c r="H1" s="2"/>
      <c r="I1" s="2"/>
      <c r="J1" s="2"/>
      <c r="K1" s="2"/>
    </row>
    <row r="2" ht="30" customHeight="1" spans="1:11">
      <c r="A2" s="3" t="s">
        <v>1</v>
      </c>
      <c r="B2" s="3" t="s">
        <v>2</v>
      </c>
      <c r="C2" s="3" t="s">
        <v>3</v>
      </c>
      <c r="D2" s="3" t="s">
        <v>4</v>
      </c>
      <c r="E2" s="3" t="s">
        <v>5</v>
      </c>
      <c r="F2" s="3" t="s">
        <v>115</v>
      </c>
      <c r="G2" s="3" t="s">
        <v>7</v>
      </c>
      <c r="H2" s="3" t="s">
        <v>8</v>
      </c>
      <c r="I2" s="3" t="s">
        <v>9</v>
      </c>
      <c r="J2" s="3" t="s">
        <v>10</v>
      </c>
      <c r="K2" s="17" t="s">
        <v>11</v>
      </c>
    </row>
    <row r="3" ht="30" customHeight="1" spans="1:11">
      <c r="A3" s="4" t="s">
        <v>128</v>
      </c>
      <c r="B3" s="4" t="s">
        <v>129</v>
      </c>
      <c r="C3" s="5">
        <v>249</v>
      </c>
      <c r="D3" s="6">
        <f>C3/3*0.65</f>
        <v>53.95</v>
      </c>
      <c r="E3" s="6">
        <v>84</v>
      </c>
      <c r="F3" s="6">
        <f>E3*0.35</f>
        <v>29.4</v>
      </c>
      <c r="G3" s="6">
        <f>D3+F3</f>
        <v>83.35</v>
      </c>
      <c r="H3" s="4" t="s">
        <v>130</v>
      </c>
      <c r="I3" s="4" t="s">
        <v>15</v>
      </c>
      <c r="J3" s="4">
        <v>1</v>
      </c>
      <c r="K3" s="17" t="s">
        <v>16</v>
      </c>
    </row>
    <row r="4" ht="30" customHeight="1" spans="1:11">
      <c r="A4" s="4" t="s">
        <v>131</v>
      </c>
      <c r="B4" s="4" t="s">
        <v>132</v>
      </c>
      <c r="C4" s="5">
        <v>245</v>
      </c>
      <c r="D4" s="6">
        <f t="shared" ref="D4:D10" si="0">C4/3*0.65</f>
        <v>53.0833333333333</v>
      </c>
      <c r="E4" s="6">
        <v>85.6</v>
      </c>
      <c r="F4" s="6">
        <f t="shared" ref="F4:F10" si="1">E4*0.35</f>
        <v>29.96</v>
      </c>
      <c r="G4" s="6">
        <f t="shared" ref="G4:G10" si="2">D4+F4</f>
        <v>83.0433333333333</v>
      </c>
      <c r="H4" s="4" t="s">
        <v>130</v>
      </c>
      <c r="I4" s="4" t="s">
        <v>15</v>
      </c>
      <c r="J4" s="4">
        <v>2</v>
      </c>
      <c r="K4" s="17" t="s">
        <v>16</v>
      </c>
    </row>
    <row r="5" ht="30" customHeight="1" spans="1:11">
      <c r="A5" s="4" t="s">
        <v>133</v>
      </c>
      <c r="B5" s="4" t="s">
        <v>134</v>
      </c>
      <c r="C5" s="5">
        <v>241</v>
      </c>
      <c r="D5" s="6">
        <f t="shared" si="0"/>
        <v>52.2166666666667</v>
      </c>
      <c r="E5" s="6">
        <v>85.6</v>
      </c>
      <c r="F5" s="6">
        <f t="shared" si="1"/>
        <v>29.96</v>
      </c>
      <c r="G5" s="6">
        <f t="shared" si="2"/>
        <v>82.1766666666667</v>
      </c>
      <c r="H5" s="4" t="s">
        <v>130</v>
      </c>
      <c r="I5" s="4" t="s">
        <v>15</v>
      </c>
      <c r="J5" s="4">
        <v>3</v>
      </c>
      <c r="K5" s="17" t="s">
        <v>16</v>
      </c>
    </row>
    <row r="6" ht="30" customHeight="1" spans="1:11">
      <c r="A6" s="4" t="s">
        <v>135</v>
      </c>
      <c r="B6" s="4" t="s">
        <v>136</v>
      </c>
      <c r="C6" s="5">
        <v>231</v>
      </c>
      <c r="D6" s="6">
        <f t="shared" si="0"/>
        <v>50.05</v>
      </c>
      <c r="E6" s="6">
        <v>86</v>
      </c>
      <c r="F6" s="6">
        <f t="shared" si="1"/>
        <v>30.1</v>
      </c>
      <c r="G6" s="6">
        <f t="shared" si="2"/>
        <v>80.15</v>
      </c>
      <c r="H6" s="4" t="s">
        <v>130</v>
      </c>
      <c r="I6" s="4" t="s">
        <v>15</v>
      </c>
      <c r="J6" s="4">
        <v>4</v>
      </c>
      <c r="K6" s="17" t="s">
        <v>16</v>
      </c>
    </row>
    <row r="7" ht="30" customHeight="1" spans="1:11">
      <c r="A7" s="4" t="s">
        <v>137</v>
      </c>
      <c r="B7" s="4" t="s">
        <v>138</v>
      </c>
      <c r="C7" s="5">
        <v>236</v>
      </c>
      <c r="D7" s="6">
        <f t="shared" si="0"/>
        <v>51.1333333333333</v>
      </c>
      <c r="E7" s="6">
        <v>80.2</v>
      </c>
      <c r="F7" s="6">
        <f t="shared" si="1"/>
        <v>28.07</v>
      </c>
      <c r="G7" s="6">
        <f t="shared" si="2"/>
        <v>79.2033333333333</v>
      </c>
      <c r="H7" s="4" t="s">
        <v>130</v>
      </c>
      <c r="I7" s="4" t="s">
        <v>15</v>
      </c>
      <c r="J7" s="4">
        <v>5</v>
      </c>
      <c r="K7" s="17" t="s">
        <v>16</v>
      </c>
    </row>
    <row r="8" ht="30" customHeight="1" spans="1:11">
      <c r="A8" s="4" t="s">
        <v>139</v>
      </c>
      <c r="B8" s="4" t="s">
        <v>140</v>
      </c>
      <c r="C8" s="5">
        <v>237</v>
      </c>
      <c r="D8" s="6">
        <f t="shared" si="0"/>
        <v>51.35</v>
      </c>
      <c r="E8" s="6">
        <v>77</v>
      </c>
      <c r="F8" s="6">
        <f t="shared" si="1"/>
        <v>26.95</v>
      </c>
      <c r="G8" s="6">
        <f t="shared" si="2"/>
        <v>78.3</v>
      </c>
      <c r="H8" s="4" t="s">
        <v>130</v>
      </c>
      <c r="I8" s="4" t="s">
        <v>15</v>
      </c>
      <c r="J8" s="4">
        <v>6</v>
      </c>
      <c r="K8" s="17" t="s">
        <v>16</v>
      </c>
    </row>
    <row r="9" ht="30" customHeight="1" spans="1:11">
      <c r="A9" s="4" t="s">
        <v>141</v>
      </c>
      <c r="B9" s="4" t="s">
        <v>142</v>
      </c>
      <c r="C9" s="5">
        <v>230</v>
      </c>
      <c r="D9" s="6">
        <f t="shared" si="0"/>
        <v>49.8333333333333</v>
      </c>
      <c r="E9" s="6">
        <v>80.6</v>
      </c>
      <c r="F9" s="6">
        <f t="shared" si="1"/>
        <v>28.21</v>
      </c>
      <c r="G9" s="6">
        <f t="shared" si="2"/>
        <v>78.0433333333333</v>
      </c>
      <c r="H9" s="4" t="s">
        <v>130</v>
      </c>
      <c r="I9" s="4" t="s">
        <v>15</v>
      </c>
      <c r="J9" s="4">
        <v>7</v>
      </c>
      <c r="K9" s="17"/>
    </row>
    <row r="10" s="18" customFormat="1" ht="30" customHeight="1" spans="1:11">
      <c r="A10" s="13" t="s">
        <v>143</v>
      </c>
      <c r="B10" s="13" t="s">
        <v>144</v>
      </c>
      <c r="C10" s="14">
        <v>228</v>
      </c>
      <c r="D10" s="6">
        <f t="shared" si="0"/>
        <v>49.4</v>
      </c>
      <c r="E10" s="15">
        <v>76.8</v>
      </c>
      <c r="F10" s="6">
        <f t="shared" si="1"/>
        <v>26.88</v>
      </c>
      <c r="G10" s="6">
        <f t="shared" si="2"/>
        <v>76.28</v>
      </c>
      <c r="H10" s="13" t="s">
        <v>130</v>
      </c>
      <c r="I10" s="13" t="s">
        <v>15</v>
      </c>
      <c r="J10" s="4">
        <v>8</v>
      </c>
      <c r="K10" s="13"/>
    </row>
  </sheetData>
  <mergeCells count="1">
    <mergeCell ref="A1:K1"/>
  </mergeCells>
  <dataValidations count="1">
    <dataValidation allowBlank="1" showInputMessage="1" showErrorMessage="1" sqref="A$1:A$1048576 B$1:B$1048576 C$1:C$1048576 D1:D2 D3:D10 D11:D65536 E$1:E$1048576 F1:F2 F3:F10 F11:F65536 G3:G10 J3:J10 K3:K8 G1:IV2 G11:IV65536 H3:I10 L3:IV8 K9:IV10"/>
  </dataValidations>
  <printOptions horizontalCentered="1"/>
  <pageMargins left="0.309722222222222" right="0.309722222222222" top="1" bottom="1" header="0.509722222222222" footer="0.509722222222222"/>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B12" sqref="B12"/>
    </sheetView>
  </sheetViews>
  <sheetFormatPr defaultColWidth="8.875" defaultRowHeight="13.5" outlineLevelRow="3"/>
  <cols>
    <col min="1" max="1" width="7.44166666666667" style="8" customWidth="1"/>
    <col min="2" max="2" width="14" style="8" customWidth="1"/>
    <col min="3" max="3" width="9.75" style="8" customWidth="1"/>
    <col min="4" max="4" width="12.75" style="8" customWidth="1"/>
    <col min="5" max="5" width="9.75" style="8" customWidth="1"/>
    <col min="6" max="6" width="10" style="8" customWidth="1"/>
    <col min="7" max="7" width="9.75" style="8" customWidth="1"/>
    <col min="8" max="8" width="31.55" style="8" customWidth="1"/>
    <col min="9" max="9" width="15.7666666666667" style="8" customWidth="1"/>
    <col min="10" max="10" width="7.33333333333333" style="8" customWidth="1"/>
    <col min="11" max="16384" width="8.875" style="8"/>
  </cols>
  <sheetData>
    <row r="1" ht="46" customHeight="1" spans="1:11">
      <c r="A1" s="2" t="s">
        <v>145</v>
      </c>
      <c r="B1" s="2"/>
      <c r="C1" s="2"/>
      <c r="D1" s="2"/>
      <c r="E1" s="2"/>
      <c r="F1" s="2"/>
      <c r="G1" s="2"/>
      <c r="H1" s="2"/>
      <c r="I1" s="2"/>
      <c r="J1" s="2"/>
      <c r="K1" s="2"/>
    </row>
    <row r="2" ht="40" customHeight="1" spans="1:11">
      <c r="A2" s="3" t="s">
        <v>1</v>
      </c>
      <c r="B2" s="3" t="s">
        <v>2</v>
      </c>
      <c r="C2" s="9" t="s">
        <v>3</v>
      </c>
      <c r="D2" s="9" t="s">
        <v>4</v>
      </c>
      <c r="E2" s="3" t="s">
        <v>5</v>
      </c>
      <c r="F2" s="3" t="s">
        <v>115</v>
      </c>
      <c r="G2" s="3" t="s">
        <v>7</v>
      </c>
      <c r="H2" s="3" t="s">
        <v>8</v>
      </c>
      <c r="I2" s="3" t="s">
        <v>9</v>
      </c>
      <c r="J2" s="3" t="s">
        <v>10</v>
      </c>
      <c r="K2" s="17" t="s">
        <v>11</v>
      </c>
    </row>
    <row r="3" ht="51" customHeight="1" spans="1:11">
      <c r="A3" s="13" t="s">
        <v>146</v>
      </c>
      <c r="B3" s="13" t="s">
        <v>147</v>
      </c>
      <c r="C3" s="14">
        <v>203</v>
      </c>
      <c r="D3" s="6">
        <f>C3/3*0.65</f>
        <v>43.9833333333333</v>
      </c>
      <c r="E3" s="15">
        <v>76.3</v>
      </c>
      <c r="F3" s="6">
        <f>E3*0.35</f>
        <v>26.705</v>
      </c>
      <c r="G3" s="6">
        <f>D3+F3</f>
        <v>70.6883333333333</v>
      </c>
      <c r="H3" s="16" t="s">
        <v>148</v>
      </c>
      <c r="I3" s="13" t="s">
        <v>149</v>
      </c>
      <c r="J3" s="13">
        <v>1</v>
      </c>
      <c r="K3" s="13" t="s">
        <v>16</v>
      </c>
    </row>
    <row r="4" s="12" customFormat="1" ht="47" customHeight="1" spans="1:11">
      <c r="A4" s="4" t="s">
        <v>150</v>
      </c>
      <c r="B4" s="4" t="s">
        <v>151</v>
      </c>
      <c r="C4" s="5">
        <v>208</v>
      </c>
      <c r="D4" s="6">
        <f>C4/3*0.65</f>
        <v>45.0666666666667</v>
      </c>
      <c r="E4" s="6">
        <v>63.6</v>
      </c>
      <c r="F4" s="6">
        <f>E4*0.35</f>
        <v>22.26</v>
      </c>
      <c r="G4" s="6">
        <f>D4+F4</f>
        <v>67.3266666666667</v>
      </c>
      <c r="H4" s="7" t="s">
        <v>148</v>
      </c>
      <c r="I4" s="4" t="s">
        <v>149</v>
      </c>
      <c r="J4" s="4">
        <v>2</v>
      </c>
      <c r="K4" s="17"/>
    </row>
  </sheetData>
  <mergeCells count="1">
    <mergeCell ref="A1:K1"/>
  </mergeCells>
  <dataValidations count="1">
    <dataValidation allowBlank="1" showInputMessage="1" showErrorMessage="1" sqref="A$1:A$1048576 B$1:B$1048576 C$1:C$1048576 D1:D2 D3:D4 D5:D65536 E$1:E$1048576 F1:F2 F3:F4 F5:F65536 G3:G4 G1:IV2 H3:IV4 G5:IV65536"/>
  </dataValidations>
  <printOptions horizontalCentered="1"/>
  <pageMargins left="0.2" right="0.2" top="1" bottom="1" header="0.509722222222222" footer="0.509722222222222"/>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G12" sqref="G12"/>
    </sheetView>
  </sheetViews>
  <sheetFormatPr defaultColWidth="8.875" defaultRowHeight="13.5" outlineLevelRow="4"/>
  <cols>
    <col min="1" max="1" width="8.875" style="1"/>
    <col min="2" max="2" width="14" style="1" customWidth="1"/>
    <col min="3" max="3" width="11.125" style="1" customWidth="1"/>
    <col min="4" max="4" width="12.5" style="1" customWidth="1"/>
    <col min="5" max="5" width="11.125" style="1" customWidth="1"/>
    <col min="6" max="6" width="9.875" style="1" customWidth="1"/>
    <col min="7" max="7" width="11.125" style="1" customWidth="1"/>
    <col min="8" max="8" width="26.7666666666667" style="1" customWidth="1"/>
    <col min="9" max="9" width="14.875" style="1" customWidth="1"/>
    <col min="10" max="10" width="8.875" style="1" customWidth="1"/>
    <col min="11" max="16384" width="8.875" style="1"/>
  </cols>
  <sheetData>
    <row r="1" ht="43" customHeight="1" spans="1:11">
      <c r="A1" s="2" t="s">
        <v>152</v>
      </c>
      <c r="B1" s="2"/>
      <c r="C1" s="2"/>
      <c r="D1" s="2"/>
      <c r="E1" s="2"/>
      <c r="F1" s="2"/>
      <c r="G1" s="2"/>
      <c r="H1" s="2"/>
      <c r="I1" s="2"/>
      <c r="J1" s="2"/>
      <c r="K1" s="2"/>
    </row>
    <row r="2" ht="40" customHeight="1" spans="1:11">
      <c r="A2" s="3" t="s">
        <v>1</v>
      </c>
      <c r="B2" s="3" t="s">
        <v>2</v>
      </c>
      <c r="C2" s="3" t="s">
        <v>3</v>
      </c>
      <c r="D2" s="3" t="s">
        <v>4</v>
      </c>
      <c r="E2" s="3" t="s">
        <v>5</v>
      </c>
      <c r="F2" s="3" t="s">
        <v>115</v>
      </c>
      <c r="G2" s="3" t="s">
        <v>7</v>
      </c>
      <c r="H2" s="3" t="s">
        <v>8</v>
      </c>
      <c r="I2" s="3" t="s">
        <v>9</v>
      </c>
      <c r="J2" s="3" t="s">
        <v>10</v>
      </c>
      <c r="K2" s="4" t="s">
        <v>11</v>
      </c>
    </row>
    <row r="3" ht="51" customHeight="1" spans="1:11">
      <c r="A3" s="4" t="s">
        <v>153</v>
      </c>
      <c r="B3" s="4" t="s">
        <v>154</v>
      </c>
      <c r="C3" s="5">
        <v>180</v>
      </c>
      <c r="D3" s="6">
        <f>C3/3*0.65</f>
        <v>39</v>
      </c>
      <c r="E3" s="4">
        <v>80.2</v>
      </c>
      <c r="F3" s="6">
        <f>E3*0.35</f>
        <v>28.07</v>
      </c>
      <c r="G3" s="6">
        <f>D3+F3</f>
        <v>67.07</v>
      </c>
      <c r="H3" s="7" t="s">
        <v>155</v>
      </c>
      <c r="I3" s="4" t="s">
        <v>149</v>
      </c>
      <c r="J3" s="4">
        <v>1</v>
      </c>
      <c r="K3" s="4" t="s">
        <v>16</v>
      </c>
    </row>
    <row r="4" ht="53" customHeight="1" spans="1:11">
      <c r="A4" s="4" t="s">
        <v>156</v>
      </c>
      <c r="B4" s="4" t="s">
        <v>157</v>
      </c>
      <c r="C4" s="5">
        <v>182</v>
      </c>
      <c r="D4" s="6">
        <f>C4/3*0.65</f>
        <v>39.4333333333333</v>
      </c>
      <c r="E4" s="4">
        <v>66.2</v>
      </c>
      <c r="F4" s="6">
        <f>E4*0.35</f>
        <v>23.17</v>
      </c>
      <c r="G4" s="6">
        <f>D4+F4</f>
        <v>62.6033333333333</v>
      </c>
      <c r="H4" s="7" t="s">
        <v>155</v>
      </c>
      <c r="I4" s="4" t="s">
        <v>149</v>
      </c>
      <c r="J4" s="4">
        <v>2</v>
      </c>
      <c r="K4" s="4" t="s">
        <v>16</v>
      </c>
    </row>
    <row r="5" ht="54" customHeight="1" spans="1:11">
      <c r="A5" s="4" t="s">
        <v>158</v>
      </c>
      <c r="B5" s="4" t="s">
        <v>159</v>
      </c>
      <c r="C5" s="5">
        <v>196</v>
      </c>
      <c r="D5" s="6">
        <f>C5/3*0.65</f>
        <v>42.4666666666667</v>
      </c>
      <c r="E5" s="4">
        <v>0</v>
      </c>
      <c r="F5" s="6">
        <f>E5*0.35</f>
        <v>0</v>
      </c>
      <c r="G5" s="6">
        <v>0</v>
      </c>
      <c r="H5" s="7" t="s">
        <v>155</v>
      </c>
      <c r="I5" s="4" t="s">
        <v>149</v>
      </c>
      <c r="J5" s="4">
        <v>3</v>
      </c>
      <c r="K5" s="4" t="s">
        <v>160</v>
      </c>
    </row>
  </sheetData>
  <mergeCells count="1">
    <mergeCell ref="A1:K1"/>
  </mergeCells>
  <dataValidations count="1">
    <dataValidation allowBlank="1" showInputMessage="1" showErrorMessage="1" sqref="A1 B1 C1 D1 E1 F1 G1:IV1 D2 F2 G2:IV2 A2:A65536 B2:B65536 C2:C65536 D3:D5 D6:D65536 E2:E65536 F3:F5 F6:F65536 G3:G5 H3:IV5 G6:IV65536"/>
  </dataValidations>
  <printOptions horizontalCentered="1"/>
  <pageMargins left="0.2" right="0.2" top="1" bottom="1" header="0.509722222222222" footer="0.509722222222222"/>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K24" sqref="K24"/>
    </sheetView>
  </sheetViews>
  <sheetFormatPr defaultColWidth="8.875" defaultRowHeight="13.5" outlineLevelRow="3"/>
  <cols>
    <col min="1" max="1" width="6.44166666666667" style="8" customWidth="1"/>
    <col min="2" max="2" width="13.7666666666667" style="8" customWidth="1"/>
    <col min="3" max="3" width="11.125" style="8" customWidth="1"/>
    <col min="4" max="4" width="12.75" style="8" customWidth="1"/>
    <col min="5" max="5" width="11.125" style="8" customWidth="1"/>
    <col min="6" max="6" width="9.21666666666667" style="8" customWidth="1"/>
    <col min="7" max="7" width="12.75" style="8" customWidth="1"/>
    <col min="8" max="8" width="26.75" style="8" customWidth="1"/>
    <col min="9" max="9" width="15.125" style="8" customWidth="1"/>
    <col min="10" max="10" width="7.5" style="8" customWidth="1"/>
    <col min="11" max="11" width="7.21666666666667" style="8" customWidth="1"/>
    <col min="12" max="16384" width="8.875" style="8"/>
  </cols>
  <sheetData>
    <row r="1" ht="43" customHeight="1" spans="1:11">
      <c r="A1" s="2" t="s">
        <v>161</v>
      </c>
      <c r="B1" s="2"/>
      <c r="C1" s="2"/>
      <c r="D1" s="2"/>
      <c r="E1" s="2"/>
      <c r="F1" s="2"/>
      <c r="G1" s="2"/>
      <c r="H1" s="2"/>
      <c r="I1" s="2"/>
      <c r="J1" s="2"/>
      <c r="K1" s="2"/>
    </row>
    <row r="2" ht="40" customHeight="1" spans="1:11">
      <c r="A2" s="9" t="s">
        <v>1</v>
      </c>
      <c r="B2" s="9" t="s">
        <v>2</v>
      </c>
      <c r="C2" s="9" t="s">
        <v>3</v>
      </c>
      <c r="D2" s="9" t="s">
        <v>4</v>
      </c>
      <c r="E2" s="3" t="s">
        <v>5</v>
      </c>
      <c r="F2" s="3" t="s">
        <v>115</v>
      </c>
      <c r="G2" s="3" t="s">
        <v>7</v>
      </c>
      <c r="H2" s="9" t="s">
        <v>8</v>
      </c>
      <c r="I2" s="9" t="s">
        <v>9</v>
      </c>
      <c r="J2" s="9" t="s">
        <v>10</v>
      </c>
      <c r="K2" s="7" t="s">
        <v>11</v>
      </c>
    </row>
    <row r="3" ht="40" customHeight="1" spans="1:11">
      <c r="A3" s="7" t="s">
        <v>162</v>
      </c>
      <c r="B3" s="7" t="s">
        <v>163</v>
      </c>
      <c r="C3" s="10">
        <v>215</v>
      </c>
      <c r="D3" s="11">
        <f>C3/3*0.65</f>
        <v>46.5833333333333</v>
      </c>
      <c r="E3" s="11">
        <v>74</v>
      </c>
      <c r="F3" s="11">
        <f>E3*0.35</f>
        <v>25.9</v>
      </c>
      <c r="G3" s="11">
        <f>D3+F3</f>
        <v>72.4833333333333</v>
      </c>
      <c r="H3" s="7" t="s">
        <v>164</v>
      </c>
      <c r="I3" s="7" t="s">
        <v>149</v>
      </c>
      <c r="J3" s="7">
        <v>1</v>
      </c>
      <c r="K3" s="7" t="s">
        <v>16</v>
      </c>
    </row>
    <row r="4" ht="40" customHeight="1" spans="1:11">
      <c r="A4" s="7" t="s">
        <v>165</v>
      </c>
      <c r="B4" s="7" t="s">
        <v>166</v>
      </c>
      <c r="C4" s="10">
        <v>187</v>
      </c>
      <c r="D4" s="11">
        <f>C4/3*0.65</f>
        <v>40.5166666666667</v>
      </c>
      <c r="E4" s="11">
        <v>80.8</v>
      </c>
      <c r="F4" s="11">
        <f>E4*0.35</f>
        <v>28.28</v>
      </c>
      <c r="G4" s="11">
        <f>D4+F4</f>
        <v>68.7966666666667</v>
      </c>
      <c r="H4" s="7" t="s">
        <v>164</v>
      </c>
      <c r="I4" s="7" t="s">
        <v>149</v>
      </c>
      <c r="J4" s="7">
        <v>2</v>
      </c>
      <c r="K4" s="7"/>
    </row>
  </sheetData>
  <mergeCells count="1">
    <mergeCell ref="A1:K1"/>
  </mergeCells>
  <dataValidations count="1">
    <dataValidation allowBlank="1" showInputMessage="1" showErrorMessage="1" sqref="E1 F1 G1 E2 F2 G2 A$1:A$1048576 B$1:B$1048576 C$1:C$1048576 D1:D2 D3:D4 D5:D65536 E3:E65536 F3:F4 F5:F65536 G3:G4 G5:G65536 H$1:IV$1048576"/>
  </dataValidations>
  <printOptions horizontalCentered="1"/>
  <pageMargins left="0.389583333333333" right="0.389583333333333" top="1" bottom="1" header="0.509722222222222" footer="0.509722222222222"/>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workbookViewId="0">
      <selection activeCell="F17" sqref="F17"/>
    </sheetView>
  </sheetViews>
  <sheetFormatPr defaultColWidth="8.875" defaultRowHeight="13.5" outlineLevelRow="6"/>
  <cols>
    <col min="1" max="1" width="7.76666666666667" style="1" customWidth="1"/>
    <col min="2" max="2" width="13.875" style="1" customWidth="1"/>
    <col min="3" max="3" width="9.75" style="1" customWidth="1"/>
    <col min="4" max="4" width="14" style="1" customWidth="1"/>
    <col min="5" max="5" width="9.75" style="1" customWidth="1"/>
    <col min="6" max="6" width="14" style="1" customWidth="1"/>
    <col min="7" max="7" width="9.75" style="1" customWidth="1"/>
    <col min="8" max="8" width="28" style="1" customWidth="1"/>
    <col min="9" max="9" width="15.3333333333333" style="1" customWidth="1"/>
    <col min="10" max="10" width="8.5" style="1" customWidth="1"/>
    <col min="11" max="16384" width="8.875" style="1"/>
  </cols>
  <sheetData>
    <row r="1" spans="1:11">
      <c r="A1" s="2" t="s">
        <v>167</v>
      </c>
      <c r="B1" s="2"/>
      <c r="C1" s="2"/>
      <c r="D1" s="2"/>
      <c r="E1" s="2"/>
      <c r="F1" s="2"/>
      <c r="G1" s="2"/>
      <c r="H1" s="2"/>
      <c r="I1" s="2"/>
      <c r="J1" s="2"/>
      <c r="K1" s="2"/>
    </row>
    <row r="2" spans="1:11">
      <c r="A2" s="2"/>
      <c r="B2" s="2"/>
      <c r="C2" s="2"/>
      <c r="D2" s="2"/>
      <c r="E2" s="2"/>
      <c r="F2" s="2"/>
      <c r="G2" s="2"/>
      <c r="H2" s="2"/>
      <c r="I2" s="2"/>
      <c r="J2" s="2"/>
      <c r="K2" s="2"/>
    </row>
    <row r="3" spans="1:11">
      <c r="A3" s="2"/>
      <c r="B3" s="2"/>
      <c r="C3" s="2"/>
      <c r="D3" s="2"/>
      <c r="E3" s="2"/>
      <c r="F3" s="2"/>
      <c r="G3" s="2"/>
      <c r="H3" s="2"/>
      <c r="I3" s="2"/>
      <c r="J3" s="2"/>
      <c r="K3" s="2"/>
    </row>
    <row r="4" spans="1:11">
      <c r="A4" s="2"/>
      <c r="B4" s="2"/>
      <c r="C4" s="2"/>
      <c r="D4" s="2"/>
      <c r="E4" s="2"/>
      <c r="F4" s="2"/>
      <c r="G4" s="2"/>
      <c r="H4" s="2"/>
      <c r="I4" s="2"/>
      <c r="J4" s="2"/>
      <c r="K4" s="2"/>
    </row>
    <row r="5" ht="40" customHeight="1" spans="1:11">
      <c r="A5" s="3" t="s">
        <v>1</v>
      </c>
      <c r="B5" s="3" t="s">
        <v>2</v>
      </c>
      <c r="C5" s="3" t="s">
        <v>3</v>
      </c>
      <c r="D5" s="3" t="s">
        <v>168</v>
      </c>
      <c r="E5" s="3" t="s">
        <v>5</v>
      </c>
      <c r="F5" s="3" t="s">
        <v>115</v>
      </c>
      <c r="G5" s="3" t="s">
        <v>7</v>
      </c>
      <c r="H5" s="3" t="s">
        <v>8</v>
      </c>
      <c r="I5" s="3" t="s">
        <v>9</v>
      </c>
      <c r="J5" s="3" t="s">
        <v>10</v>
      </c>
      <c r="K5" s="4" t="s">
        <v>11</v>
      </c>
    </row>
    <row r="6" ht="40" customHeight="1" spans="1:11">
      <c r="A6" s="4" t="s">
        <v>169</v>
      </c>
      <c r="B6" s="4" t="s">
        <v>170</v>
      </c>
      <c r="C6" s="5">
        <v>165</v>
      </c>
      <c r="D6" s="6">
        <f>C6/3*0.65</f>
        <v>35.75</v>
      </c>
      <c r="E6" s="6">
        <v>70</v>
      </c>
      <c r="F6" s="6">
        <f>E6*0.35</f>
        <v>24.5</v>
      </c>
      <c r="G6" s="6">
        <f>D6+F6</f>
        <v>60.25</v>
      </c>
      <c r="H6" s="7" t="s">
        <v>171</v>
      </c>
      <c r="I6" s="4" t="s">
        <v>149</v>
      </c>
      <c r="J6" s="4">
        <v>1</v>
      </c>
      <c r="K6" s="4" t="s">
        <v>16</v>
      </c>
    </row>
    <row r="7" ht="40" customHeight="1" spans="1:11">
      <c r="A7" s="4" t="s">
        <v>172</v>
      </c>
      <c r="B7" s="4" t="s">
        <v>173</v>
      </c>
      <c r="C7" s="5">
        <v>165</v>
      </c>
      <c r="D7" s="6">
        <f>C7/3*0.65</f>
        <v>35.75</v>
      </c>
      <c r="E7" s="6">
        <v>63.4</v>
      </c>
      <c r="F7" s="6">
        <f>E7*0.35</f>
        <v>22.19</v>
      </c>
      <c r="G7" s="6">
        <f>D7+F7</f>
        <v>57.94</v>
      </c>
      <c r="H7" s="7" t="s">
        <v>171</v>
      </c>
      <c r="I7" s="4" t="s">
        <v>149</v>
      </c>
      <c r="J7" s="4">
        <v>2</v>
      </c>
      <c r="K7" s="4"/>
    </row>
  </sheetData>
  <mergeCells count="1">
    <mergeCell ref="A1:K4"/>
  </mergeCells>
  <dataValidations count="1">
    <dataValidation allowBlank="1" showInputMessage="1" showErrorMessage="1" sqref="A$1:A$1048576 B$1:B$1048576 C$1:C$1048576 D1:D5 D6:D7 D8:D65536 E$1:E$1048576 F$1:F$1048576 G6:G7 G1:IV5 H6:IV7 G8:IV65536"/>
  </dataValidations>
  <printOptions horizontalCentered="1"/>
  <pageMargins left="0.2" right="0.2" top="1" bottom="1" header="0.509722222222222" footer="0.509722222222222"/>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国家特岗小学语文拟录18人</vt:lpstr>
      <vt:lpstr>国家特岗小学数学拟录17人</vt:lpstr>
      <vt:lpstr>国家特岗小学体育拟录4人</vt:lpstr>
      <vt:lpstr>国家特岗小学信息技术拟录6人</vt:lpstr>
      <vt:lpstr>定向往届师范类语文拟录1人</vt:lpstr>
      <vt:lpstr>定向往届师范类体育拟录2人</vt:lpstr>
      <vt:lpstr>定向支教语文拟录1人</vt:lpstr>
      <vt:lpstr>定向招聘聘用人员语文拟录1人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做个坏人</cp:lastModifiedBy>
  <cp:revision>1</cp:revision>
  <dcterms:created xsi:type="dcterms:W3CDTF">2006-09-13T11:21:51Z</dcterms:created>
  <dcterms:modified xsi:type="dcterms:W3CDTF">2018-08-19T10:04:16Z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