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540" windowHeight="9975" tabRatio="805" activeTab="10"/>
  </bookViews>
  <sheets>
    <sheet name="小学数学（女）" sheetId="1" r:id="rId1"/>
    <sheet name="小学数学（男）" sheetId="2" r:id="rId2"/>
    <sheet name="小学语文（女）" sheetId="10" r:id="rId3"/>
    <sheet name="小学语文（男）" sheetId="11" r:id="rId4"/>
    <sheet name="足球" sheetId="3" r:id="rId5"/>
    <sheet name="篮球" sheetId="4" r:id="rId6"/>
    <sheet name="音乐" sheetId="5" r:id="rId7"/>
    <sheet name="信息技术" sheetId="6" r:id="rId8"/>
    <sheet name="幼儿园（女）" sheetId="7" r:id="rId9"/>
    <sheet name="幼儿园(男)" sheetId="8" r:id="rId10"/>
    <sheet name="蒙授幼儿园" sheetId="9" r:id="rId11"/>
  </sheets>
  <calcPr calcId="125725"/>
</workbook>
</file>

<file path=xl/calcChain.xml><?xml version="1.0" encoding="utf-8"?>
<calcChain xmlns="http://schemas.openxmlformats.org/spreadsheetml/2006/main">
  <c r="H2" i="6"/>
  <c r="F2"/>
  <c r="H3"/>
  <c r="F3"/>
  <c r="J3" i="5"/>
  <c r="H3"/>
  <c r="F3"/>
  <c r="J2"/>
  <c r="H2"/>
  <c r="F2"/>
  <c r="J2" i="4"/>
  <c r="H2"/>
  <c r="F2"/>
  <c r="J3"/>
  <c r="H3"/>
  <c r="F3"/>
  <c r="J4" i="3"/>
  <c r="H4"/>
  <c r="F4"/>
  <c r="J2"/>
  <c r="H2"/>
  <c r="F2"/>
  <c r="J3"/>
  <c r="H3"/>
  <c r="F3"/>
  <c r="H3" i="2"/>
  <c r="F3"/>
  <c r="H4"/>
  <c r="F4"/>
  <c r="H2"/>
  <c r="F2"/>
  <c r="H5"/>
  <c r="F5"/>
  <c r="H6"/>
  <c r="F6"/>
  <c r="H11" i="1"/>
  <c r="F11"/>
  <c r="H10"/>
  <c r="F10"/>
  <c r="H12"/>
  <c r="F12"/>
  <c r="H7"/>
  <c r="F7"/>
  <c r="H6"/>
  <c r="F6"/>
  <c r="H4"/>
  <c r="F4"/>
  <c r="H9"/>
  <c r="F9"/>
  <c r="H3"/>
  <c r="F3"/>
  <c r="H8"/>
  <c r="F8"/>
  <c r="H2"/>
  <c r="F2"/>
  <c r="H5"/>
  <c r="F5"/>
  <c r="K2" i="5" l="1"/>
  <c r="K2" i="3"/>
  <c r="I2" i="2"/>
  <c r="I5"/>
  <c r="I4"/>
  <c r="K3" i="5"/>
  <c r="K4" i="3"/>
  <c r="I5" i="1"/>
  <c r="I2"/>
  <c r="I8"/>
  <c r="I3"/>
  <c r="I4"/>
  <c r="I7"/>
  <c r="I10"/>
  <c r="I3" i="6"/>
  <c r="I2"/>
  <c r="K3" i="4"/>
  <c r="K2"/>
  <c r="K3" i="3"/>
  <c r="I6" i="2"/>
  <c r="I3"/>
  <c r="I9" i="1"/>
  <c r="I6"/>
  <c r="I12"/>
  <c r="I11"/>
  <c r="J4" i="2" l="1"/>
  <c r="J8" i="1"/>
  <c r="J2" i="6"/>
  <c r="J2" i="2"/>
  <c r="J3"/>
  <c r="J6"/>
  <c r="J9" i="1"/>
  <c r="J7"/>
  <c r="J5"/>
  <c r="J3" i="6"/>
  <c r="L2" i="5"/>
  <c r="L3"/>
  <c r="L2" i="4"/>
  <c r="L3"/>
  <c r="L3" i="3"/>
  <c r="L2"/>
  <c r="L4"/>
  <c r="J5" i="2"/>
  <c r="J3" i="1"/>
  <c r="J10"/>
  <c r="J4"/>
  <c r="J11"/>
  <c r="J6"/>
  <c r="J2"/>
  <c r="J12"/>
</calcChain>
</file>

<file path=xl/sharedStrings.xml><?xml version="1.0" encoding="utf-8"?>
<sst xmlns="http://schemas.openxmlformats.org/spreadsheetml/2006/main" count="590" uniqueCount="270">
  <si>
    <t>准考证号（考生号）</t>
  </si>
  <si>
    <t>姓名</t>
  </si>
  <si>
    <t>性别</t>
  </si>
  <si>
    <t>报考岗位</t>
  </si>
  <si>
    <t>笔试总分</t>
  </si>
  <si>
    <t>笔试加权得分（50%）</t>
  </si>
  <si>
    <t>面试总分</t>
  </si>
  <si>
    <t>面试加权得分（50%）</t>
  </si>
  <si>
    <t>总成绩</t>
  </si>
  <si>
    <t>名次</t>
  </si>
  <si>
    <t>女</t>
  </si>
  <si>
    <t>小学数学（女）</t>
  </si>
  <si>
    <t>16291021213</t>
  </si>
  <si>
    <t>董娜</t>
  </si>
  <si>
    <t>16291020938</t>
  </si>
  <si>
    <t>李梦虹</t>
  </si>
  <si>
    <t>16291021303</t>
  </si>
  <si>
    <t>刘维</t>
  </si>
  <si>
    <t>16291021309</t>
  </si>
  <si>
    <t>吕悦</t>
  </si>
  <si>
    <t>16291021134</t>
  </si>
  <si>
    <t>史利欣</t>
  </si>
  <si>
    <t>16291021002</t>
  </si>
  <si>
    <t>唐小燕</t>
  </si>
  <si>
    <t>16291020640</t>
  </si>
  <si>
    <t>佟季月</t>
  </si>
  <si>
    <t>16291020524</t>
  </si>
  <si>
    <t>王雅萱</t>
  </si>
  <si>
    <t>16291020731</t>
  </si>
  <si>
    <t>闫婧</t>
  </si>
  <si>
    <t>16291021308</t>
  </si>
  <si>
    <t>颜文英</t>
  </si>
  <si>
    <t>16291021232</t>
  </si>
  <si>
    <t>张红</t>
  </si>
  <si>
    <t>男</t>
  </si>
  <si>
    <t>小学数学（男）</t>
  </si>
  <si>
    <t>16291020312</t>
  </si>
  <si>
    <t>张旭东</t>
  </si>
  <si>
    <t>16291020125</t>
  </si>
  <si>
    <t>王宇轩</t>
  </si>
  <si>
    <t>16291020240</t>
  </si>
  <si>
    <t>齐鑫</t>
  </si>
  <si>
    <t>16291020306</t>
  </si>
  <si>
    <t>马志刚</t>
  </si>
  <si>
    <t>16291020317</t>
  </si>
  <si>
    <t>韩凯夫</t>
  </si>
  <si>
    <t>面试加权得分（30%）</t>
  </si>
  <si>
    <t>技能测试总分</t>
  </si>
  <si>
    <t>技能测试加权得分（20%）</t>
  </si>
  <si>
    <t>16291021404</t>
  </si>
  <si>
    <t>高源</t>
  </si>
  <si>
    <t>足球</t>
  </si>
  <si>
    <t>16291021402</t>
  </si>
  <si>
    <t>安昊博</t>
  </si>
  <si>
    <t>16291021414</t>
  </si>
  <si>
    <t>任伊君</t>
  </si>
  <si>
    <t>篮球</t>
  </si>
  <si>
    <t>16291021502</t>
  </si>
  <si>
    <t>苏赫</t>
  </si>
  <si>
    <t>16291021505</t>
  </si>
  <si>
    <t>王源</t>
  </si>
  <si>
    <t>音乐</t>
  </si>
  <si>
    <t>16291021514</t>
  </si>
  <si>
    <t>侯佳</t>
  </si>
  <si>
    <t>16291021518</t>
  </si>
  <si>
    <t>娜仁</t>
  </si>
  <si>
    <t>16291013633</t>
  </si>
  <si>
    <t>贾西贝</t>
  </si>
  <si>
    <t>信息技术</t>
  </si>
  <si>
    <t>16291013628</t>
  </si>
  <si>
    <t>赵宇</t>
  </si>
  <si>
    <t>16290014542</t>
  </si>
  <si>
    <r>
      <rPr>
        <sz val="11"/>
        <color indexed="63"/>
        <rFont val="Arial Unicode MS"/>
        <family val="2"/>
      </rPr>
      <t>郝婧如</t>
    </r>
  </si>
  <si>
    <r>
      <rPr>
        <sz val="11"/>
        <color theme="1"/>
        <rFont val="宋体"/>
        <family val="3"/>
        <charset val="134"/>
      </rPr>
      <t>女</t>
    </r>
  </si>
  <si>
    <r>
      <rPr>
        <sz val="11"/>
        <color theme="1"/>
        <rFont val="宋体"/>
        <family val="3"/>
        <charset val="134"/>
      </rPr>
      <t>幼儿园（女）</t>
    </r>
  </si>
  <si>
    <t>16290021132</t>
  </si>
  <si>
    <r>
      <rPr>
        <sz val="11"/>
        <color indexed="63"/>
        <rFont val="Arial Unicode MS"/>
        <family val="2"/>
      </rPr>
      <t>杨慧娟</t>
    </r>
  </si>
  <si>
    <t>16290020507</t>
  </si>
  <si>
    <r>
      <rPr>
        <sz val="11"/>
        <color indexed="63"/>
        <rFont val="Arial Unicode MS"/>
        <family val="2"/>
      </rPr>
      <t>党春燕</t>
    </r>
  </si>
  <si>
    <t>16290022115</t>
  </si>
  <si>
    <r>
      <rPr>
        <sz val="11"/>
        <color indexed="63"/>
        <rFont val="Arial Unicode MS"/>
        <family val="2"/>
      </rPr>
      <t>刘倩</t>
    </r>
  </si>
  <si>
    <t>16290020702</t>
  </si>
  <si>
    <r>
      <rPr>
        <sz val="11"/>
        <color indexed="63"/>
        <rFont val="Arial Unicode MS"/>
        <family val="2"/>
      </rPr>
      <t>张玥瑶</t>
    </r>
  </si>
  <si>
    <t>16290021020</t>
  </si>
  <si>
    <r>
      <rPr>
        <sz val="11"/>
        <color indexed="63"/>
        <rFont val="Arial Unicode MS"/>
        <family val="2"/>
      </rPr>
      <t>杜凡</t>
    </r>
  </si>
  <si>
    <t>16290021908</t>
  </si>
  <si>
    <r>
      <rPr>
        <sz val="11"/>
        <color indexed="63"/>
        <rFont val="Arial Unicode MS"/>
        <family val="2"/>
      </rPr>
      <t>葛燕</t>
    </r>
  </si>
  <si>
    <t>16290020933</t>
  </si>
  <si>
    <r>
      <rPr>
        <sz val="11"/>
        <color indexed="63"/>
        <rFont val="Arial Unicode MS"/>
        <family val="2"/>
      </rPr>
      <t>王倩</t>
    </r>
  </si>
  <si>
    <t>16290021507</t>
  </si>
  <si>
    <r>
      <rPr>
        <sz val="11"/>
        <color indexed="63"/>
        <rFont val="Arial Unicode MS"/>
        <family val="2"/>
      </rPr>
      <t>冯涛</t>
    </r>
  </si>
  <si>
    <t>16290014616</t>
  </si>
  <si>
    <r>
      <rPr>
        <sz val="11"/>
        <color indexed="63"/>
        <rFont val="Arial Unicode MS"/>
        <family val="2"/>
      </rPr>
      <t>许纳</t>
    </r>
  </si>
  <si>
    <t>16290012308</t>
  </si>
  <si>
    <r>
      <rPr>
        <sz val="11"/>
        <color indexed="63"/>
        <rFont val="Arial Unicode MS"/>
        <family val="2"/>
      </rPr>
      <t>李会霞</t>
    </r>
  </si>
  <si>
    <t>16290021428</t>
  </si>
  <si>
    <r>
      <rPr>
        <sz val="11"/>
        <color indexed="63"/>
        <rFont val="Arial Unicode MS"/>
        <family val="2"/>
      </rPr>
      <t>雷敏</t>
    </r>
  </si>
  <si>
    <t>16290014634</t>
  </si>
  <si>
    <r>
      <rPr>
        <sz val="11"/>
        <color indexed="63"/>
        <rFont val="Arial Unicode MS"/>
        <family val="2"/>
      </rPr>
      <t>张诚佳</t>
    </r>
  </si>
  <si>
    <t>16290021408</t>
  </si>
  <si>
    <r>
      <rPr>
        <sz val="11"/>
        <color indexed="63"/>
        <rFont val="Arial Unicode MS"/>
        <family val="2"/>
      </rPr>
      <t>贾玉林</t>
    </r>
  </si>
  <si>
    <t>16290021411</t>
  </si>
  <si>
    <r>
      <rPr>
        <sz val="11"/>
        <color indexed="63"/>
        <rFont val="Arial Unicode MS"/>
        <family val="2"/>
      </rPr>
      <t>陈彦孜</t>
    </r>
  </si>
  <si>
    <t>16290013440</t>
  </si>
  <si>
    <r>
      <rPr>
        <sz val="11"/>
        <color indexed="63"/>
        <rFont val="Arial Unicode MS"/>
        <family val="2"/>
      </rPr>
      <t>沙媛</t>
    </r>
  </si>
  <si>
    <t>16290021920</t>
  </si>
  <si>
    <r>
      <rPr>
        <sz val="11"/>
        <color indexed="63"/>
        <rFont val="Arial Unicode MS"/>
        <family val="2"/>
      </rPr>
      <t>李志远</t>
    </r>
  </si>
  <si>
    <t>16290012737</t>
  </si>
  <si>
    <r>
      <rPr>
        <sz val="11"/>
        <color indexed="63"/>
        <rFont val="Arial Unicode MS"/>
        <family val="2"/>
      </rPr>
      <t>黄蓉</t>
    </r>
  </si>
  <si>
    <t>16290014620</t>
  </si>
  <si>
    <r>
      <rPr>
        <sz val="11"/>
        <color indexed="63"/>
        <rFont val="Arial Unicode MS"/>
        <family val="2"/>
      </rPr>
      <t>荆轶婷</t>
    </r>
  </si>
  <si>
    <t>16290014440</t>
  </si>
  <si>
    <r>
      <rPr>
        <sz val="11"/>
        <color indexed="63"/>
        <rFont val="Arial Unicode MS"/>
        <family val="2"/>
      </rPr>
      <t>张悦</t>
    </r>
  </si>
  <si>
    <t>16290014901</t>
  </si>
  <si>
    <r>
      <rPr>
        <sz val="11"/>
        <color indexed="63"/>
        <rFont val="Arial Unicode MS"/>
        <family val="2"/>
      </rPr>
      <t>关乌恩奇</t>
    </r>
  </si>
  <si>
    <t>16290021128</t>
  </si>
  <si>
    <r>
      <rPr>
        <sz val="11"/>
        <color indexed="63"/>
        <rFont val="Arial Unicode MS"/>
        <family val="2"/>
      </rPr>
      <t>李丽雪</t>
    </r>
  </si>
  <si>
    <t>16290021613</t>
  </si>
  <si>
    <r>
      <rPr>
        <sz val="11"/>
        <color indexed="63"/>
        <rFont val="Arial Unicode MS"/>
        <family val="2"/>
      </rPr>
      <t>许娇</t>
    </r>
  </si>
  <si>
    <t>16290020614</t>
  </si>
  <si>
    <r>
      <rPr>
        <sz val="11"/>
        <color indexed="63"/>
        <rFont val="Arial Unicode MS"/>
        <family val="2"/>
      </rPr>
      <t>郭瑞宏</t>
    </r>
  </si>
  <si>
    <t>16290021736</t>
  </si>
  <si>
    <r>
      <rPr>
        <sz val="11"/>
        <color indexed="63"/>
        <rFont val="Arial Unicode MS"/>
        <family val="2"/>
      </rPr>
      <t>王莎</t>
    </r>
  </si>
  <si>
    <t>16290014121</t>
  </si>
  <si>
    <r>
      <rPr>
        <sz val="11"/>
        <color indexed="63"/>
        <rFont val="Arial Unicode MS"/>
        <family val="2"/>
      </rPr>
      <t>韩敏</t>
    </r>
  </si>
  <si>
    <t>16290014742</t>
  </si>
  <si>
    <r>
      <rPr>
        <sz val="11"/>
        <color indexed="63"/>
        <rFont val="Arial Unicode MS"/>
        <family val="2"/>
      </rPr>
      <t>苗潇予</t>
    </r>
  </si>
  <si>
    <t>16290014311</t>
  </si>
  <si>
    <r>
      <rPr>
        <sz val="11"/>
        <color indexed="63"/>
        <rFont val="Arial Unicode MS"/>
        <family val="2"/>
      </rPr>
      <t>张豆</t>
    </r>
  </si>
  <si>
    <t>16290014934</t>
  </si>
  <si>
    <r>
      <rPr>
        <sz val="11"/>
        <color indexed="63"/>
        <rFont val="Arial Unicode MS"/>
        <family val="2"/>
      </rPr>
      <t>潘娜</t>
    </r>
  </si>
  <si>
    <t>16290020640</t>
  </si>
  <si>
    <r>
      <rPr>
        <sz val="11"/>
        <color indexed="63"/>
        <rFont val="Arial Unicode MS"/>
        <family val="2"/>
      </rPr>
      <t>王春燕</t>
    </r>
  </si>
  <si>
    <t>16290012339</t>
  </si>
  <si>
    <r>
      <rPr>
        <sz val="11"/>
        <color indexed="63"/>
        <rFont val="Arial Unicode MS"/>
        <family val="2"/>
      </rPr>
      <t>李佳</t>
    </r>
  </si>
  <si>
    <t>16290020921</t>
  </si>
  <si>
    <r>
      <rPr>
        <sz val="11"/>
        <color indexed="63"/>
        <rFont val="Arial Unicode MS"/>
        <family val="2"/>
      </rPr>
      <t>彭娜</t>
    </r>
  </si>
  <si>
    <t>16290012707</t>
  </si>
  <si>
    <r>
      <rPr>
        <sz val="11"/>
        <color indexed="63"/>
        <rFont val="Arial Unicode MS"/>
        <family val="2"/>
      </rPr>
      <t>康渊</t>
    </r>
  </si>
  <si>
    <t>16290014929</t>
  </si>
  <si>
    <r>
      <rPr>
        <sz val="11"/>
        <color indexed="63"/>
        <rFont val="Arial Unicode MS"/>
        <family val="2"/>
      </rPr>
      <t>郭雅萍</t>
    </r>
  </si>
  <si>
    <t>16290014204</t>
  </si>
  <si>
    <r>
      <rPr>
        <sz val="11"/>
        <color indexed="63"/>
        <rFont val="Arial Unicode MS"/>
        <family val="2"/>
      </rPr>
      <t>康乐</t>
    </r>
  </si>
  <si>
    <t>16290014511</t>
  </si>
  <si>
    <r>
      <rPr>
        <sz val="11"/>
        <color indexed="63"/>
        <rFont val="Arial Unicode MS"/>
        <family val="2"/>
      </rPr>
      <t>董孟娇</t>
    </r>
  </si>
  <si>
    <t>16290013610</t>
  </si>
  <si>
    <r>
      <rPr>
        <sz val="11"/>
        <color indexed="63"/>
        <rFont val="Arial Unicode MS"/>
        <family val="2"/>
      </rPr>
      <t>郝娜</t>
    </r>
  </si>
  <si>
    <t>16290021111</t>
  </si>
  <si>
    <r>
      <rPr>
        <sz val="11"/>
        <color indexed="63"/>
        <rFont val="Arial Unicode MS"/>
        <family val="2"/>
      </rPr>
      <t>代茹</t>
    </r>
  </si>
  <si>
    <t>16290014713</t>
  </si>
  <si>
    <r>
      <rPr>
        <sz val="11"/>
        <color indexed="63"/>
        <rFont val="Arial Unicode MS"/>
        <family val="2"/>
      </rPr>
      <t>陈璐</t>
    </r>
  </si>
  <si>
    <t>16290014112</t>
  </si>
  <si>
    <r>
      <rPr>
        <sz val="11"/>
        <color indexed="63"/>
        <rFont val="Arial Unicode MS"/>
        <family val="2"/>
      </rPr>
      <t>高扬</t>
    </r>
  </si>
  <si>
    <t>16290021807</t>
  </si>
  <si>
    <r>
      <rPr>
        <sz val="11"/>
        <color indexed="63"/>
        <rFont val="Arial Unicode MS"/>
        <family val="2"/>
      </rPr>
      <t>胡小青</t>
    </r>
  </si>
  <si>
    <t>16290014319</t>
  </si>
  <si>
    <r>
      <rPr>
        <sz val="11"/>
        <color indexed="63"/>
        <rFont val="Arial Unicode MS"/>
        <family val="2"/>
      </rPr>
      <t>温丽</t>
    </r>
  </si>
  <si>
    <t>16290020514</t>
  </si>
  <si>
    <r>
      <rPr>
        <sz val="11"/>
        <color indexed="63"/>
        <rFont val="Arial Unicode MS"/>
        <family val="2"/>
      </rPr>
      <t>刘艳婷</t>
    </r>
  </si>
  <si>
    <t>16290014706</t>
  </si>
  <si>
    <r>
      <rPr>
        <sz val="11"/>
        <color indexed="63"/>
        <rFont val="Arial Unicode MS"/>
        <family val="2"/>
      </rPr>
      <t>李娇娇</t>
    </r>
  </si>
  <si>
    <t>16290013313</t>
  </si>
  <si>
    <r>
      <rPr>
        <sz val="11"/>
        <color indexed="63"/>
        <rFont val="Arial Unicode MS"/>
        <family val="2"/>
      </rPr>
      <t>郗瑞玲</t>
    </r>
  </si>
  <si>
    <t>16290021515</t>
  </si>
  <si>
    <r>
      <rPr>
        <sz val="11"/>
        <color indexed="63"/>
        <rFont val="Arial Unicode MS"/>
        <family val="2"/>
      </rPr>
      <t>张丽娜</t>
    </r>
  </si>
  <si>
    <t>16290020314</t>
  </si>
  <si>
    <r>
      <rPr>
        <sz val="11"/>
        <color indexed="63"/>
        <rFont val="Arial Unicode MS"/>
        <family val="2"/>
      </rPr>
      <t>范瑞锋</t>
    </r>
  </si>
  <si>
    <r>
      <rPr>
        <sz val="11"/>
        <color theme="1"/>
        <rFont val="宋体"/>
        <family val="3"/>
        <charset val="134"/>
      </rPr>
      <t>男</t>
    </r>
  </si>
  <si>
    <r>
      <rPr>
        <sz val="11"/>
        <color theme="1"/>
        <rFont val="宋体"/>
        <family val="3"/>
        <charset val="134"/>
      </rPr>
      <t>幼儿园（男）</t>
    </r>
  </si>
  <si>
    <t>16290020310</t>
  </si>
  <si>
    <r>
      <rPr>
        <sz val="11"/>
        <color indexed="63"/>
        <rFont val="Arial Unicode MS"/>
        <family val="2"/>
      </rPr>
      <t>腾格尔</t>
    </r>
  </si>
  <si>
    <t>16290020130</t>
  </si>
  <si>
    <r>
      <rPr>
        <sz val="11"/>
        <color indexed="63"/>
        <rFont val="Arial Unicode MS"/>
        <family val="2"/>
      </rPr>
      <t>杨宇</t>
    </r>
  </si>
  <si>
    <t>16290020123</t>
  </si>
  <si>
    <r>
      <rPr>
        <sz val="11"/>
        <color indexed="63"/>
        <rFont val="Arial Unicode MS"/>
        <family val="2"/>
      </rPr>
      <t>王鹏飞</t>
    </r>
  </si>
  <si>
    <t>16290020311</t>
  </si>
  <si>
    <r>
      <rPr>
        <sz val="11"/>
        <color indexed="63"/>
        <rFont val="Arial Unicode MS"/>
        <family val="2"/>
      </rPr>
      <t>刘丙春</t>
    </r>
  </si>
  <si>
    <t>16290020335</t>
  </si>
  <si>
    <r>
      <rPr>
        <sz val="11"/>
        <color indexed="63"/>
        <rFont val="Arial Unicode MS"/>
        <family val="2"/>
      </rPr>
      <t>赵强</t>
    </r>
  </si>
  <si>
    <t>16290020115</t>
  </si>
  <si>
    <r>
      <rPr>
        <sz val="11"/>
        <color indexed="63"/>
        <rFont val="Arial Unicode MS"/>
        <family val="2"/>
      </rPr>
      <t>李帅</t>
    </r>
  </si>
  <si>
    <t>16290020225</t>
  </si>
  <si>
    <r>
      <rPr>
        <sz val="11"/>
        <color indexed="63"/>
        <rFont val="Arial Unicode MS"/>
        <family val="2"/>
      </rPr>
      <t>杨雄铂</t>
    </r>
  </si>
  <si>
    <t>16290020438</t>
  </si>
  <si>
    <r>
      <rPr>
        <sz val="11"/>
        <color indexed="63"/>
        <rFont val="Arial Unicode MS"/>
        <family val="2"/>
      </rPr>
      <t>杨杰</t>
    </r>
  </si>
  <si>
    <t>16290020408</t>
  </si>
  <si>
    <r>
      <rPr>
        <sz val="11"/>
        <color indexed="63"/>
        <rFont val="Arial Unicode MS"/>
        <family val="2"/>
      </rPr>
      <t>赵佳伟</t>
    </r>
  </si>
  <si>
    <t>16290015239</t>
  </si>
  <si>
    <t>李美庆</t>
  </si>
  <si>
    <t>蒙授幼儿园</t>
  </si>
  <si>
    <t>16290015244</t>
  </si>
  <si>
    <t>美丽</t>
  </si>
  <si>
    <t>16290015241</t>
  </si>
  <si>
    <t>苏日古格</t>
  </si>
  <si>
    <t>16290015227</t>
  </si>
  <si>
    <t>乌吉木</t>
  </si>
  <si>
    <t>16290015103</t>
  </si>
  <si>
    <t>乌日汗</t>
  </si>
  <si>
    <t>16290015209</t>
  </si>
  <si>
    <t>巴音德力格儿</t>
  </si>
  <si>
    <t>小学语文（女）</t>
  </si>
  <si>
    <t>16291011827</t>
  </si>
  <si>
    <t>边娅丽</t>
  </si>
  <si>
    <t>16291013440</t>
  </si>
  <si>
    <t>董倩</t>
  </si>
  <si>
    <t>16291013517</t>
  </si>
  <si>
    <t>郭婷婷</t>
  </si>
  <si>
    <t>16291011920</t>
  </si>
  <si>
    <t>韩志芳</t>
  </si>
  <si>
    <t>16291013132</t>
  </si>
  <si>
    <t>李慧娟</t>
  </si>
  <si>
    <t>16291013306</t>
  </si>
  <si>
    <t>刘佳月</t>
  </si>
  <si>
    <t>16291012009</t>
  </si>
  <si>
    <t>刘少清</t>
  </si>
  <si>
    <t>16291013537</t>
  </si>
  <si>
    <t>刘婷婷</t>
  </si>
  <si>
    <t>83.43</t>
  </si>
  <si>
    <t>16291012723</t>
  </si>
  <si>
    <t>刘颖</t>
  </si>
  <si>
    <t>86.33</t>
  </si>
  <si>
    <t>16291013416</t>
  </si>
  <si>
    <t>刘媛媛</t>
  </si>
  <si>
    <t>84.17</t>
  </si>
  <si>
    <t>16291013425</t>
  </si>
  <si>
    <t>马小燕</t>
  </si>
  <si>
    <t>82.3</t>
  </si>
  <si>
    <t>79.23</t>
  </si>
  <si>
    <t>16291011814</t>
  </si>
  <si>
    <t>奇雪娜</t>
  </si>
  <si>
    <t>16291012220</t>
  </si>
  <si>
    <t>王燕</t>
  </si>
  <si>
    <t>83.87</t>
  </si>
  <si>
    <t>16291012109</t>
  </si>
  <si>
    <t>魏晓霞</t>
  </si>
  <si>
    <t>84</t>
  </si>
  <si>
    <t>16291012703</t>
  </si>
  <si>
    <t>席晨冉</t>
  </si>
  <si>
    <t>88.57</t>
  </si>
  <si>
    <t>16291013309</t>
  </si>
  <si>
    <t>徐梦雨</t>
  </si>
  <si>
    <t>87.67</t>
  </si>
  <si>
    <t>16291012704</t>
  </si>
  <si>
    <t>翟荣</t>
  </si>
  <si>
    <t>85.83</t>
  </si>
  <si>
    <t>16291013231</t>
  </si>
  <si>
    <t>张玲玲</t>
  </si>
  <si>
    <t>16291012215</t>
  </si>
  <si>
    <t>赵美瑶</t>
  </si>
  <si>
    <t>16291012019</t>
  </si>
  <si>
    <t>訾雨欣</t>
  </si>
  <si>
    <t>小学语文（男）</t>
  </si>
  <si>
    <t>16291011634</t>
  </si>
  <si>
    <t>葛帅</t>
  </si>
  <si>
    <t>16291011716</t>
  </si>
  <si>
    <t>刘文书</t>
  </si>
  <si>
    <t>16291011736</t>
  </si>
  <si>
    <t>倪海生</t>
  </si>
  <si>
    <t>16291011712</t>
  </si>
  <si>
    <t>乔新宇</t>
  </si>
  <si>
    <t>16291011641</t>
  </si>
  <si>
    <t>宋文帅</t>
  </si>
  <si>
    <t>16291011621</t>
  </si>
  <si>
    <t>王毅</t>
  </si>
  <si>
    <t>16291011714</t>
  </si>
  <si>
    <t>袁学东</t>
  </si>
  <si>
    <t>16291011631</t>
  </si>
  <si>
    <t>翟志鹏</t>
  </si>
  <si>
    <t>16291011741</t>
  </si>
  <si>
    <t>赵晴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</si>
</sst>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34">
    <font>
      <sz val="11"/>
      <color indexed="8"/>
      <name val="宋体"/>
      <charset val="134"/>
    </font>
    <font>
      <sz val="9"/>
      <color indexed="63"/>
      <name val="Arial Unicode MS"/>
      <family val="2"/>
    </font>
    <font>
      <sz val="11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微软雅黑"/>
      <family val="2"/>
      <charset val="134"/>
    </font>
    <font>
      <b/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1"/>
      <color indexed="8"/>
      <name val="微软雅黑"/>
      <family val="2"/>
      <charset val="134"/>
    </font>
    <font>
      <sz val="11"/>
      <color indexed="63"/>
      <name val="Arial Unicode MS"/>
      <family val="2"/>
    </font>
    <font>
      <sz val="11"/>
      <color theme="1"/>
      <name val="宋体"/>
      <family val="3"/>
      <charset val="134"/>
    </font>
    <font>
      <sz val="11"/>
      <color indexed="63"/>
      <name val="Arial"/>
      <family val="2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3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5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0" fillId="0" borderId="0" xfId="0" applyNumberFormat="1">
      <alignment vertical="center"/>
    </xf>
    <xf numFmtId="176" fontId="4" fillId="4" borderId="2" xfId="45" applyNumberFormat="1" applyFont="1" applyFill="1" applyBorder="1" applyAlignment="1">
      <alignment horizontal="center" vertical="center"/>
    </xf>
    <xf numFmtId="176" fontId="26" fillId="0" borderId="2" xfId="45" applyNumberFormat="1" applyFont="1" applyFill="1" applyBorder="1" applyAlignment="1">
      <alignment vertical="center"/>
    </xf>
    <xf numFmtId="49" fontId="4" fillId="4" borderId="2" xfId="45" applyNumberFormat="1" applyFont="1" applyFill="1" applyBorder="1" applyAlignment="1">
      <alignment horizontal="center" vertical="center"/>
    </xf>
    <xf numFmtId="49" fontId="25" fillId="0" borderId="2" xfId="45" applyNumberFormat="1" applyFont="1" applyBorder="1" applyAlignment="1">
      <alignment horizontal="center" vertical="center"/>
    </xf>
    <xf numFmtId="177" fontId="26" fillId="0" borderId="2" xfId="45" applyNumberFormat="1" applyFont="1" applyFill="1" applyBorder="1" applyAlignment="1">
      <alignment vertical="center"/>
    </xf>
    <xf numFmtId="177" fontId="25" fillId="0" borderId="2" xfId="45" applyNumberFormat="1" applyFont="1" applyBorder="1" applyAlignment="1">
      <alignment horizontal="center" vertical="center"/>
    </xf>
    <xf numFmtId="176" fontId="25" fillId="0" borderId="2" xfId="45" applyNumberFormat="1" applyFont="1" applyBorder="1" applyAlignment="1">
      <alignment horizontal="center" vertical="center"/>
    </xf>
    <xf numFmtId="0" fontId="25" fillId="0" borderId="2" xfId="45" applyFont="1" applyBorder="1" applyAlignment="1">
      <alignment horizontal="center" vertical="center"/>
    </xf>
    <xf numFmtId="176" fontId="25" fillId="0" borderId="2" xfId="45" applyNumberFormat="1" applyFont="1" applyBorder="1" applyAlignment="1">
      <alignment horizontal="center" vertical="center"/>
    </xf>
    <xf numFmtId="0" fontId="9" fillId="22" borderId="2" xfId="45" applyFont="1" applyFill="1" applyBorder="1" applyAlignment="1">
      <alignment horizontal="center" vertical="center" wrapText="1"/>
    </xf>
    <xf numFmtId="0" fontId="28" fillId="22" borderId="1" xfId="45" applyFont="1" applyFill="1" applyBorder="1" applyAlignment="1">
      <alignment horizontal="center" vertical="center" wrapText="1"/>
    </xf>
    <xf numFmtId="0" fontId="28" fillId="22" borderId="1" xfId="45" applyNumberFormat="1" applyFont="1" applyFill="1" applyBorder="1" applyAlignment="1">
      <alignment horizontal="center" vertical="center" wrapText="1"/>
    </xf>
    <xf numFmtId="0" fontId="28" fillId="22" borderId="1" xfId="45" applyNumberFormat="1" applyFont="1" applyFill="1" applyBorder="1" applyAlignment="1">
      <alignment horizontal="center" vertical="center" wrapText="1"/>
    </xf>
    <xf numFmtId="0" fontId="28" fillId="22" borderId="11" xfId="45" applyNumberFormat="1" applyFont="1" applyFill="1" applyBorder="1" applyAlignment="1">
      <alignment horizontal="center" vertical="center" wrapText="1"/>
    </xf>
    <xf numFmtId="176" fontId="28" fillId="22" borderId="11" xfId="45" applyNumberFormat="1" applyFont="1" applyFill="1" applyBorder="1" applyAlignment="1">
      <alignment horizontal="center" vertical="center" wrapText="1"/>
    </xf>
    <xf numFmtId="176" fontId="28" fillId="22" borderId="1" xfId="45" applyNumberFormat="1" applyFont="1" applyFill="1" applyBorder="1" applyAlignment="1">
      <alignment horizontal="center" vertical="center" wrapText="1"/>
    </xf>
    <xf numFmtId="49" fontId="31" fillId="5" borderId="2" xfId="45" applyNumberFormat="1" applyFont="1" applyFill="1" applyBorder="1" applyAlignment="1">
      <alignment horizontal="center" vertical="center" wrapText="1"/>
    </xf>
    <xf numFmtId="49" fontId="4" fillId="4" borderId="13" xfId="45" applyNumberFormat="1" applyFont="1" applyFill="1" applyBorder="1" applyAlignment="1">
      <alignment horizontal="center" vertical="center"/>
    </xf>
    <xf numFmtId="176" fontId="25" fillId="0" borderId="13" xfId="45" applyNumberFormat="1" applyFont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176" fontId="25" fillId="0" borderId="13" xfId="45" applyNumberFormat="1" applyFont="1" applyBorder="1" applyAlignment="1">
      <alignment horizontal="center" vertical="center"/>
    </xf>
    <xf numFmtId="0" fontId="9" fillId="22" borderId="13" xfId="45" applyFont="1" applyFill="1" applyBorder="1" applyAlignment="1">
      <alignment horizontal="center" vertical="center" wrapText="1"/>
    </xf>
    <xf numFmtId="0" fontId="28" fillId="22" borderId="12" xfId="45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1" xfId="45" applyNumberFormat="1" applyFont="1" applyFill="1" applyBorder="1" applyAlignment="1">
      <alignment horizontal="center" vertical="center" wrapText="1"/>
    </xf>
    <xf numFmtId="176" fontId="28" fillId="22" borderId="11" xfId="45" applyNumberFormat="1" applyFont="1" applyFill="1" applyBorder="1" applyAlignment="1">
      <alignment horizontal="center" vertical="center" wrapText="1"/>
    </xf>
    <xf numFmtId="176" fontId="28" fillId="22" borderId="12" xfId="45" applyNumberFormat="1" applyFont="1" applyFill="1" applyBorder="1" applyAlignment="1">
      <alignment horizontal="center" vertical="center" wrapText="1"/>
    </xf>
    <xf numFmtId="49" fontId="31" fillId="0" borderId="13" xfId="45" applyNumberFormat="1" applyFont="1" applyFill="1" applyBorder="1" applyAlignment="1">
      <alignment horizontal="center" vertical="center" wrapText="1"/>
    </xf>
    <xf numFmtId="0" fontId="8" fillId="0" borderId="13" xfId="45" applyBorder="1">
      <alignment vertical="center"/>
    </xf>
    <xf numFmtId="49" fontId="1" fillId="0" borderId="13" xfId="45" applyNumberFormat="1" applyFont="1" applyFill="1" applyBorder="1" applyAlignment="1">
      <alignment horizontal="center" vertical="center" wrapText="1"/>
    </xf>
    <xf numFmtId="49" fontId="4" fillId="4" borderId="13" xfId="45" applyNumberFormat="1" applyFont="1" applyFill="1" applyBorder="1" applyAlignment="1">
      <alignment horizontal="center" vertical="center"/>
    </xf>
    <xf numFmtId="0" fontId="25" fillId="0" borderId="13" xfId="45" applyFont="1" applyBorder="1" applyAlignment="1">
      <alignment horizontal="center" vertical="center"/>
    </xf>
    <xf numFmtId="176" fontId="25" fillId="0" borderId="13" xfId="45" applyNumberFormat="1" applyFont="1" applyBorder="1" applyAlignment="1">
      <alignment horizontal="center" vertical="center"/>
    </xf>
    <xf numFmtId="0" fontId="27" fillId="0" borderId="13" xfId="45" applyFont="1" applyBorder="1" applyAlignment="1">
      <alignment horizontal="center" vertical="center"/>
    </xf>
    <xf numFmtId="0" fontId="9" fillId="22" borderId="13" xfId="45" applyFont="1" applyFill="1" applyBorder="1" applyAlignment="1">
      <alignment horizontal="center" vertical="center" wrapText="1"/>
    </xf>
    <xf numFmtId="0" fontId="28" fillId="22" borderId="12" xfId="45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2" xfId="45" applyNumberFormat="1" applyFont="1" applyFill="1" applyBorder="1" applyAlignment="1">
      <alignment horizontal="center" vertical="center" wrapText="1"/>
    </xf>
    <xf numFmtId="0" fontId="28" fillId="22" borderId="11" xfId="45" applyNumberFormat="1" applyFont="1" applyFill="1" applyBorder="1" applyAlignment="1">
      <alignment horizontal="center" vertical="center" wrapText="1"/>
    </xf>
    <xf numFmtId="176" fontId="28" fillId="22" borderId="11" xfId="45" applyNumberFormat="1" applyFont="1" applyFill="1" applyBorder="1" applyAlignment="1">
      <alignment horizontal="center" vertical="center" wrapText="1"/>
    </xf>
    <xf numFmtId="176" fontId="28" fillId="22" borderId="12" xfId="45" applyNumberFormat="1" applyFont="1" applyFill="1" applyBorder="1" applyAlignment="1">
      <alignment horizontal="center" vertical="center" wrapText="1"/>
    </xf>
    <xf numFmtId="176" fontId="27" fillId="0" borderId="13" xfId="45" applyNumberFormat="1" applyFont="1" applyBorder="1" applyAlignment="1">
      <alignment horizontal="center" vertical="center"/>
    </xf>
    <xf numFmtId="176" fontId="27" fillId="0" borderId="13" xfId="45" applyNumberFormat="1" applyFont="1" applyBorder="1" applyAlignment="1">
      <alignment horizontal="center" vertical="center"/>
    </xf>
    <xf numFmtId="49" fontId="4" fillId="0" borderId="2" xfId="48" applyNumberFormat="1" applyFont="1" applyFill="1" applyBorder="1" applyAlignment="1">
      <alignment horizontal="right" vertical="center"/>
    </xf>
    <xf numFmtId="0" fontId="27" fillId="0" borderId="13" xfId="45" applyNumberFormat="1" applyFont="1" applyBorder="1" applyAlignment="1">
      <alignment horizontal="center" vertical="center"/>
    </xf>
    <xf numFmtId="49" fontId="4" fillId="0" borderId="2" xfId="48" applyNumberFormat="1" applyFont="1" applyFill="1" applyBorder="1" applyAlignment="1">
      <alignment horizontal="right" vertical="center"/>
    </xf>
  </cellXfs>
  <cellStyles count="49">
    <cellStyle name="20% - 强调文字颜色 1 2" xfId="7"/>
    <cellStyle name="20% - 强调文字颜色 2 2" xfId="5"/>
    <cellStyle name="20% - 强调文字颜色 3 2" xfId="9"/>
    <cellStyle name="20% - 强调文字颜色 4 2" xfId="10"/>
    <cellStyle name="20% - 强调文字颜色 5 2" xfId="12"/>
    <cellStyle name="20% - 强调文字颜色 6 2" xfId="15"/>
    <cellStyle name="40% - 强调文字颜色 1 2" xfId="16"/>
    <cellStyle name="40% - 强调文字颜色 2 2" xfId="17"/>
    <cellStyle name="40% - 强调文字颜色 3 2" xfId="19"/>
    <cellStyle name="40% - 强调文字颜色 4 2" xfId="20"/>
    <cellStyle name="40% - 强调文字颜色 5 2" xfId="21"/>
    <cellStyle name="40% - 强调文字颜色 6 2" xfId="22"/>
    <cellStyle name="60% - 强调文字颜色 1 2" xfId="24"/>
    <cellStyle name="60% - 强调文字颜色 2 2" xfId="27"/>
    <cellStyle name="60% - 强调文字颜色 3 2" xfId="28"/>
    <cellStyle name="60% - 强调文字颜色 4 2" xfId="30"/>
    <cellStyle name="60% - 强调文字颜色 5 2" xfId="31"/>
    <cellStyle name="60% - 强调文字颜色 6 2" xfId="32"/>
    <cellStyle name="百分比 2" xfId="4"/>
    <cellStyle name="标题 1 2" xfId="33"/>
    <cellStyle name="标题 2 2" xfId="34"/>
    <cellStyle name="标题 3 2" xfId="23"/>
    <cellStyle name="标题 4 2" xfId="26"/>
    <cellStyle name="标题 5" xfId="6"/>
    <cellStyle name="差 2" xfId="18"/>
    <cellStyle name="差_Sheet1" xfId="46"/>
    <cellStyle name="常规" xfId="0" builtinId="0"/>
    <cellStyle name="常规 2" xfId="2"/>
    <cellStyle name="常规 3" xfId="45"/>
    <cellStyle name="常规 4" xfId="1"/>
    <cellStyle name="常规 5" xfId="48"/>
    <cellStyle name="好 2" xfId="35"/>
    <cellStyle name="好_Sheet1" xfId="47"/>
    <cellStyle name="汇总 2" xfId="36"/>
    <cellStyle name="计算 2" xfId="37"/>
    <cellStyle name="检查单元格 2" xfId="38"/>
    <cellStyle name="解释性文本 2" xfId="39"/>
    <cellStyle name="警告文本 2" xfId="25"/>
    <cellStyle name="链接单元格 2" xfId="14"/>
    <cellStyle name="强调文字颜色 1 2" xfId="11"/>
    <cellStyle name="强调文字颜色 2 2" xfId="13"/>
    <cellStyle name="强调文字颜色 3 2" xfId="40"/>
    <cellStyle name="强调文字颜色 4 2" xfId="3"/>
    <cellStyle name="强调文字颜色 5 2" xfId="41"/>
    <cellStyle name="强调文字颜色 6 2" xfId="42"/>
    <cellStyle name="适中 2" xfId="43"/>
    <cellStyle name="输出 2" xfId="29"/>
    <cellStyle name="输入 2" xfId="8"/>
    <cellStyle name="注释 2" xfId="4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pane ySplit="1" topLeftCell="A2" activePane="bottomLeft" state="frozen"/>
      <selection pane="bottomLeft" activeCell="A13" sqref="A13:XFD87"/>
    </sheetView>
  </sheetViews>
  <sheetFormatPr defaultColWidth="9" defaultRowHeight="13.5"/>
  <cols>
    <col min="1" max="1" width="12" customWidth="1"/>
    <col min="4" max="4" width="14.125" customWidth="1"/>
    <col min="5" max="5" width="9" style="3"/>
    <col min="6" max="6" width="11.5" style="8" bestFit="1" customWidth="1"/>
    <col min="8" max="8" width="9.75" style="1" customWidth="1"/>
    <col min="9" max="9" width="7.25" style="1" customWidth="1"/>
    <col min="10" max="10" width="7.75" customWidth="1"/>
  </cols>
  <sheetData>
    <row r="1" spans="1:10" ht="38.1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7</v>
      </c>
      <c r="I1" s="49" t="s">
        <v>8</v>
      </c>
      <c r="J1" s="24" t="s">
        <v>9</v>
      </c>
    </row>
    <row r="2" spans="1:10" ht="24.95" customHeight="1">
      <c r="A2" s="25" t="s">
        <v>14</v>
      </c>
      <c r="B2" s="25" t="s">
        <v>15</v>
      </c>
      <c r="C2" s="16" t="s">
        <v>10</v>
      </c>
      <c r="D2" s="16" t="s">
        <v>11</v>
      </c>
      <c r="E2" s="40">
        <v>82.2</v>
      </c>
      <c r="F2" s="42">
        <f t="shared" ref="F2:F12" si="0">E2*0.5</f>
        <v>41.1</v>
      </c>
      <c r="G2" s="42">
        <v>92.9</v>
      </c>
      <c r="H2" s="42">
        <f t="shared" ref="H2:H12" si="1">G2*0.5</f>
        <v>46.45</v>
      </c>
      <c r="I2" s="42">
        <f t="shared" ref="I2:I12" si="2">F2+H2</f>
        <v>87.550000000000011</v>
      </c>
      <c r="J2" s="41">
        <f t="shared" ref="J2:J12" si="3">RANK(I2,$I$2:$I$12)</f>
        <v>1</v>
      </c>
    </row>
    <row r="3" spans="1:10" ht="24.95" customHeight="1">
      <c r="A3" s="25" t="s">
        <v>18</v>
      </c>
      <c r="B3" s="25" t="s">
        <v>19</v>
      </c>
      <c r="C3" s="16" t="s">
        <v>10</v>
      </c>
      <c r="D3" s="16" t="s">
        <v>11</v>
      </c>
      <c r="E3" s="40">
        <v>79</v>
      </c>
      <c r="F3" s="42">
        <f t="shared" si="0"/>
        <v>39.5</v>
      </c>
      <c r="G3" s="42">
        <v>88.77</v>
      </c>
      <c r="H3" s="42">
        <f t="shared" si="1"/>
        <v>44.384999999999998</v>
      </c>
      <c r="I3" s="42">
        <f t="shared" si="2"/>
        <v>83.884999999999991</v>
      </c>
      <c r="J3" s="41">
        <f t="shared" si="3"/>
        <v>2</v>
      </c>
    </row>
    <row r="4" spans="1:10" ht="24.95" customHeight="1">
      <c r="A4" s="25" t="s">
        <v>22</v>
      </c>
      <c r="B4" s="25" t="s">
        <v>23</v>
      </c>
      <c r="C4" s="16" t="s">
        <v>10</v>
      </c>
      <c r="D4" s="16" t="s">
        <v>11</v>
      </c>
      <c r="E4" s="40">
        <v>81.5</v>
      </c>
      <c r="F4" s="42">
        <f t="shared" si="0"/>
        <v>40.75</v>
      </c>
      <c r="G4" s="42">
        <v>84.6</v>
      </c>
      <c r="H4" s="42">
        <f t="shared" si="1"/>
        <v>42.3</v>
      </c>
      <c r="I4" s="42">
        <f t="shared" si="2"/>
        <v>83.05</v>
      </c>
      <c r="J4" s="41">
        <f t="shared" si="3"/>
        <v>3</v>
      </c>
    </row>
    <row r="5" spans="1:10" ht="24.95" customHeight="1">
      <c r="A5" s="25" t="s">
        <v>12</v>
      </c>
      <c r="B5" s="25" t="s">
        <v>13</v>
      </c>
      <c r="C5" s="16" t="s">
        <v>10</v>
      </c>
      <c r="D5" s="16" t="s">
        <v>11</v>
      </c>
      <c r="E5" s="40">
        <v>78.2</v>
      </c>
      <c r="F5" s="42">
        <f t="shared" si="0"/>
        <v>39.1</v>
      </c>
      <c r="G5" s="42">
        <v>87.6</v>
      </c>
      <c r="H5" s="42">
        <f t="shared" si="1"/>
        <v>43.8</v>
      </c>
      <c r="I5" s="42">
        <f t="shared" si="2"/>
        <v>82.9</v>
      </c>
      <c r="J5" s="41">
        <f t="shared" si="3"/>
        <v>4</v>
      </c>
    </row>
    <row r="6" spans="1:10" ht="24.95" customHeight="1">
      <c r="A6" s="25" t="s">
        <v>24</v>
      </c>
      <c r="B6" s="25" t="s">
        <v>25</v>
      </c>
      <c r="C6" s="16" t="s">
        <v>10</v>
      </c>
      <c r="D6" s="16" t="s">
        <v>11</v>
      </c>
      <c r="E6" s="40">
        <v>77.8</v>
      </c>
      <c r="F6" s="42">
        <f t="shared" si="0"/>
        <v>38.9</v>
      </c>
      <c r="G6" s="42">
        <v>87.03</v>
      </c>
      <c r="H6" s="42">
        <f t="shared" si="1"/>
        <v>43.515000000000001</v>
      </c>
      <c r="I6" s="42">
        <f t="shared" si="2"/>
        <v>82.414999999999992</v>
      </c>
      <c r="J6" s="41">
        <f t="shared" si="3"/>
        <v>5</v>
      </c>
    </row>
    <row r="7" spans="1:10" ht="24.95" customHeight="1">
      <c r="A7" s="25" t="s">
        <v>26</v>
      </c>
      <c r="B7" s="25" t="s">
        <v>27</v>
      </c>
      <c r="C7" s="16" t="s">
        <v>10</v>
      </c>
      <c r="D7" s="16" t="s">
        <v>11</v>
      </c>
      <c r="E7" s="40">
        <v>78</v>
      </c>
      <c r="F7" s="42">
        <f t="shared" si="0"/>
        <v>39</v>
      </c>
      <c r="G7" s="42">
        <v>85.4</v>
      </c>
      <c r="H7" s="42">
        <f t="shared" si="1"/>
        <v>42.7</v>
      </c>
      <c r="I7" s="42">
        <f t="shared" si="2"/>
        <v>81.7</v>
      </c>
      <c r="J7" s="41">
        <f t="shared" si="3"/>
        <v>6</v>
      </c>
    </row>
    <row r="8" spans="1:10" ht="24.95" customHeight="1">
      <c r="A8" s="25" t="s">
        <v>16</v>
      </c>
      <c r="B8" s="25" t="s">
        <v>17</v>
      </c>
      <c r="C8" s="16" t="s">
        <v>10</v>
      </c>
      <c r="D8" s="16" t="s">
        <v>11</v>
      </c>
      <c r="E8" s="40">
        <v>78.599999999999994</v>
      </c>
      <c r="F8" s="42">
        <f t="shared" si="0"/>
        <v>39.299999999999997</v>
      </c>
      <c r="G8" s="42">
        <v>84.23</v>
      </c>
      <c r="H8" s="42">
        <f t="shared" si="1"/>
        <v>42.115000000000002</v>
      </c>
      <c r="I8" s="42">
        <f t="shared" si="2"/>
        <v>81.414999999999992</v>
      </c>
      <c r="J8" s="41">
        <f t="shared" si="3"/>
        <v>7</v>
      </c>
    </row>
    <row r="9" spans="1:10" ht="24.95" customHeight="1">
      <c r="A9" s="25" t="s">
        <v>20</v>
      </c>
      <c r="B9" s="25" t="s">
        <v>21</v>
      </c>
      <c r="C9" s="16" t="s">
        <v>10</v>
      </c>
      <c r="D9" s="16" t="s">
        <v>11</v>
      </c>
      <c r="E9" s="40">
        <v>82.2</v>
      </c>
      <c r="F9" s="42">
        <f t="shared" si="0"/>
        <v>41.1</v>
      </c>
      <c r="G9" s="42">
        <v>79.63</v>
      </c>
      <c r="H9" s="42">
        <f t="shared" si="1"/>
        <v>39.814999999999998</v>
      </c>
      <c r="I9" s="42">
        <f t="shared" si="2"/>
        <v>80.914999999999992</v>
      </c>
      <c r="J9" s="41">
        <f t="shared" si="3"/>
        <v>8</v>
      </c>
    </row>
    <row r="10" spans="1:10" ht="24.95" customHeight="1">
      <c r="A10" s="25" t="s">
        <v>30</v>
      </c>
      <c r="B10" s="25" t="s">
        <v>31</v>
      </c>
      <c r="C10" s="16" t="s">
        <v>10</v>
      </c>
      <c r="D10" s="16" t="s">
        <v>11</v>
      </c>
      <c r="E10" s="40">
        <v>79.099999999999994</v>
      </c>
      <c r="F10" s="42">
        <f t="shared" si="0"/>
        <v>39.549999999999997</v>
      </c>
      <c r="G10" s="42">
        <v>79.33</v>
      </c>
      <c r="H10" s="42">
        <f t="shared" si="1"/>
        <v>39.664999999999999</v>
      </c>
      <c r="I10" s="42">
        <f t="shared" si="2"/>
        <v>79.215000000000003</v>
      </c>
      <c r="J10" s="41">
        <f t="shared" si="3"/>
        <v>9</v>
      </c>
    </row>
    <row r="11" spans="1:10" ht="24.95" customHeight="1">
      <c r="A11" s="25" t="s">
        <v>32</v>
      </c>
      <c r="B11" s="25" t="s">
        <v>33</v>
      </c>
      <c r="C11" s="16" t="s">
        <v>10</v>
      </c>
      <c r="D11" s="16" t="s">
        <v>11</v>
      </c>
      <c r="E11" s="40">
        <v>77.7</v>
      </c>
      <c r="F11" s="42">
        <f t="shared" si="0"/>
        <v>38.85</v>
      </c>
      <c r="G11" s="42">
        <v>80.5</v>
      </c>
      <c r="H11" s="42">
        <f t="shared" si="1"/>
        <v>40.25</v>
      </c>
      <c r="I11" s="42">
        <f t="shared" si="2"/>
        <v>79.099999999999994</v>
      </c>
      <c r="J11" s="41">
        <f t="shared" si="3"/>
        <v>10</v>
      </c>
    </row>
    <row r="12" spans="1:10" ht="24.95" customHeight="1">
      <c r="A12" s="25" t="s">
        <v>28</v>
      </c>
      <c r="B12" s="25" t="s">
        <v>29</v>
      </c>
      <c r="C12" s="16" t="s">
        <v>10</v>
      </c>
      <c r="D12" s="16" t="s">
        <v>11</v>
      </c>
      <c r="E12" s="40">
        <v>81.2</v>
      </c>
      <c r="F12" s="42">
        <f t="shared" si="0"/>
        <v>40.6</v>
      </c>
      <c r="G12" s="42">
        <v>75.73</v>
      </c>
      <c r="H12" s="42">
        <f t="shared" si="1"/>
        <v>37.865000000000002</v>
      </c>
      <c r="I12" s="42">
        <f t="shared" si="2"/>
        <v>78.465000000000003</v>
      </c>
      <c r="J12" s="41">
        <f t="shared" si="3"/>
        <v>11</v>
      </c>
    </row>
  </sheetData>
  <sortState ref="A2:J34">
    <sortCondition descending="1" ref="I2:I34"/>
  </sortState>
  <phoneticPr fontId="7" type="noConversion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1" topLeftCell="A2" activePane="bottomLeft" state="frozen"/>
      <selection pane="bottomLeft" activeCell="A12" sqref="A12:XFD107"/>
    </sheetView>
  </sheetViews>
  <sheetFormatPr defaultRowHeight="13.5"/>
  <cols>
    <col min="1" max="1" width="13.25" customWidth="1"/>
    <col min="4" max="4" width="15.625" customWidth="1"/>
  </cols>
  <sheetData>
    <row r="1" spans="1:10" ht="45">
      <c r="A1" s="31" t="s">
        <v>0</v>
      </c>
      <c r="B1" s="31" t="s">
        <v>1</v>
      </c>
      <c r="C1" s="31" t="s">
        <v>2</v>
      </c>
      <c r="D1" s="31" t="s">
        <v>3</v>
      </c>
      <c r="E1" s="30" t="s">
        <v>4</v>
      </c>
      <c r="F1" s="32" t="s">
        <v>5</v>
      </c>
      <c r="G1" s="33" t="s">
        <v>6</v>
      </c>
      <c r="H1" s="34" t="s">
        <v>7</v>
      </c>
      <c r="I1" s="35" t="s">
        <v>8</v>
      </c>
      <c r="J1" s="36" t="s">
        <v>9</v>
      </c>
    </row>
    <row r="2" spans="1:10" ht="15">
      <c r="A2" s="37" t="s">
        <v>165</v>
      </c>
      <c r="B2" s="37" t="s">
        <v>166</v>
      </c>
      <c r="C2" s="28" t="s">
        <v>167</v>
      </c>
      <c r="D2" s="28" t="s">
        <v>168</v>
      </c>
      <c r="E2" s="26">
        <v>81</v>
      </c>
      <c r="F2" s="27">
        <v>40.5</v>
      </c>
      <c r="G2" s="29">
        <v>84.751999999999995</v>
      </c>
      <c r="H2" s="27">
        <v>42.375999999999998</v>
      </c>
      <c r="I2" s="27">
        <v>82.876000000000005</v>
      </c>
      <c r="J2" s="28">
        <v>1</v>
      </c>
    </row>
    <row r="3" spans="1:10" ht="15">
      <c r="A3" s="37" t="s">
        <v>169</v>
      </c>
      <c r="B3" s="37" t="s">
        <v>170</v>
      </c>
      <c r="C3" s="28" t="s">
        <v>167</v>
      </c>
      <c r="D3" s="28" t="s">
        <v>168</v>
      </c>
      <c r="E3" s="26">
        <v>76.5</v>
      </c>
      <c r="F3" s="27">
        <v>38.25</v>
      </c>
      <c r="G3" s="29">
        <v>88.161999999999992</v>
      </c>
      <c r="H3" s="27">
        <v>44.080999999999996</v>
      </c>
      <c r="I3" s="27">
        <v>82.330999999999989</v>
      </c>
      <c r="J3" s="28">
        <v>2</v>
      </c>
    </row>
    <row r="4" spans="1:10" ht="15">
      <c r="A4" s="37" t="s">
        <v>171</v>
      </c>
      <c r="B4" s="37" t="s">
        <v>172</v>
      </c>
      <c r="C4" s="28" t="s">
        <v>167</v>
      </c>
      <c r="D4" s="28" t="s">
        <v>168</v>
      </c>
      <c r="E4" s="26">
        <v>76.5</v>
      </c>
      <c r="F4" s="27">
        <v>38.25</v>
      </c>
      <c r="G4" s="29">
        <v>86.414000000000001</v>
      </c>
      <c r="H4" s="27">
        <v>43.207000000000001</v>
      </c>
      <c r="I4" s="27">
        <v>81.456999999999994</v>
      </c>
      <c r="J4" s="28">
        <v>3</v>
      </c>
    </row>
    <row r="5" spans="1:10" ht="15">
      <c r="A5" s="37" t="s">
        <v>173</v>
      </c>
      <c r="B5" s="37" t="s">
        <v>174</v>
      </c>
      <c r="C5" s="28" t="s">
        <v>167</v>
      </c>
      <c r="D5" s="28" t="s">
        <v>168</v>
      </c>
      <c r="E5" s="26">
        <v>71</v>
      </c>
      <c r="F5" s="27">
        <v>35.5</v>
      </c>
      <c r="G5" s="29">
        <v>87.039999999999992</v>
      </c>
      <c r="H5" s="27">
        <v>43.519999999999996</v>
      </c>
      <c r="I5" s="27">
        <v>79.02</v>
      </c>
      <c r="J5" s="28">
        <v>4</v>
      </c>
    </row>
    <row r="6" spans="1:10" ht="15">
      <c r="A6" s="37" t="s">
        <v>175</v>
      </c>
      <c r="B6" s="37" t="s">
        <v>176</v>
      </c>
      <c r="C6" s="28" t="s">
        <v>167</v>
      </c>
      <c r="D6" s="28" t="s">
        <v>168</v>
      </c>
      <c r="E6" s="26">
        <v>71.5</v>
      </c>
      <c r="F6" s="27">
        <v>35.75</v>
      </c>
      <c r="G6" s="29">
        <v>85.239999999999981</v>
      </c>
      <c r="H6" s="27">
        <v>42.61999999999999</v>
      </c>
      <c r="I6" s="27">
        <v>78.36999999999999</v>
      </c>
      <c r="J6" s="28">
        <v>5</v>
      </c>
    </row>
    <row r="7" spans="1:10" ht="15">
      <c r="A7" s="37" t="s">
        <v>177</v>
      </c>
      <c r="B7" s="37" t="s">
        <v>178</v>
      </c>
      <c r="C7" s="28" t="s">
        <v>167</v>
      </c>
      <c r="D7" s="28" t="s">
        <v>168</v>
      </c>
      <c r="E7" s="26">
        <v>71.5</v>
      </c>
      <c r="F7" s="27">
        <v>35.75</v>
      </c>
      <c r="G7" s="29">
        <v>84.725999999999999</v>
      </c>
      <c r="H7" s="27">
        <v>42.363</v>
      </c>
      <c r="I7" s="27">
        <v>78.113</v>
      </c>
      <c r="J7" s="28">
        <v>6</v>
      </c>
    </row>
    <row r="8" spans="1:10" ht="15">
      <c r="A8" s="37" t="s">
        <v>179</v>
      </c>
      <c r="B8" s="37" t="s">
        <v>180</v>
      </c>
      <c r="C8" s="28" t="s">
        <v>167</v>
      </c>
      <c r="D8" s="28" t="s">
        <v>168</v>
      </c>
      <c r="E8" s="26">
        <v>71</v>
      </c>
      <c r="F8" s="27">
        <v>35.5</v>
      </c>
      <c r="G8" s="29">
        <v>84.807999999999993</v>
      </c>
      <c r="H8" s="27">
        <v>42.403999999999996</v>
      </c>
      <c r="I8" s="27">
        <v>77.903999999999996</v>
      </c>
      <c r="J8" s="28">
        <v>7</v>
      </c>
    </row>
    <row r="9" spans="1:10" ht="15">
      <c r="A9" s="37" t="s">
        <v>181</v>
      </c>
      <c r="B9" s="37" t="s">
        <v>182</v>
      </c>
      <c r="C9" s="28" t="s">
        <v>167</v>
      </c>
      <c r="D9" s="28" t="s">
        <v>168</v>
      </c>
      <c r="E9" s="26">
        <v>69</v>
      </c>
      <c r="F9" s="27">
        <v>34.5</v>
      </c>
      <c r="G9" s="29">
        <v>86.72</v>
      </c>
      <c r="H9" s="27">
        <v>43.36</v>
      </c>
      <c r="I9" s="27">
        <v>77.86</v>
      </c>
      <c r="J9" s="28">
        <v>8</v>
      </c>
    </row>
    <row r="10" spans="1:10" ht="15">
      <c r="A10" s="37" t="s">
        <v>183</v>
      </c>
      <c r="B10" s="37" t="s">
        <v>184</v>
      </c>
      <c r="C10" s="28" t="s">
        <v>167</v>
      </c>
      <c r="D10" s="28" t="s">
        <v>168</v>
      </c>
      <c r="E10" s="26">
        <v>66</v>
      </c>
      <c r="F10" s="27">
        <v>33</v>
      </c>
      <c r="G10" s="29">
        <v>88.524000000000001</v>
      </c>
      <c r="H10" s="27">
        <v>44.262</v>
      </c>
      <c r="I10" s="27">
        <v>77.262</v>
      </c>
      <c r="J10" s="28">
        <v>9</v>
      </c>
    </row>
    <row r="11" spans="1:10" ht="15">
      <c r="A11" s="37" t="s">
        <v>185</v>
      </c>
      <c r="B11" s="37" t="s">
        <v>186</v>
      </c>
      <c r="C11" s="28" t="s">
        <v>167</v>
      </c>
      <c r="D11" s="28" t="s">
        <v>168</v>
      </c>
      <c r="E11" s="26">
        <v>67.5</v>
      </c>
      <c r="F11" s="27">
        <v>33.75</v>
      </c>
      <c r="G11" s="29">
        <v>85.49499999999999</v>
      </c>
      <c r="H11" s="27">
        <v>42.747499999999995</v>
      </c>
      <c r="I11" s="27">
        <v>76.497500000000002</v>
      </c>
      <c r="J11" s="28">
        <v>10</v>
      </c>
    </row>
  </sheetData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pane ySplit="1" topLeftCell="A2" activePane="bottomLeft" state="frozen"/>
      <selection pane="bottomLeft" activeCell="I3" sqref="I3"/>
    </sheetView>
  </sheetViews>
  <sheetFormatPr defaultRowHeight="13.5"/>
  <cols>
    <col min="1" max="1" width="11.75" customWidth="1"/>
    <col min="4" max="4" width="11.875" customWidth="1"/>
  </cols>
  <sheetData>
    <row r="1" spans="1:10" ht="45">
      <c r="A1" s="45" t="s">
        <v>0</v>
      </c>
      <c r="B1" s="45" t="s">
        <v>1</v>
      </c>
      <c r="C1" s="45" t="s">
        <v>2</v>
      </c>
      <c r="D1" s="45" t="s">
        <v>3</v>
      </c>
      <c r="E1" s="44" t="s">
        <v>4</v>
      </c>
      <c r="F1" s="46" t="s">
        <v>5</v>
      </c>
      <c r="G1" s="47" t="s">
        <v>6</v>
      </c>
      <c r="H1" s="48" t="s">
        <v>7</v>
      </c>
      <c r="I1" s="49" t="s">
        <v>8</v>
      </c>
      <c r="J1" s="50" t="s">
        <v>9</v>
      </c>
    </row>
    <row r="2" spans="1:10" ht="15">
      <c r="A2" s="39" t="s">
        <v>187</v>
      </c>
      <c r="B2" s="39" t="s">
        <v>188</v>
      </c>
      <c r="C2" s="39" t="s">
        <v>10</v>
      </c>
      <c r="D2" s="38" t="s">
        <v>189</v>
      </c>
      <c r="E2" s="43">
        <v>72.5</v>
      </c>
      <c r="F2" s="51">
        <v>36.25</v>
      </c>
      <c r="G2" s="52">
        <v>83.93950000000001</v>
      </c>
      <c r="H2" s="51">
        <v>41.969750000000005</v>
      </c>
      <c r="I2" s="51">
        <v>78.219750000000005</v>
      </c>
      <c r="J2" s="43">
        <v>1</v>
      </c>
    </row>
    <row r="3" spans="1:10" ht="15">
      <c r="A3" s="39" t="s">
        <v>190</v>
      </c>
      <c r="B3" s="39" t="s">
        <v>191</v>
      </c>
      <c r="C3" s="39" t="s">
        <v>10</v>
      </c>
      <c r="D3" s="38" t="s">
        <v>189</v>
      </c>
      <c r="E3" s="43">
        <v>78.5</v>
      </c>
      <c r="F3" s="51">
        <v>39.25</v>
      </c>
      <c r="G3" s="52">
        <v>76.737500000000011</v>
      </c>
      <c r="H3" s="51">
        <v>38.368750000000006</v>
      </c>
      <c r="I3" s="51">
        <v>77.618750000000006</v>
      </c>
      <c r="J3" s="43">
        <v>2</v>
      </c>
    </row>
    <row r="4" spans="1:10" ht="15">
      <c r="A4" s="39" t="s">
        <v>192</v>
      </c>
      <c r="B4" s="39" t="s">
        <v>193</v>
      </c>
      <c r="C4" s="39" t="s">
        <v>10</v>
      </c>
      <c r="D4" s="38" t="s">
        <v>189</v>
      </c>
      <c r="E4" s="43">
        <v>68</v>
      </c>
      <c r="F4" s="51">
        <v>34</v>
      </c>
      <c r="G4" s="52">
        <v>82.454499999999996</v>
      </c>
      <c r="H4" s="51">
        <v>41.227249999999998</v>
      </c>
      <c r="I4" s="51">
        <v>75.227249999999998</v>
      </c>
      <c r="J4" s="43">
        <v>3</v>
      </c>
    </row>
    <row r="5" spans="1:10" ht="15">
      <c r="A5" s="39" t="s">
        <v>194</v>
      </c>
      <c r="B5" s="39" t="s">
        <v>195</v>
      </c>
      <c r="C5" s="39" t="s">
        <v>10</v>
      </c>
      <c r="D5" s="38" t="s">
        <v>189</v>
      </c>
      <c r="E5" s="40">
        <v>60</v>
      </c>
      <c r="F5" s="51">
        <v>30</v>
      </c>
      <c r="G5" s="52">
        <v>88.080500000000001</v>
      </c>
      <c r="H5" s="51">
        <v>44.04025</v>
      </c>
      <c r="I5" s="51">
        <v>74.04025</v>
      </c>
      <c r="J5" s="43">
        <v>4</v>
      </c>
    </row>
    <row r="6" spans="1:10" ht="15">
      <c r="A6" s="39" t="s">
        <v>196</v>
      </c>
      <c r="B6" s="39" t="s">
        <v>197</v>
      </c>
      <c r="C6" s="39" t="s">
        <v>10</v>
      </c>
      <c r="D6" s="38" t="s">
        <v>189</v>
      </c>
      <c r="E6" s="40">
        <v>68</v>
      </c>
      <c r="F6" s="51">
        <v>34</v>
      </c>
      <c r="G6" s="52">
        <v>78.8245</v>
      </c>
      <c r="H6" s="51">
        <v>39.41225</v>
      </c>
      <c r="I6" s="51">
        <v>73.41225</v>
      </c>
      <c r="J6" s="43">
        <v>5</v>
      </c>
    </row>
    <row r="7" spans="1:10" ht="24">
      <c r="A7" s="39" t="s">
        <v>198</v>
      </c>
      <c r="B7" s="39" t="s">
        <v>199</v>
      </c>
      <c r="C7" s="39" t="s">
        <v>34</v>
      </c>
      <c r="D7" s="38" t="s">
        <v>189</v>
      </c>
      <c r="E7" s="43">
        <v>56.5</v>
      </c>
      <c r="F7" s="51">
        <v>28.25</v>
      </c>
      <c r="G7" s="52">
        <v>89.195499999999996</v>
      </c>
      <c r="H7" s="51">
        <v>44.597749999999998</v>
      </c>
      <c r="I7" s="51">
        <v>72.847749999999991</v>
      </c>
      <c r="J7" s="43">
        <v>6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pane ySplit="1" topLeftCell="A2" activePane="bottomLeft" state="frozen"/>
      <selection pane="bottomLeft" activeCell="D21" sqref="D21"/>
    </sheetView>
  </sheetViews>
  <sheetFormatPr defaultColWidth="9" defaultRowHeight="13.5"/>
  <cols>
    <col min="1" max="1" width="12.75" customWidth="1"/>
    <col min="4" max="4" width="14.125" customWidth="1"/>
    <col min="5" max="5" width="7.75" customWidth="1"/>
    <col min="6" max="6" width="9.375" customWidth="1"/>
    <col min="7" max="7" width="9" customWidth="1"/>
    <col min="8" max="8" width="9.375" style="1" customWidth="1"/>
    <col min="9" max="9" width="7.5" style="1" customWidth="1"/>
    <col min="10" max="10" width="6.375" customWidth="1"/>
  </cols>
  <sheetData>
    <row r="1" spans="1:10" ht="48.7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7</v>
      </c>
      <c r="I1" s="49" t="s">
        <v>8</v>
      </c>
      <c r="J1" s="24" t="s">
        <v>9</v>
      </c>
    </row>
    <row r="2" spans="1:10" ht="24.95" customHeight="1">
      <c r="A2" s="25" t="s">
        <v>40</v>
      </c>
      <c r="B2" s="25" t="s">
        <v>41</v>
      </c>
      <c r="C2" s="16" t="s">
        <v>34</v>
      </c>
      <c r="D2" s="16" t="s">
        <v>35</v>
      </c>
      <c r="E2" s="40">
        <v>81.099999999999994</v>
      </c>
      <c r="F2" s="42">
        <f t="shared" ref="F2:F6" si="0">E2*0.5</f>
        <v>40.549999999999997</v>
      </c>
      <c r="G2" s="42">
        <v>94.97</v>
      </c>
      <c r="H2" s="42">
        <f t="shared" ref="H2:H6" si="1">G2*0.5</f>
        <v>47.484999999999999</v>
      </c>
      <c r="I2" s="42">
        <f t="shared" ref="I2:I6" si="2">F2+H2</f>
        <v>88.034999999999997</v>
      </c>
      <c r="J2" s="41">
        <f>RANK(I2,$I$2:$I$6)</f>
        <v>1</v>
      </c>
    </row>
    <row r="3" spans="1:10" ht="24.95" customHeight="1">
      <c r="A3" s="25" t="s">
        <v>44</v>
      </c>
      <c r="B3" s="25" t="s">
        <v>45</v>
      </c>
      <c r="C3" s="16" t="s">
        <v>34</v>
      </c>
      <c r="D3" s="16" t="s">
        <v>35</v>
      </c>
      <c r="E3" s="40">
        <v>79.099999999999994</v>
      </c>
      <c r="F3" s="42">
        <f t="shared" si="0"/>
        <v>39.549999999999997</v>
      </c>
      <c r="G3" s="42">
        <v>88</v>
      </c>
      <c r="H3" s="42">
        <f t="shared" si="1"/>
        <v>44</v>
      </c>
      <c r="I3" s="42">
        <f t="shared" si="2"/>
        <v>83.55</v>
      </c>
      <c r="J3" s="41">
        <f>RANK(I3,$I$2:$I$6)</f>
        <v>2</v>
      </c>
    </row>
    <row r="4" spans="1:10" ht="24.95" customHeight="1">
      <c r="A4" s="25" t="s">
        <v>42</v>
      </c>
      <c r="B4" s="25" t="s">
        <v>43</v>
      </c>
      <c r="C4" s="16" t="s">
        <v>34</v>
      </c>
      <c r="D4" s="16" t="s">
        <v>35</v>
      </c>
      <c r="E4" s="40">
        <v>80.599999999999994</v>
      </c>
      <c r="F4" s="42">
        <f t="shared" si="0"/>
        <v>40.299999999999997</v>
      </c>
      <c r="G4" s="42">
        <v>85.33</v>
      </c>
      <c r="H4" s="42">
        <f t="shared" si="1"/>
        <v>42.664999999999999</v>
      </c>
      <c r="I4" s="42">
        <f t="shared" si="2"/>
        <v>82.965000000000003</v>
      </c>
      <c r="J4" s="41">
        <f>RANK(I4,$I$2:$I$6)</f>
        <v>3</v>
      </c>
    </row>
    <row r="5" spans="1:10" ht="24.95" customHeight="1">
      <c r="A5" s="25" t="s">
        <v>38</v>
      </c>
      <c r="B5" s="25" t="s">
        <v>39</v>
      </c>
      <c r="C5" s="16" t="s">
        <v>34</v>
      </c>
      <c r="D5" s="16" t="s">
        <v>35</v>
      </c>
      <c r="E5" s="40">
        <v>79.400000000000006</v>
      </c>
      <c r="F5" s="42">
        <f t="shared" si="0"/>
        <v>39.700000000000003</v>
      </c>
      <c r="G5" s="42">
        <v>83.3</v>
      </c>
      <c r="H5" s="42">
        <f t="shared" si="1"/>
        <v>41.65</v>
      </c>
      <c r="I5" s="42">
        <f t="shared" si="2"/>
        <v>81.349999999999994</v>
      </c>
      <c r="J5" s="41">
        <f>RANK(I5,$I$2:$I$6)</f>
        <v>4</v>
      </c>
    </row>
    <row r="6" spans="1:10" ht="24.95" customHeight="1">
      <c r="A6" s="25" t="s">
        <v>36</v>
      </c>
      <c r="B6" s="25" t="s">
        <v>37</v>
      </c>
      <c r="C6" s="16" t="s">
        <v>34</v>
      </c>
      <c r="D6" s="16" t="s">
        <v>35</v>
      </c>
      <c r="E6" s="40">
        <v>77.3</v>
      </c>
      <c r="F6" s="42">
        <f t="shared" si="0"/>
        <v>38.65</v>
      </c>
      <c r="G6" s="42">
        <v>84.37</v>
      </c>
      <c r="H6" s="42">
        <f t="shared" si="1"/>
        <v>42.185000000000002</v>
      </c>
      <c r="I6" s="42">
        <f t="shared" si="2"/>
        <v>80.835000000000008</v>
      </c>
      <c r="J6" s="41">
        <f>RANK(I6,$I$2:$I$6)</f>
        <v>5</v>
      </c>
    </row>
  </sheetData>
  <sortState ref="A2:J16">
    <sortCondition descending="1" ref="I2:I16"/>
  </sortState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pane ySplit="1" topLeftCell="A2" activePane="bottomLeft" state="frozen"/>
      <selection pane="bottomLeft" activeCell="A22" sqref="A22:XFD59"/>
    </sheetView>
  </sheetViews>
  <sheetFormatPr defaultRowHeight="13.5"/>
  <cols>
    <col min="1" max="1" width="11.75" customWidth="1"/>
    <col min="4" max="4" width="12.75" customWidth="1"/>
  </cols>
  <sheetData>
    <row r="1" spans="1:10" ht="45">
      <c r="A1" s="45" t="s">
        <v>0</v>
      </c>
      <c r="B1" s="45" t="s">
        <v>1</v>
      </c>
      <c r="C1" s="45" t="s">
        <v>2</v>
      </c>
      <c r="D1" s="45" t="s">
        <v>3</v>
      </c>
      <c r="E1" s="44" t="s">
        <v>4</v>
      </c>
      <c r="F1" s="47" t="s">
        <v>5</v>
      </c>
      <c r="G1" s="47" t="s">
        <v>6</v>
      </c>
      <c r="H1" s="48" t="s">
        <v>7</v>
      </c>
      <c r="I1" s="49" t="s">
        <v>8</v>
      </c>
      <c r="J1" s="50" t="s">
        <v>9</v>
      </c>
    </row>
    <row r="2" spans="1:10" ht="15">
      <c r="A2" s="39" t="s">
        <v>205</v>
      </c>
      <c r="B2" s="39" t="s">
        <v>206</v>
      </c>
      <c r="C2" s="39" t="s">
        <v>10</v>
      </c>
      <c r="D2" s="38" t="s">
        <v>200</v>
      </c>
      <c r="E2" s="53">
        <v>76.599999999999994</v>
      </c>
      <c r="F2" s="43">
        <v>38.299999999999997</v>
      </c>
      <c r="G2" s="52">
        <v>89.57</v>
      </c>
      <c r="H2" s="52">
        <v>44.784999999999997</v>
      </c>
      <c r="I2" s="52">
        <v>83.084999999999994</v>
      </c>
      <c r="J2" s="54">
        <v>1</v>
      </c>
    </row>
    <row r="3" spans="1:10" ht="15">
      <c r="A3" s="39" t="s">
        <v>236</v>
      </c>
      <c r="B3" s="39" t="s">
        <v>237</v>
      </c>
      <c r="C3" s="39" t="s">
        <v>10</v>
      </c>
      <c r="D3" s="38" t="s">
        <v>200</v>
      </c>
      <c r="E3" s="55">
        <v>74.099999999999994</v>
      </c>
      <c r="F3" s="43">
        <v>37.049999999999997</v>
      </c>
      <c r="G3" s="52" t="s">
        <v>238</v>
      </c>
      <c r="H3" s="52">
        <v>44.284999999999997</v>
      </c>
      <c r="I3" s="52">
        <v>81.334999999999994</v>
      </c>
      <c r="J3" s="54">
        <v>2</v>
      </c>
    </row>
    <row r="4" spans="1:10" ht="15">
      <c r="A4" s="39" t="s">
        <v>239</v>
      </c>
      <c r="B4" s="39" t="s">
        <v>240</v>
      </c>
      <c r="C4" s="39" t="s">
        <v>10</v>
      </c>
      <c r="D4" s="38" t="s">
        <v>200</v>
      </c>
      <c r="E4" s="55">
        <v>73.400000000000006</v>
      </c>
      <c r="F4" s="43">
        <v>36.700000000000003</v>
      </c>
      <c r="G4" s="52" t="s">
        <v>241</v>
      </c>
      <c r="H4" s="52">
        <v>43.835000000000001</v>
      </c>
      <c r="I4" s="52">
        <v>80.534999999999997</v>
      </c>
      <c r="J4" s="54">
        <v>3</v>
      </c>
    </row>
    <row r="5" spans="1:10" ht="15">
      <c r="A5" s="39" t="s">
        <v>224</v>
      </c>
      <c r="B5" s="39" t="s">
        <v>225</v>
      </c>
      <c r="C5" s="39" t="s">
        <v>10</v>
      </c>
      <c r="D5" s="38" t="s">
        <v>200</v>
      </c>
      <c r="E5" s="55">
        <v>78.099999999999994</v>
      </c>
      <c r="F5" s="43">
        <v>39.049999999999997</v>
      </c>
      <c r="G5" s="52" t="s">
        <v>226</v>
      </c>
      <c r="H5" s="52">
        <v>41.15</v>
      </c>
      <c r="I5" s="52">
        <v>80.199999999999989</v>
      </c>
      <c r="J5" s="54">
        <v>4</v>
      </c>
    </row>
    <row r="6" spans="1:10" ht="15">
      <c r="A6" s="39" t="s">
        <v>213</v>
      </c>
      <c r="B6" s="39" t="s">
        <v>214</v>
      </c>
      <c r="C6" s="39" t="s">
        <v>10</v>
      </c>
      <c r="D6" s="38" t="s">
        <v>200</v>
      </c>
      <c r="E6" s="55">
        <v>72.599999999999994</v>
      </c>
      <c r="F6" s="43">
        <v>36.299999999999997</v>
      </c>
      <c r="G6" s="52">
        <v>87.4</v>
      </c>
      <c r="H6" s="52">
        <v>43.7</v>
      </c>
      <c r="I6" s="52">
        <v>80</v>
      </c>
      <c r="J6" s="54">
        <v>5</v>
      </c>
    </row>
    <row r="7" spans="1:10" ht="15">
      <c r="A7" s="39" t="s">
        <v>249</v>
      </c>
      <c r="B7" s="39" t="s">
        <v>250</v>
      </c>
      <c r="C7" s="39" t="s">
        <v>10</v>
      </c>
      <c r="D7" s="38" t="s">
        <v>200</v>
      </c>
      <c r="E7" s="55">
        <v>73.599999999999994</v>
      </c>
      <c r="F7" s="43">
        <v>36.799999999999997</v>
      </c>
      <c r="G7" s="52">
        <v>85.57</v>
      </c>
      <c r="H7" s="52">
        <v>42.784999999999997</v>
      </c>
      <c r="I7" s="52">
        <v>79.584999999999994</v>
      </c>
      <c r="J7" s="54">
        <v>6</v>
      </c>
    </row>
    <row r="8" spans="1:10" ht="15">
      <c r="A8" s="39" t="s">
        <v>230</v>
      </c>
      <c r="B8" s="39" t="s">
        <v>231</v>
      </c>
      <c r="C8" s="39" t="s">
        <v>10</v>
      </c>
      <c r="D8" s="38" t="s">
        <v>200</v>
      </c>
      <c r="E8" s="55">
        <v>74.7</v>
      </c>
      <c r="F8" s="43">
        <v>37.35</v>
      </c>
      <c r="G8" s="52" t="s">
        <v>232</v>
      </c>
      <c r="H8" s="52">
        <v>41.935000000000002</v>
      </c>
      <c r="I8" s="52">
        <v>79.284999999999997</v>
      </c>
      <c r="J8" s="54">
        <v>7</v>
      </c>
    </row>
    <row r="9" spans="1:10" ht="15">
      <c r="A9" s="39" t="s">
        <v>215</v>
      </c>
      <c r="B9" s="39" t="s">
        <v>216</v>
      </c>
      <c r="C9" s="39" t="s">
        <v>10</v>
      </c>
      <c r="D9" s="38" t="s">
        <v>200</v>
      </c>
      <c r="E9" s="55">
        <v>75</v>
      </c>
      <c r="F9" s="43">
        <v>37.5</v>
      </c>
      <c r="G9" s="52" t="s">
        <v>217</v>
      </c>
      <c r="H9" s="52">
        <v>41.715000000000003</v>
      </c>
      <c r="I9" s="52">
        <v>79.215000000000003</v>
      </c>
      <c r="J9" s="54">
        <v>8</v>
      </c>
    </row>
    <row r="10" spans="1:10" ht="15">
      <c r="A10" s="39" t="s">
        <v>221</v>
      </c>
      <c r="B10" s="39" t="s">
        <v>222</v>
      </c>
      <c r="C10" s="39" t="s">
        <v>10</v>
      </c>
      <c r="D10" s="38" t="s">
        <v>200</v>
      </c>
      <c r="E10" s="55">
        <v>74.2</v>
      </c>
      <c r="F10" s="43">
        <v>37.1</v>
      </c>
      <c r="G10" s="52" t="s">
        <v>223</v>
      </c>
      <c r="H10" s="52">
        <v>42.085000000000001</v>
      </c>
      <c r="I10" s="52">
        <v>79.185000000000002</v>
      </c>
      <c r="J10" s="54">
        <v>9</v>
      </c>
    </row>
    <row r="11" spans="1:10" ht="15">
      <c r="A11" s="39" t="s">
        <v>203</v>
      </c>
      <c r="B11" s="39" t="s">
        <v>204</v>
      </c>
      <c r="C11" s="39" t="s">
        <v>10</v>
      </c>
      <c r="D11" s="38" t="s">
        <v>200</v>
      </c>
      <c r="E11" s="55">
        <v>77.099999999999994</v>
      </c>
      <c r="F11" s="43">
        <v>38.549999999999997</v>
      </c>
      <c r="G11" s="52">
        <v>81.099999999999994</v>
      </c>
      <c r="H11" s="52">
        <v>40.549999999999997</v>
      </c>
      <c r="I11" s="52">
        <v>79.099999999999994</v>
      </c>
      <c r="J11" s="54">
        <v>10</v>
      </c>
    </row>
    <row r="12" spans="1:10" ht="15">
      <c r="A12" s="39" t="s">
        <v>228</v>
      </c>
      <c r="B12" s="39" t="s">
        <v>229</v>
      </c>
      <c r="C12" s="39" t="s">
        <v>10</v>
      </c>
      <c r="D12" s="38" t="s">
        <v>200</v>
      </c>
      <c r="E12" s="55">
        <v>78.900000000000006</v>
      </c>
      <c r="F12" s="43">
        <v>39.450000000000003</v>
      </c>
      <c r="G12" s="52" t="s">
        <v>227</v>
      </c>
      <c r="H12" s="52">
        <v>39.615000000000002</v>
      </c>
      <c r="I12" s="52">
        <v>79.064999999999998</v>
      </c>
      <c r="J12" s="54">
        <v>11</v>
      </c>
    </row>
    <row r="13" spans="1:10" ht="15">
      <c r="A13" s="39" t="s">
        <v>209</v>
      </c>
      <c r="B13" s="39" t="s">
        <v>210</v>
      </c>
      <c r="C13" s="39" t="s">
        <v>10</v>
      </c>
      <c r="D13" s="38" t="s">
        <v>200</v>
      </c>
      <c r="E13" s="55">
        <v>71.7</v>
      </c>
      <c r="F13" s="43">
        <v>35.85</v>
      </c>
      <c r="G13" s="52">
        <v>86.33</v>
      </c>
      <c r="H13" s="52">
        <v>43.164999999999999</v>
      </c>
      <c r="I13" s="52">
        <v>79.015000000000001</v>
      </c>
      <c r="J13" s="54">
        <v>12</v>
      </c>
    </row>
    <row r="14" spans="1:10" ht="15">
      <c r="A14" s="39" t="s">
        <v>211</v>
      </c>
      <c r="B14" s="39" t="s">
        <v>212</v>
      </c>
      <c r="C14" s="39" t="s">
        <v>10</v>
      </c>
      <c r="D14" s="38" t="s">
        <v>200</v>
      </c>
      <c r="E14" s="55">
        <v>71.2</v>
      </c>
      <c r="F14" s="43">
        <v>35.6</v>
      </c>
      <c r="G14" s="52">
        <v>86.83</v>
      </c>
      <c r="H14" s="52">
        <v>43.414999999999999</v>
      </c>
      <c r="I14" s="52">
        <v>79.015000000000001</v>
      </c>
      <c r="J14" s="54">
        <v>12</v>
      </c>
    </row>
    <row r="15" spans="1:10" ht="15">
      <c r="A15" s="39" t="s">
        <v>218</v>
      </c>
      <c r="B15" s="39" t="s">
        <v>219</v>
      </c>
      <c r="C15" s="39" t="s">
        <v>10</v>
      </c>
      <c r="D15" s="38" t="s">
        <v>200</v>
      </c>
      <c r="E15" s="55">
        <v>71</v>
      </c>
      <c r="F15" s="43">
        <v>35.5</v>
      </c>
      <c r="G15" s="52" t="s">
        <v>220</v>
      </c>
      <c r="H15" s="52">
        <v>43.164999999999999</v>
      </c>
      <c r="I15" s="52">
        <v>78.664999999999992</v>
      </c>
      <c r="J15" s="54">
        <v>14</v>
      </c>
    </row>
    <row r="16" spans="1:10" ht="15">
      <c r="A16" s="39" t="s">
        <v>207</v>
      </c>
      <c r="B16" s="39" t="s">
        <v>208</v>
      </c>
      <c r="C16" s="39" t="s">
        <v>10</v>
      </c>
      <c r="D16" s="38" t="s">
        <v>200</v>
      </c>
      <c r="E16" s="55">
        <v>71.099999999999994</v>
      </c>
      <c r="F16" s="43">
        <v>35.549999999999997</v>
      </c>
      <c r="G16" s="52">
        <v>85.83</v>
      </c>
      <c r="H16" s="52">
        <v>42.914999999999999</v>
      </c>
      <c r="I16" s="52">
        <v>78.465000000000003</v>
      </c>
      <c r="J16" s="54">
        <v>15</v>
      </c>
    </row>
    <row r="17" spans="1:10" ht="15">
      <c r="A17" s="39" t="s">
        <v>242</v>
      </c>
      <c r="B17" s="39" t="s">
        <v>243</v>
      </c>
      <c r="C17" s="39" t="s">
        <v>10</v>
      </c>
      <c r="D17" s="38" t="s">
        <v>200</v>
      </c>
      <c r="E17" s="55">
        <v>71</v>
      </c>
      <c r="F17" s="43">
        <v>35.5</v>
      </c>
      <c r="G17" s="52" t="s">
        <v>244</v>
      </c>
      <c r="H17" s="52">
        <v>42.914999999999999</v>
      </c>
      <c r="I17" s="52">
        <v>78.414999999999992</v>
      </c>
      <c r="J17" s="54">
        <v>16</v>
      </c>
    </row>
    <row r="18" spans="1:10" ht="15">
      <c r="A18" s="39" t="s">
        <v>247</v>
      </c>
      <c r="B18" s="39" t="s">
        <v>248</v>
      </c>
      <c r="C18" s="39" t="s">
        <v>10</v>
      </c>
      <c r="D18" s="38" t="s">
        <v>200</v>
      </c>
      <c r="E18" s="55">
        <v>75</v>
      </c>
      <c r="F18" s="43">
        <v>37.5</v>
      </c>
      <c r="G18" s="52">
        <v>81.5</v>
      </c>
      <c r="H18" s="52">
        <v>40.75</v>
      </c>
      <c r="I18" s="52">
        <v>78.25</v>
      </c>
      <c r="J18" s="54">
        <v>17</v>
      </c>
    </row>
    <row r="19" spans="1:10" ht="15">
      <c r="A19" s="39" t="s">
        <v>233</v>
      </c>
      <c r="B19" s="39" t="s">
        <v>234</v>
      </c>
      <c r="C19" s="39" t="s">
        <v>10</v>
      </c>
      <c r="D19" s="38" t="s">
        <v>200</v>
      </c>
      <c r="E19" s="55">
        <v>72.400000000000006</v>
      </c>
      <c r="F19" s="43">
        <v>36.200000000000003</v>
      </c>
      <c r="G19" s="52" t="s">
        <v>235</v>
      </c>
      <c r="H19" s="52">
        <v>42</v>
      </c>
      <c r="I19" s="52">
        <v>78.2</v>
      </c>
      <c r="J19" s="54">
        <v>18</v>
      </c>
    </row>
    <row r="20" spans="1:10" ht="15">
      <c r="A20" s="39" t="s">
        <v>201</v>
      </c>
      <c r="B20" s="39" t="s">
        <v>202</v>
      </c>
      <c r="C20" s="39" t="s">
        <v>10</v>
      </c>
      <c r="D20" s="38" t="s">
        <v>200</v>
      </c>
      <c r="E20" s="55">
        <v>73.7</v>
      </c>
      <c r="F20" s="43">
        <v>36.85</v>
      </c>
      <c r="G20" s="52">
        <v>82.63</v>
      </c>
      <c r="H20" s="52">
        <v>41.314999999999998</v>
      </c>
      <c r="I20" s="52">
        <v>78.164999999999992</v>
      </c>
      <c r="J20" s="54">
        <v>19</v>
      </c>
    </row>
    <row r="21" spans="1:10" ht="15">
      <c r="A21" s="39" t="s">
        <v>245</v>
      </c>
      <c r="B21" s="39" t="s">
        <v>246</v>
      </c>
      <c r="C21" s="39" t="s">
        <v>10</v>
      </c>
      <c r="D21" s="38" t="s">
        <v>200</v>
      </c>
      <c r="E21" s="55">
        <v>75.7</v>
      </c>
      <c r="F21" s="43">
        <v>37.85</v>
      </c>
      <c r="G21" s="52">
        <v>80.63</v>
      </c>
      <c r="H21" s="52">
        <v>40.314999999999998</v>
      </c>
      <c r="I21" s="52">
        <v>78.164999999999992</v>
      </c>
      <c r="J21" s="54">
        <v>19</v>
      </c>
    </row>
  </sheetData>
  <sortState ref="A2:J59">
    <sortCondition descending="1" ref="I2:I59"/>
  </sortState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1" topLeftCell="A2" activePane="bottomLeft" state="frozen"/>
      <selection pane="bottomLeft" activeCell="A11" sqref="A11:XFD46"/>
    </sheetView>
  </sheetViews>
  <sheetFormatPr defaultRowHeight="13.5"/>
  <cols>
    <col min="1" max="1" width="11.75" customWidth="1"/>
    <col min="4" max="4" width="13.625" customWidth="1"/>
  </cols>
  <sheetData>
    <row r="1" spans="1:10" ht="45">
      <c r="A1" s="45" t="s">
        <v>0</v>
      </c>
      <c r="B1" s="45" t="s">
        <v>1</v>
      </c>
      <c r="C1" s="45" t="s">
        <v>2</v>
      </c>
      <c r="D1" s="45" t="s">
        <v>3</v>
      </c>
      <c r="E1" s="44" t="s">
        <v>4</v>
      </c>
      <c r="F1" s="47" t="s">
        <v>5</v>
      </c>
      <c r="G1" s="47" t="s">
        <v>6</v>
      </c>
      <c r="H1" s="48" t="s">
        <v>7</v>
      </c>
      <c r="I1" s="49" t="s">
        <v>8</v>
      </c>
      <c r="J1" s="50" t="s">
        <v>9</v>
      </c>
    </row>
    <row r="2" spans="1:10" ht="15">
      <c r="A2" s="39" t="s">
        <v>252</v>
      </c>
      <c r="B2" s="39" t="s">
        <v>253</v>
      </c>
      <c r="C2" s="39" t="s">
        <v>34</v>
      </c>
      <c r="D2" s="38" t="s">
        <v>251</v>
      </c>
      <c r="E2" s="55">
        <v>79.8</v>
      </c>
      <c r="F2" s="43">
        <v>39.9</v>
      </c>
      <c r="G2" s="52">
        <v>86.23</v>
      </c>
      <c r="H2" s="52">
        <v>43.115000000000002</v>
      </c>
      <c r="I2" s="52">
        <v>83.015000000000001</v>
      </c>
      <c r="J2" s="54">
        <v>1</v>
      </c>
    </row>
    <row r="3" spans="1:10" ht="15">
      <c r="A3" s="39" t="s">
        <v>268</v>
      </c>
      <c r="B3" s="39" t="s">
        <v>269</v>
      </c>
      <c r="C3" s="39" t="s">
        <v>34</v>
      </c>
      <c r="D3" s="38" t="s">
        <v>251</v>
      </c>
      <c r="E3" s="55">
        <v>69.900000000000006</v>
      </c>
      <c r="F3" s="43">
        <v>34.950000000000003</v>
      </c>
      <c r="G3" s="52">
        <v>91.93</v>
      </c>
      <c r="H3" s="52">
        <v>45.965000000000003</v>
      </c>
      <c r="I3" s="52">
        <v>80.915000000000006</v>
      </c>
      <c r="J3" s="54">
        <v>2</v>
      </c>
    </row>
    <row r="4" spans="1:10" ht="15">
      <c r="A4" s="39" t="s">
        <v>264</v>
      </c>
      <c r="B4" s="39" t="s">
        <v>265</v>
      </c>
      <c r="C4" s="39" t="s">
        <v>34</v>
      </c>
      <c r="D4" s="38" t="s">
        <v>251</v>
      </c>
      <c r="E4" s="55">
        <v>78.7</v>
      </c>
      <c r="F4" s="43">
        <v>39.35</v>
      </c>
      <c r="G4" s="52">
        <v>82.63</v>
      </c>
      <c r="H4" s="52">
        <v>41.314999999999998</v>
      </c>
      <c r="I4" s="52">
        <v>80.664999999999992</v>
      </c>
      <c r="J4" s="54">
        <v>3</v>
      </c>
    </row>
    <row r="5" spans="1:10" ht="15">
      <c r="A5" s="39" t="s">
        <v>256</v>
      </c>
      <c r="B5" s="39" t="s">
        <v>257</v>
      </c>
      <c r="C5" s="39" t="s">
        <v>34</v>
      </c>
      <c r="D5" s="38" t="s">
        <v>251</v>
      </c>
      <c r="E5" s="55">
        <v>73.599999999999994</v>
      </c>
      <c r="F5" s="43">
        <v>36.799999999999997</v>
      </c>
      <c r="G5" s="52">
        <v>86.47</v>
      </c>
      <c r="H5" s="52">
        <v>43.234999999999999</v>
      </c>
      <c r="I5" s="52">
        <v>80.034999999999997</v>
      </c>
      <c r="J5" s="54">
        <v>4</v>
      </c>
    </row>
    <row r="6" spans="1:10" ht="15">
      <c r="A6" s="39" t="s">
        <v>254</v>
      </c>
      <c r="B6" s="39" t="s">
        <v>255</v>
      </c>
      <c r="C6" s="39" t="s">
        <v>34</v>
      </c>
      <c r="D6" s="38" t="s">
        <v>251</v>
      </c>
      <c r="E6" s="55">
        <v>76.599999999999994</v>
      </c>
      <c r="F6" s="43">
        <v>38.299999999999997</v>
      </c>
      <c r="G6" s="52">
        <v>81.63</v>
      </c>
      <c r="H6" s="52">
        <v>40.814999999999998</v>
      </c>
      <c r="I6" s="52">
        <v>79.114999999999995</v>
      </c>
      <c r="J6" s="54">
        <v>5</v>
      </c>
    </row>
    <row r="7" spans="1:10" ht="15">
      <c r="A7" s="39" t="s">
        <v>266</v>
      </c>
      <c r="B7" s="39" t="s">
        <v>267</v>
      </c>
      <c r="C7" s="39" t="s">
        <v>34</v>
      </c>
      <c r="D7" s="38" t="s">
        <v>251</v>
      </c>
      <c r="E7" s="55">
        <v>70.2</v>
      </c>
      <c r="F7" s="43">
        <v>35.1</v>
      </c>
      <c r="G7" s="52">
        <v>87.3</v>
      </c>
      <c r="H7" s="52">
        <v>43.65</v>
      </c>
      <c r="I7" s="52">
        <v>78.75</v>
      </c>
      <c r="J7" s="54">
        <v>6</v>
      </c>
    </row>
    <row r="8" spans="1:10" ht="15">
      <c r="A8" s="39" t="s">
        <v>258</v>
      </c>
      <c r="B8" s="39" t="s">
        <v>259</v>
      </c>
      <c r="C8" s="39" t="s">
        <v>34</v>
      </c>
      <c r="D8" s="38" t="s">
        <v>251</v>
      </c>
      <c r="E8" s="55">
        <v>70.900000000000006</v>
      </c>
      <c r="F8" s="43">
        <v>35.450000000000003</v>
      </c>
      <c r="G8" s="52">
        <v>85</v>
      </c>
      <c r="H8" s="52">
        <v>42.5</v>
      </c>
      <c r="I8" s="52">
        <v>77.95</v>
      </c>
      <c r="J8" s="54">
        <v>7</v>
      </c>
    </row>
    <row r="9" spans="1:10" ht="15">
      <c r="A9" s="39" t="s">
        <v>260</v>
      </c>
      <c r="B9" s="39" t="s">
        <v>261</v>
      </c>
      <c r="C9" s="39" t="s">
        <v>34</v>
      </c>
      <c r="D9" s="38" t="s">
        <v>251</v>
      </c>
      <c r="E9" s="55">
        <v>65.5</v>
      </c>
      <c r="F9" s="43">
        <v>32.75</v>
      </c>
      <c r="G9" s="52">
        <v>87.5</v>
      </c>
      <c r="H9" s="52">
        <v>43.75</v>
      </c>
      <c r="I9" s="52">
        <v>76.5</v>
      </c>
      <c r="J9" s="54">
        <v>8</v>
      </c>
    </row>
    <row r="10" spans="1:10" ht="15">
      <c r="A10" s="39" t="s">
        <v>262</v>
      </c>
      <c r="B10" s="39" t="s">
        <v>263</v>
      </c>
      <c r="C10" s="39" t="s">
        <v>34</v>
      </c>
      <c r="D10" s="38" t="s">
        <v>251</v>
      </c>
      <c r="E10" s="55">
        <v>65.8</v>
      </c>
      <c r="F10" s="43">
        <v>32.9</v>
      </c>
      <c r="G10" s="52">
        <v>86.97</v>
      </c>
      <c r="H10" s="52">
        <v>43.484999999999999</v>
      </c>
      <c r="I10" s="52">
        <v>76.384999999999991</v>
      </c>
      <c r="J10" s="54">
        <v>9</v>
      </c>
    </row>
  </sheetData>
  <sortState ref="A2:J30">
    <sortCondition descending="1" ref="I2:I30"/>
  </sortState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pane ySplit="1" topLeftCell="A2" activePane="bottomLeft" state="frozen"/>
      <selection pane="bottomLeft" activeCell="E10" sqref="E10"/>
    </sheetView>
  </sheetViews>
  <sheetFormatPr defaultColWidth="9" defaultRowHeight="13.5"/>
  <cols>
    <col min="1" max="1" width="12" customWidth="1"/>
    <col min="6" max="6" width="11.75" customWidth="1"/>
    <col min="7" max="7" width="6.75" customWidth="1"/>
    <col min="8" max="8" width="11.875" style="1" customWidth="1"/>
    <col min="9" max="9" width="7.125" customWidth="1"/>
    <col min="10" max="10" width="9.25" customWidth="1"/>
    <col min="11" max="11" width="9" style="1"/>
    <col min="12" max="12" width="9" style="3"/>
  </cols>
  <sheetData>
    <row r="1" spans="1:12" ht="43.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46</v>
      </c>
      <c r="I1" s="49" t="s">
        <v>47</v>
      </c>
      <c r="J1" s="24" t="s">
        <v>48</v>
      </c>
      <c r="K1" s="19" t="s">
        <v>8</v>
      </c>
      <c r="L1" s="19" t="s">
        <v>9</v>
      </c>
    </row>
    <row r="2" spans="1:12" ht="24.95" customHeight="1">
      <c r="A2" s="25" t="s">
        <v>52</v>
      </c>
      <c r="B2" s="25" t="s">
        <v>53</v>
      </c>
      <c r="C2" s="16" t="s">
        <v>34</v>
      </c>
      <c r="D2" s="16" t="s">
        <v>51</v>
      </c>
      <c r="E2" s="7">
        <v>64.5</v>
      </c>
      <c r="F2" s="40">
        <f t="shared" ref="F2:F4" si="0">E2*0.5</f>
        <v>32.25</v>
      </c>
      <c r="G2" s="42">
        <v>84.77</v>
      </c>
      <c r="H2" s="42">
        <f t="shared" ref="H2:H4" si="1">G2*0.3</f>
        <v>25.430999999999997</v>
      </c>
      <c r="I2" s="42">
        <v>86.7</v>
      </c>
      <c r="J2" s="42">
        <f t="shared" ref="J2:J4" si="2">I2*0.2</f>
        <v>17.34</v>
      </c>
      <c r="K2" s="41">
        <f t="shared" ref="K2:K4" si="3">F2+H2+J2</f>
        <v>75.021000000000001</v>
      </c>
      <c r="L2" s="40">
        <f>RANK(K2,$K$2:$K$4)</f>
        <v>1</v>
      </c>
    </row>
    <row r="3" spans="1:12" ht="24.95" customHeight="1">
      <c r="A3" s="25" t="s">
        <v>49</v>
      </c>
      <c r="B3" s="25" t="s">
        <v>50</v>
      </c>
      <c r="C3" s="16" t="s">
        <v>34</v>
      </c>
      <c r="D3" s="16" t="s">
        <v>51</v>
      </c>
      <c r="E3" s="7">
        <v>67.8</v>
      </c>
      <c r="F3" s="40">
        <f t="shared" si="0"/>
        <v>33.9</v>
      </c>
      <c r="G3" s="42">
        <v>84.33</v>
      </c>
      <c r="H3" s="42">
        <f t="shared" si="1"/>
        <v>25.298999999999999</v>
      </c>
      <c r="I3" s="42">
        <v>75.5</v>
      </c>
      <c r="J3" s="42">
        <f t="shared" si="2"/>
        <v>15.100000000000001</v>
      </c>
      <c r="K3" s="41">
        <f t="shared" si="3"/>
        <v>74.299000000000007</v>
      </c>
      <c r="L3" s="40">
        <f>RANK(K3,$K$2:$K$4)</f>
        <v>2</v>
      </c>
    </row>
    <row r="4" spans="1:12" ht="24.95" customHeight="1">
      <c r="A4" s="25" t="s">
        <v>54</v>
      </c>
      <c r="B4" s="25" t="s">
        <v>55</v>
      </c>
      <c r="C4" s="16" t="s">
        <v>34</v>
      </c>
      <c r="D4" s="16" t="s">
        <v>51</v>
      </c>
      <c r="E4" s="7">
        <v>49.9</v>
      </c>
      <c r="F4" s="40">
        <f t="shared" si="0"/>
        <v>24.95</v>
      </c>
      <c r="G4" s="42">
        <v>84.87</v>
      </c>
      <c r="H4" s="42">
        <f t="shared" si="1"/>
        <v>25.461000000000002</v>
      </c>
      <c r="I4" s="42">
        <v>91.5</v>
      </c>
      <c r="J4" s="42">
        <f t="shared" si="2"/>
        <v>18.3</v>
      </c>
      <c r="K4" s="41">
        <f t="shared" si="3"/>
        <v>68.710999999999999</v>
      </c>
      <c r="L4" s="40">
        <f>RANK(K4,$K$2:$K$4)</f>
        <v>3</v>
      </c>
    </row>
  </sheetData>
  <sortState ref="A2:L16">
    <sortCondition descending="1" ref="K2:K16"/>
  </sortState>
  <phoneticPr fontId="7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pane ySplit="1" topLeftCell="A2" activePane="bottomLeft" state="frozen"/>
      <selection pane="bottomLeft" activeCell="A4" sqref="A4:XFD14"/>
    </sheetView>
  </sheetViews>
  <sheetFormatPr defaultColWidth="9" defaultRowHeight="13.5"/>
  <cols>
    <col min="1" max="1" width="13.375" customWidth="1"/>
    <col min="6" max="6" width="10.25" customWidth="1"/>
    <col min="7" max="7" width="9.625" customWidth="1"/>
    <col min="8" max="8" width="8.625" style="1" customWidth="1"/>
    <col min="9" max="9" width="9.625" customWidth="1"/>
    <col min="10" max="10" width="9.75" style="1" customWidth="1"/>
    <col min="11" max="11" width="8.25" style="1" customWidth="1"/>
    <col min="12" max="12" width="7.625" style="3" customWidth="1"/>
  </cols>
  <sheetData>
    <row r="1" spans="1:12" ht="51.7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46</v>
      </c>
      <c r="I1" s="49" t="s">
        <v>47</v>
      </c>
      <c r="J1" s="24" t="s">
        <v>48</v>
      </c>
      <c r="K1" s="19" t="s">
        <v>8</v>
      </c>
      <c r="L1" s="19" t="s">
        <v>9</v>
      </c>
    </row>
    <row r="2" spans="1:12" ht="24.95" customHeight="1">
      <c r="A2" s="25" t="s">
        <v>59</v>
      </c>
      <c r="B2" s="25" t="s">
        <v>60</v>
      </c>
      <c r="C2" s="16" t="s">
        <v>34</v>
      </c>
      <c r="D2" s="16" t="s">
        <v>56</v>
      </c>
      <c r="E2" s="11">
        <v>59.5</v>
      </c>
      <c r="F2" s="12">
        <f t="shared" ref="F2:F3" si="0">E2*0.5</f>
        <v>29.75</v>
      </c>
      <c r="G2" s="13">
        <v>84.07</v>
      </c>
      <c r="H2" s="14">
        <f t="shared" ref="H2:H3" si="1">G2*0.3</f>
        <v>25.220999999999997</v>
      </c>
      <c r="I2" s="17">
        <v>97.4</v>
      </c>
      <c r="J2" s="16">
        <f t="shared" ref="J2:J3" si="2">I2*0.2</f>
        <v>19.480000000000004</v>
      </c>
      <c r="K2" s="11">
        <f t="shared" ref="K2:K3" si="3">F2+H2+J2</f>
        <v>74.450999999999993</v>
      </c>
      <c r="L2" s="12">
        <f>RANK(K2,$K$2:$K$3)</f>
        <v>1</v>
      </c>
    </row>
    <row r="3" spans="1:12" ht="24.95" customHeight="1">
      <c r="A3" s="25" t="s">
        <v>57</v>
      </c>
      <c r="B3" s="25" t="s">
        <v>58</v>
      </c>
      <c r="C3" s="16" t="s">
        <v>34</v>
      </c>
      <c r="D3" s="16" t="s">
        <v>56</v>
      </c>
      <c r="E3" s="11">
        <v>52.3</v>
      </c>
      <c r="F3" s="12">
        <f t="shared" si="0"/>
        <v>26.15</v>
      </c>
      <c r="G3" s="13">
        <v>83.73</v>
      </c>
      <c r="H3" s="14">
        <f t="shared" si="1"/>
        <v>25.119</v>
      </c>
      <c r="I3" s="17">
        <v>87.42</v>
      </c>
      <c r="J3" s="16">
        <f t="shared" si="2"/>
        <v>17.484000000000002</v>
      </c>
      <c r="K3" s="11">
        <f t="shared" si="3"/>
        <v>68.753</v>
      </c>
      <c r="L3" s="12">
        <f>RANK(K3,$K$2:$K$3)</f>
        <v>2</v>
      </c>
    </row>
  </sheetData>
  <sortState ref="A2:L11">
    <sortCondition descending="1" ref="K2:K11"/>
  </sortState>
  <phoneticPr fontId="7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S3"/>
  <sheetViews>
    <sheetView workbookViewId="0">
      <pane ySplit="1" topLeftCell="A2" activePane="bottomLeft" state="frozen"/>
      <selection pane="bottomLeft" activeCell="A4" sqref="A4:XFD13"/>
    </sheetView>
  </sheetViews>
  <sheetFormatPr defaultColWidth="9" defaultRowHeight="13.5"/>
  <cols>
    <col min="1" max="1" width="15" customWidth="1"/>
    <col min="6" max="6" width="9.875" customWidth="1"/>
    <col min="7" max="7" width="6.5" customWidth="1"/>
    <col min="8" max="8" width="9.25" style="1" customWidth="1"/>
    <col min="9" max="9" width="9.75" style="3" customWidth="1"/>
    <col min="10" max="10" width="11.75" style="1" customWidth="1"/>
    <col min="11" max="11" width="8.25" style="1" customWidth="1"/>
    <col min="12" max="12" width="5.5" style="4" customWidth="1"/>
  </cols>
  <sheetData>
    <row r="1" spans="1:16373" s="2" customFormat="1" ht="44.1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46</v>
      </c>
      <c r="I1" s="49" t="s">
        <v>47</v>
      </c>
      <c r="J1" s="24" t="s">
        <v>48</v>
      </c>
      <c r="K1" s="19" t="s">
        <v>8</v>
      </c>
      <c r="L1" s="19" t="s">
        <v>9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</row>
    <row r="2" spans="1:16373" ht="24.95" customHeight="1">
      <c r="A2" s="25" t="s">
        <v>62</v>
      </c>
      <c r="B2" s="25" t="s">
        <v>63</v>
      </c>
      <c r="C2" s="16" t="s">
        <v>10</v>
      </c>
      <c r="D2" s="16" t="s">
        <v>61</v>
      </c>
      <c r="E2" s="9">
        <v>51</v>
      </c>
      <c r="F2" s="17">
        <f t="shared" ref="F2:F3" si="0">E2*0.5</f>
        <v>25.5</v>
      </c>
      <c r="G2" s="10">
        <v>84.07</v>
      </c>
      <c r="H2" s="17">
        <f t="shared" ref="H2:H3" si="1">G2*0.3</f>
        <v>25.220999999999997</v>
      </c>
      <c r="I2" s="17">
        <v>90.67</v>
      </c>
      <c r="J2" s="17">
        <f t="shared" ref="J2:J3" si="2">I2*0.2</f>
        <v>18.134</v>
      </c>
      <c r="K2" s="9">
        <f t="shared" ref="K2:K3" si="3">F2+H2+J2</f>
        <v>68.85499999999999</v>
      </c>
      <c r="L2" s="12">
        <f>RANK(K2,$K$2:$K$3)</f>
        <v>1</v>
      </c>
    </row>
    <row r="3" spans="1:16373" ht="24.95" customHeight="1">
      <c r="A3" s="25" t="s">
        <v>64</v>
      </c>
      <c r="B3" s="25" t="s">
        <v>65</v>
      </c>
      <c r="C3" s="16" t="s">
        <v>10</v>
      </c>
      <c r="D3" s="16" t="s">
        <v>61</v>
      </c>
      <c r="E3" s="9">
        <v>54.2</v>
      </c>
      <c r="F3" s="17">
        <f t="shared" si="0"/>
        <v>27.1</v>
      </c>
      <c r="G3" s="10">
        <v>78.900000000000006</v>
      </c>
      <c r="H3" s="17">
        <f t="shared" si="1"/>
        <v>23.67</v>
      </c>
      <c r="I3" s="17">
        <v>84.33</v>
      </c>
      <c r="J3" s="17">
        <f t="shared" si="2"/>
        <v>16.866</v>
      </c>
      <c r="K3" s="9">
        <f t="shared" si="3"/>
        <v>67.635999999999996</v>
      </c>
      <c r="L3" s="12">
        <f>RANK(K3,$K$2:$K$3)</f>
        <v>2</v>
      </c>
    </row>
  </sheetData>
  <sortState ref="A2:L11">
    <sortCondition descending="1" ref="K2:K11"/>
  </sortState>
  <phoneticPr fontId="7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pane ySplit="1" topLeftCell="A2" activePane="bottomLeft" state="frozen"/>
      <selection pane="bottomLeft" activeCell="A4" sqref="A4:XFD8"/>
    </sheetView>
  </sheetViews>
  <sheetFormatPr defaultColWidth="9" defaultRowHeight="13.5"/>
  <cols>
    <col min="1" max="1" width="11.875" customWidth="1"/>
    <col min="8" max="9" width="9" style="1"/>
    <col min="10" max="10" width="9.125"/>
  </cols>
  <sheetData>
    <row r="1" spans="1:10" ht="29.25" customHeight="1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1" t="s">
        <v>5</v>
      </c>
      <c r="G1" s="21" t="s">
        <v>6</v>
      </c>
      <c r="H1" s="48" t="s">
        <v>7</v>
      </c>
      <c r="I1" s="49" t="s">
        <v>8</v>
      </c>
      <c r="J1" s="24" t="s">
        <v>9</v>
      </c>
    </row>
    <row r="2" spans="1:10" ht="24.95" customHeight="1">
      <c r="A2" s="25" t="s">
        <v>69</v>
      </c>
      <c r="B2" s="25" t="s">
        <v>70</v>
      </c>
      <c r="C2" s="16" t="s">
        <v>34</v>
      </c>
      <c r="D2" s="16" t="s">
        <v>68</v>
      </c>
      <c r="E2" s="11">
        <v>69.8</v>
      </c>
      <c r="F2" s="12">
        <f t="shared" ref="F2:F3" si="0">E2*0.5</f>
        <v>34.9</v>
      </c>
      <c r="G2" s="13">
        <v>89.63</v>
      </c>
      <c r="H2" s="14">
        <f t="shared" ref="H2:H3" si="1">G2*0.5</f>
        <v>44.814999999999998</v>
      </c>
      <c r="I2" s="17">
        <f t="shared" ref="I2:I3" si="2">F2+H2</f>
        <v>79.715000000000003</v>
      </c>
      <c r="J2" s="16">
        <f>RANK(I2,$I$2:$I$3)</f>
        <v>1</v>
      </c>
    </row>
    <row r="3" spans="1:10" ht="24.95" customHeight="1">
      <c r="A3" s="25" t="s">
        <v>66</v>
      </c>
      <c r="B3" s="25" t="s">
        <v>67</v>
      </c>
      <c r="C3" s="16" t="s">
        <v>34</v>
      </c>
      <c r="D3" s="16" t="s">
        <v>68</v>
      </c>
      <c r="E3" s="11">
        <v>70.2</v>
      </c>
      <c r="F3" s="12">
        <f t="shared" si="0"/>
        <v>35.1</v>
      </c>
      <c r="G3" s="13">
        <v>83.07</v>
      </c>
      <c r="H3" s="14">
        <f t="shared" si="1"/>
        <v>41.534999999999997</v>
      </c>
      <c r="I3" s="17">
        <f t="shared" si="2"/>
        <v>76.634999999999991</v>
      </c>
      <c r="J3" s="16">
        <f>RANK(I3,$I$2:$I$3)</f>
        <v>2</v>
      </c>
    </row>
  </sheetData>
  <sortState ref="A2:J7">
    <sortCondition descending="1" ref="I2:I7"/>
  </sortState>
  <phoneticPr fontId="7" type="noConversion"/>
  <pageMargins left="0.75" right="0.75" top="1" bottom="1" header="0.51180555555555596" footer="0.511805555555555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pane ySplit="1" topLeftCell="A2" activePane="bottomLeft" state="frozen"/>
      <selection pane="bottomLeft" activeCell="A48" sqref="A48:XFD118"/>
    </sheetView>
  </sheetViews>
  <sheetFormatPr defaultRowHeight="13.5"/>
  <cols>
    <col min="1" max="1" width="13.125" customWidth="1"/>
    <col min="3" max="3" width="8.125" customWidth="1"/>
    <col min="4" max="4" width="12.375" customWidth="1"/>
    <col min="12" max="12" width="9" customWidth="1"/>
  </cols>
  <sheetData>
    <row r="1" spans="1:10" ht="45">
      <c r="A1" s="19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20" t="s">
        <v>5</v>
      </c>
      <c r="G1" s="21" t="s">
        <v>6</v>
      </c>
      <c r="H1" s="22" t="s">
        <v>7</v>
      </c>
      <c r="I1" s="23" t="s">
        <v>8</v>
      </c>
      <c r="J1" s="24" t="s">
        <v>9</v>
      </c>
    </row>
    <row r="2" spans="1:10" ht="15">
      <c r="A2" s="25" t="s">
        <v>71</v>
      </c>
      <c r="B2" s="25" t="s">
        <v>72</v>
      </c>
      <c r="C2" s="16" t="s">
        <v>73</v>
      </c>
      <c r="D2" s="16" t="s">
        <v>74</v>
      </c>
      <c r="E2" s="11">
        <v>86</v>
      </c>
      <c r="F2" s="12">
        <v>43</v>
      </c>
      <c r="G2" s="13">
        <v>87.334000000000003</v>
      </c>
      <c r="H2" s="14">
        <v>43.667000000000002</v>
      </c>
      <c r="I2" s="15">
        <v>86.667000000000002</v>
      </c>
      <c r="J2" s="16">
        <v>1</v>
      </c>
    </row>
    <row r="3" spans="1:10" ht="15">
      <c r="A3" s="25" t="s">
        <v>75</v>
      </c>
      <c r="B3" s="25" t="s">
        <v>76</v>
      </c>
      <c r="C3" s="16" t="s">
        <v>73</v>
      </c>
      <c r="D3" s="16" t="s">
        <v>74</v>
      </c>
      <c r="E3" s="11">
        <v>84.5</v>
      </c>
      <c r="F3" s="12">
        <v>42.25</v>
      </c>
      <c r="G3" s="13">
        <v>87.24499999999999</v>
      </c>
      <c r="H3" s="14">
        <v>43.622499999999995</v>
      </c>
      <c r="I3" s="15">
        <v>85.872500000000002</v>
      </c>
      <c r="J3" s="16">
        <v>2</v>
      </c>
    </row>
    <row r="4" spans="1:10" ht="15">
      <c r="A4" s="25" t="s">
        <v>77</v>
      </c>
      <c r="B4" s="25" t="s">
        <v>78</v>
      </c>
      <c r="C4" s="16" t="s">
        <v>73</v>
      </c>
      <c r="D4" s="16" t="s">
        <v>74</v>
      </c>
      <c r="E4" s="11">
        <v>84.5</v>
      </c>
      <c r="F4" s="12">
        <v>42.25</v>
      </c>
      <c r="G4" s="13">
        <v>83.472000000000008</v>
      </c>
      <c r="H4" s="14">
        <v>41.736000000000004</v>
      </c>
      <c r="I4" s="15">
        <v>83.986000000000004</v>
      </c>
      <c r="J4" s="16">
        <v>3</v>
      </c>
    </row>
    <row r="5" spans="1:10" ht="15">
      <c r="A5" s="25" t="s">
        <v>79</v>
      </c>
      <c r="B5" s="25" t="s">
        <v>80</v>
      </c>
      <c r="C5" s="16" t="s">
        <v>73</v>
      </c>
      <c r="D5" s="16" t="s">
        <v>74</v>
      </c>
      <c r="E5" s="11">
        <v>81</v>
      </c>
      <c r="F5" s="12">
        <v>40.5</v>
      </c>
      <c r="G5" s="13">
        <v>85.936999999999998</v>
      </c>
      <c r="H5" s="14">
        <v>42.968499999999999</v>
      </c>
      <c r="I5" s="15">
        <v>83.468500000000006</v>
      </c>
      <c r="J5" s="16">
        <v>4</v>
      </c>
    </row>
    <row r="6" spans="1:10" ht="15">
      <c r="A6" s="25" t="s">
        <v>81</v>
      </c>
      <c r="B6" s="25" t="s">
        <v>82</v>
      </c>
      <c r="C6" s="16" t="s">
        <v>73</v>
      </c>
      <c r="D6" s="16" t="s">
        <v>74</v>
      </c>
      <c r="E6" s="11">
        <v>77</v>
      </c>
      <c r="F6" s="12">
        <v>38.5</v>
      </c>
      <c r="G6" s="13">
        <v>89.273999999999987</v>
      </c>
      <c r="H6" s="14">
        <v>44.636999999999993</v>
      </c>
      <c r="I6" s="15">
        <v>83.137</v>
      </c>
      <c r="J6" s="16">
        <v>5</v>
      </c>
    </row>
    <row r="7" spans="1:10" ht="15">
      <c r="A7" s="25" t="s">
        <v>83</v>
      </c>
      <c r="B7" s="25" t="s">
        <v>84</v>
      </c>
      <c r="C7" s="16" t="s">
        <v>73</v>
      </c>
      <c r="D7" s="16" t="s">
        <v>74</v>
      </c>
      <c r="E7" s="11">
        <v>82</v>
      </c>
      <c r="F7" s="12">
        <v>41</v>
      </c>
      <c r="G7" s="13">
        <v>84.093000000000004</v>
      </c>
      <c r="H7" s="14">
        <v>42.046500000000002</v>
      </c>
      <c r="I7" s="15">
        <v>83.046500000000009</v>
      </c>
      <c r="J7" s="16">
        <v>6</v>
      </c>
    </row>
    <row r="8" spans="1:10" ht="15">
      <c r="A8" s="25" t="s">
        <v>85</v>
      </c>
      <c r="B8" s="25" t="s">
        <v>86</v>
      </c>
      <c r="C8" s="16" t="s">
        <v>73</v>
      </c>
      <c r="D8" s="16" t="s">
        <v>74</v>
      </c>
      <c r="E8" s="11">
        <v>75.5</v>
      </c>
      <c r="F8" s="12">
        <v>37.75</v>
      </c>
      <c r="G8" s="13">
        <v>89.948999999999998</v>
      </c>
      <c r="H8" s="14">
        <v>44.974499999999999</v>
      </c>
      <c r="I8" s="15">
        <v>82.724500000000006</v>
      </c>
      <c r="J8" s="16">
        <v>7</v>
      </c>
    </row>
    <row r="9" spans="1:10" ht="15">
      <c r="A9" s="25" t="s">
        <v>87</v>
      </c>
      <c r="B9" s="25" t="s">
        <v>88</v>
      </c>
      <c r="C9" s="16" t="s">
        <v>73</v>
      </c>
      <c r="D9" s="16" t="s">
        <v>74</v>
      </c>
      <c r="E9" s="11">
        <v>79</v>
      </c>
      <c r="F9" s="12">
        <v>39.5</v>
      </c>
      <c r="G9" s="13">
        <v>86.324000000000012</v>
      </c>
      <c r="H9" s="14">
        <v>43.162000000000006</v>
      </c>
      <c r="I9" s="15">
        <v>82.662000000000006</v>
      </c>
      <c r="J9" s="16">
        <v>8</v>
      </c>
    </row>
    <row r="10" spans="1:10" ht="15">
      <c r="A10" s="25" t="s">
        <v>89</v>
      </c>
      <c r="B10" s="25" t="s">
        <v>90</v>
      </c>
      <c r="C10" s="16" t="s">
        <v>73</v>
      </c>
      <c r="D10" s="16" t="s">
        <v>74</v>
      </c>
      <c r="E10" s="11">
        <v>75</v>
      </c>
      <c r="F10" s="12">
        <v>37.5</v>
      </c>
      <c r="G10" s="13">
        <v>90.045000000000002</v>
      </c>
      <c r="H10" s="14">
        <v>45.022500000000001</v>
      </c>
      <c r="I10" s="15">
        <v>82.522500000000008</v>
      </c>
      <c r="J10" s="16">
        <v>9</v>
      </c>
    </row>
    <row r="11" spans="1:10" ht="15">
      <c r="A11" s="25" t="s">
        <v>91</v>
      </c>
      <c r="B11" s="25" t="s">
        <v>92</v>
      </c>
      <c r="C11" s="16" t="s">
        <v>73</v>
      </c>
      <c r="D11" s="16" t="s">
        <v>74</v>
      </c>
      <c r="E11" s="11">
        <v>76.5</v>
      </c>
      <c r="F11" s="12">
        <v>38.25</v>
      </c>
      <c r="G11" s="13">
        <v>88.402000000000001</v>
      </c>
      <c r="H11" s="14">
        <v>44.201000000000001</v>
      </c>
      <c r="I11" s="15">
        <v>82.450999999999993</v>
      </c>
      <c r="J11" s="16">
        <v>10</v>
      </c>
    </row>
    <row r="12" spans="1:10" ht="15">
      <c r="A12" s="25" t="s">
        <v>93</v>
      </c>
      <c r="B12" s="25" t="s">
        <v>94</v>
      </c>
      <c r="C12" s="16" t="s">
        <v>73</v>
      </c>
      <c r="D12" s="16" t="s">
        <v>74</v>
      </c>
      <c r="E12" s="11">
        <v>76</v>
      </c>
      <c r="F12" s="12">
        <v>38</v>
      </c>
      <c r="G12" s="13">
        <v>88.623999999999995</v>
      </c>
      <c r="H12" s="14">
        <v>44.311999999999998</v>
      </c>
      <c r="I12" s="15">
        <v>82.311999999999998</v>
      </c>
      <c r="J12" s="16">
        <v>11</v>
      </c>
    </row>
    <row r="13" spans="1:10" ht="15">
      <c r="A13" s="25" t="s">
        <v>95</v>
      </c>
      <c r="B13" s="25" t="s">
        <v>96</v>
      </c>
      <c r="C13" s="16" t="s">
        <v>73</v>
      </c>
      <c r="D13" s="16" t="s">
        <v>74</v>
      </c>
      <c r="E13" s="11">
        <v>75</v>
      </c>
      <c r="F13" s="12">
        <v>37.5</v>
      </c>
      <c r="G13" s="13">
        <v>89.528999999999996</v>
      </c>
      <c r="H13" s="14">
        <v>44.764499999999998</v>
      </c>
      <c r="I13" s="15">
        <v>82.264499999999998</v>
      </c>
      <c r="J13" s="16">
        <v>12</v>
      </c>
    </row>
    <row r="14" spans="1:10" ht="15">
      <c r="A14" s="25" t="s">
        <v>97</v>
      </c>
      <c r="B14" s="25" t="s">
        <v>98</v>
      </c>
      <c r="C14" s="16" t="s">
        <v>73</v>
      </c>
      <c r="D14" s="16" t="s">
        <v>74</v>
      </c>
      <c r="E14" s="11">
        <v>73</v>
      </c>
      <c r="F14" s="12">
        <v>36.5</v>
      </c>
      <c r="G14" s="13">
        <v>90.915999999999997</v>
      </c>
      <c r="H14" s="14">
        <v>45.457999999999998</v>
      </c>
      <c r="I14" s="15">
        <v>81.957999999999998</v>
      </c>
      <c r="J14" s="16">
        <v>13</v>
      </c>
    </row>
    <row r="15" spans="1:10" ht="15">
      <c r="A15" s="25" t="s">
        <v>99</v>
      </c>
      <c r="B15" s="25" t="s">
        <v>100</v>
      </c>
      <c r="C15" s="16" t="s">
        <v>73</v>
      </c>
      <c r="D15" s="16" t="s">
        <v>74</v>
      </c>
      <c r="E15" s="11">
        <v>79</v>
      </c>
      <c r="F15" s="12">
        <v>39.5</v>
      </c>
      <c r="G15" s="13">
        <v>84.88</v>
      </c>
      <c r="H15" s="14">
        <v>42.44</v>
      </c>
      <c r="I15" s="15">
        <v>81.94</v>
      </c>
      <c r="J15" s="16">
        <v>14</v>
      </c>
    </row>
    <row r="16" spans="1:10" ht="15">
      <c r="A16" s="25" t="s">
        <v>101</v>
      </c>
      <c r="B16" s="25" t="s">
        <v>102</v>
      </c>
      <c r="C16" s="16" t="s">
        <v>73</v>
      </c>
      <c r="D16" s="16" t="s">
        <v>74</v>
      </c>
      <c r="E16" s="11">
        <v>74.5</v>
      </c>
      <c r="F16" s="12">
        <v>37.25</v>
      </c>
      <c r="G16" s="13">
        <v>89.276999999999987</v>
      </c>
      <c r="H16" s="14">
        <v>44.638499999999993</v>
      </c>
      <c r="I16" s="15">
        <v>81.888499999999993</v>
      </c>
      <c r="J16" s="16">
        <v>15</v>
      </c>
    </row>
    <row r="17" spans="1:10" ht="15">
      <c r="A17" s="25" t="s">
        <v>103</v>
      </c>
      <c r="B17" s="25" t="s">
        <v>104</v>
      </c>
      <c r="C17" s="16" t="s">
        <v>73</v>
      </c>
      <c r="D17" s="16" t="s">
        <v>74</v>
      </c>
      <c r="E17" s="11">
        <v>76.5</v>
      </c>
      <c r="F17" s="12">
        <v>38.25</v>
      </c>
      <c r="G17" s="13">
        <v>87.082999999999998</v>
      </c>
      <c r="H17" s="14">
        <v>43.541499999999999</v>
      </c>
      <c r="I17" s="15">
        <v>81.791499999999999</v>
      </c>
      <c r="J17" s="16">
        <v>16</v>
      </c>
    </row>
    <row r="18" spans="1:10" ht="15">
      <c r="A18" s="25" t="s">
        <v>105</v>
      </c>
      <c r="B18" s="25" t="s">
        <v>106</v>
      </c>
      <c r="C18" s="16" t="s">
        <v>73</v>
      </c>
      <c r="D18" s="16" t="s">
        <v>74</v>
      </c>
      <c r="E18" s="11">
        <v>76</v>
      </c>
      <c r="F18" s="12">
        <v>38</v>
      </c>
      <c r="G18" s="13">
        <v>86.822999999999993</v>
      </c>
      <c r="H18" s="14">
        <v>43.411499999999997</v>
      </c>
      <c r="I18" s="15">
        <v>81.41149999999999</v>
      </c>
      <c r="J18" s="16">
        <v>17</v>
      </c>
    </row>
    <row r="19" spans="1:10" ht="15">
      <c r="A19" s="25" t="s">
        <v>107</v>
      </c>
      <c r="B19" s="25" t="s">
        <v>108</v>
      </c>
      <c r="C19" s="16" t="s">
        <v>73</v>
      </c>
      <c r="D19" s="16" t="s">
        <v>74</v>
      </c>
      <c r="E19" s="11">
        <v>77.5</v>
      </c>
      <c r="F19" s="12">
        <v>38.75</v>
      </c>
      <c r="G19" s="13">
        <v>85.259</v>
      </c>
      <c r="H19" s="14">
        <v>42.6295</v>
      </c>
      <c r="I19" s="15">
        <v>81.379500000000007</v>
      </c>
      <c r="J19" s="16">
        <v>18</v>
      </c>
    </row>
    <row r="20" spans="1:10" ht="15">
      <c r="A20" s="25" t="s">
        <v>109</v>
      </c>
      <c r="B20" s="25" t="s">
        <v>110</v>
      </c>
      <c r="C20" s="16" t="s">
        <v>73</v>
      </c>
      <c r="D20" s="16" t="s">
        <v>74</v>
      </c>
      <c r="E20" s="11">
        <v>75</v>
      </c>
      <c r="F20" s="12">
        <v>37.5</v>
      </c>
      <c r="G20" s="13">
        <v>87.560999999999993</v>
      </c>
      <c r="H20" s="14">
        <v>43.780499999999996</v>
      </c>
      <c r="I20" s="15">
        <v>81.280499999999989</v>
      </c>
      <c r="J20" s="16">
        <v>19</v>
      </c>
    </row>
    <row r="21" spans="1:10" ht="15">
      <c r="A21" s="25" t="s">
        <v>111</v>
      </c>
      <c r="B21" s="25" t="s">
        <v>112</v>
      </c>
      <c r="C21" s="16" t="s">
        <v>73</v>
      </c>
      <c r="D21" s="16" t="s">
        <v>74</v>
      </c>
      <c r="E21" s="11">
        <v>75</v>
      </c>
      <c r="F21" s="12">
        <v>37.5</v>
      </c>
      <c r="G21" s="13">
        <v>87.305999999999997</v>
      </c>
      <c r="H21" s="14">
        <v>43.652999999999999</v>
      </c>
      <c r="I21" s="15">
        <v>81.152999999999992</v>
      </c>
      <c r="J21" s="16">
        <v>20</v>
      </c>
    </row>
    <row r="22" spans="1:10" ht="15">
      <c r="A22" s="25" t="s">
        <v>113</v>
      </c>
      <c r="B22" s="25" t="s">
        <v>114</v>
      </c>
      <c r="C22" s="16" t="s">
        <v>73</v>
      </c>
      <c r="D22" s="16" t="s">
        <v>74</v>
      </c>
      <c r="E22" s="11">
        <v>78.5</v>
      </c>
      <c r="F22" s="12">
        <v>39.25</v>
      </c>
      <c r="G22" s="13">
        <v>83.804999999999993</v>
      </c>
      <c r="H22" s="14">
        <v>41.902499999999996</v>
      </c>
      <c r="I22" s="15">
        <v>81.152500000000003</v>
      </c>
      <c r="J22" s="16">
        <v>21</v>
      </c>
    </row>
    <row r="23" spans="1:10" ht="15">
      <c r="A23" s="25" t="s">
        <v>115</v>
      </c>
      <c r="B23" s="25" t="s">
        <v>116</v>
      </c>
      <c r="C23" s="16" t="s">
        <v>73</v>
      </c>
      <c r="D23" s="16" t="s">
        <v>74</v>
      </c>
      <c r="E23" s="11">
        <v>77</v>
      </c>
      <c r="F23" s="12">
        <v>38.5</v>
      </c>
      <c r="G23" s="13">
        <v>85.178999999999988</v>
      </c>
      <c r="H23" s="14">
        <v>42.589499999999994</v>
      </c>
      <c r="I23" s="15">
        <v>81.089499999999987</v>
      </c>
      <c r="J23" s="16">
        <v>22</v>
      </c>
    </row>
    <row r="24" spans="1:10" ht="15">
      <c r="A24" s="25" t="s">
        <v>117</v>
      </c>
      <c r="B24" s="25" t="s">
        <v>118</v>
      </c>
      <c r="C24" s="16" t="s">
        <v>73</v>
      </c>
      <c r="D24" s="16" t="s">
        <v>74</v>
      </c>
      <c r="E24" s="11">
        <v>76</v>
      </c>
      <c r="F24" s="12">
        <v>38</v>
      </c>
      <c r="G24" s="13">
        <v>86.036999999999992</v>
      </c>
      <c r="H24" s="14">
        <v>43.018499999999996</v>
      </c>
      <c r="I24" s="15">
        <v>81.018499999999989</v>
      </c>
      <c r="J24" s="16">
        <v>23</v>
      </c>
    </row>
    <row r="25" spans="1:10" ht="15">
      <c r="A25" s="25" t="s">
        <v>119</v>
      </c>
      <c r="B25" s="25" t="s">
        <v>120</v>
      </c>
      <c r="C25" s="16" t="s">
        <v>73</v>
      </c>
      <c r="D25" s="16" t="s">
        <v>74</v>
      </c>
      <c r="E25" s="11">
        <v>74</v>
      </c>
      <c r="F25" s="12">
        <v>37</v>
      </c>
      <c r="G25" s="13">
        <v>87.99799999999999</v>
      </c>
      <c r="H25" s="14">
        <v>43.998999999999995</v>
      </c>
      <c r="I25" s="15">
        <v>80.998999999999995</v>
      </c>
      <c r="J25" s="16">
        <v>24</v>
      </c>
    </row>
    <row r="26" spans="1:10" ht="15">
      <c r="A26" s="25" t="s">
        <v>121</v>
      </c>
      <c r="B26" s="25" t="s">
        <v>122</v>
      </c>
      <c r="C26" s="16" t="s">
        <v>73</v>
      </c>
      <c r="D26" s="16" t="s">
        <v>74</v>
      </c>
      <c r="E26" s="11">
        <v>75</v>
      </c>
      <c r="F26" s="12">
        <v>37.5</v>
      </c>
      <c r="G26" s="13">
        <v>86.946999999999989</v>
      </c>
      <c r="H26" s="14">
        <v>43.473499999999994</v>
      </c>
      <c r="I26" s="15">
        <v>80.973500000000001</v>
      </c>
      <c r="J26" s="16">
        <v>25</v>
      </c>
    </row>
    <row r="27" spans="1:10" ht="15">
      <c r="A27" s="25" t="s">
        <v>123</v>
      </c>
      <c r="B27" s="25" t="s">
        <v>124</v>
      </c>
      <c r="C27" s="16" t="s">
        <v>73</v>
      </c>
      <c r="D27" s="16" t="s">
        <v>74</v>
      </c>
      <c r="E27" s="11">
        <v>77</v>
      </c>
      <c r="F27" s="12">
        <v>38.5</v>
      </c>
      <c r="G27" s="13">
        <v>84.85799999999999</v>
      </c>
      <c r="H27" s="14">
        <v>42.428999999999995</v>
      </c>
      <c r="I27" s="15">
        <v>80.929000000000002</v>
      </c>
      <c r="J27" s="16">
        <v>26</v>
      </c>
    </row>
    <row r="28" spans="1:10" ht="15">
      <c r="A28" s="25" t="s">
        <v>125</v>
      </c>
      <c r="B28" s="25" t="s">
        <v>126</v>
      </c>
      <c r="C28" s="16" t="s">
        <v>73</v>
      </c>
      <c r="D28" s="16" t="s">
        <v>74</v>
      </c>
      <c r="E28" s="11">
        <v>76</v>
      </c>
      <c r="F28" s="12">
        <v>38</v>
      </c>
      <c r="G28" s="13">
        <v>85.735000000000014</v>
      </c>
      <c r="H28" s="14">
        <v>42.867500000000007</v>
      </c>
      <c r="I28" s="15">
        <v>80.867500000000007</v>
      </c>
      <c r="J28" s="16">
        <v>27</v>
      </c>
    </row>
    <row r="29" spans="1:10" ht="15">
      <c r="A29" s="25" t="s">
        <v>127</v>
      </c>
      <c r="B29" s="25" t="s">
        <v>128</v>
      </c>
      <c r="C29" s="16" t="s">
        <v>73</v>
      </c>
      <c r="D29" s="16" t="s">
        <v>74</v>
      </c>
      <c r="E29" s="11">
        <v>75</v>
      </c>
      <c r="F29" s="12">
        <v>37.5</v>
      </c>
      <c r="G29" s="13">
        <v>86.699000000000012</v>
      </c>
      <c r="H29" s="14">
        <v>43.349500000000006</v>
      </c>
      <c r="I29" s="15">
        <v>80.849500000000006</v>
      </c>
      <c r="J29" s="16">
        <v>28</v>
      </c>
    </row>
    <row r="30" spans="1:10" ht="15">
      <c r="A30" s="25" t="s">
        <v>129</v>
      </c>
      <c r="B30" s="25" t="s">
        <v>130</v>
      </c>
      <c r="C30" s="16" t="s">
        <v>73</v>
      </c>
      <c r="D30" s="16" t="s">
        <v>74</v>
      </c>
      <c r="E30" s="11">
        <v>76</v>
      </c>
      <c r="F30" s="12">
        <v>38</v>
      </c>
      <c r="G30" s="13">
        <v>85.243999999999986</v>
      </c>
      <c r="H30" s="14">
        <v>42.621999999999993</v>
      </c>
      <c r="I30" s="15">
        <v>80.621999999999986</v>
      </c>
      <c r="J30" s="16">
        <v>29</v>
      </c>
    </row>
    <row r="31" spans="1:10" ht="15">
      <c r="A31" s="25" t="s">
        <v>131</v>
      </c>
      <c r="B31" s="25" t="s">
        <v>132</v>
      </c>
      <c r="C31" s="16" t="s">
        <v>73</v>
      </c>
      <c r="D31" s="16" t="s">
        <v>74</v>
      </c>
      <c r="E31" s="11">
        <v>75</v>
      </c>
      <c r="F31" s="12">
        <v>37.5</v>
      </c>
      <c r="G31" s="13">
        <v>86.137</v>
      </c>
      <c r="H31" s="14">
        <v>43.0685</v>
      </c>
      <c r="I31" s="15">
        <v>80.5685</v>
      </c>
      <c r="J31" s="16">
        <v>30</v>
      </c>
    </row>
    <row r="32" spans="1:10" ht="15">
      <c r="A32" s="25" t="s">
        <v>133</v>
      </c>
      <c r="B32" s="25" t="s">
        <v>134</v>
      </c>
      <c r="C32" s="16" t="s">
        <v>73</v>
      </c>
      <c r="D32" s="16" t="s">
        <v>74</v>
      </c>
      <c r="E32" s="11">
        <v>73</v>
      </c>
      <c r="F32" s="12">
        <v>36.5</v>
      </c>
      <c r="G32" s="13">
        <v>88.087999999999994</v>
      </c>
      <c r="H32" s="14">
        <v>44.043999999999997</v>
      </c>
      <c r="I32" s="15">
        <v>80.543999999999997</v>
      </c>
      <c r="J32" s="16">
        <v>31</v>
      </c>
    </row>
    <row r="33" spans="1:10" ht="15">
      <c r="A33" s="25" t="s">
        <v>135</v>
      </c>
      <c r="B33" s="25" t="s">
        <v>136</v>
      </c>
      <c r="C33" s="16" t="s">
        <v>73</v>
      </c>
      <c r="D33" s="16" t="s">
        <v>74</v>
      </c>
      <c r="E33" s="11">
        <v>74.5</v>
      </c>
      <c r="F33" s="12">
        <v>37.25</v>
      </c>
      <c r="G33" s="13">
        <v>86.545999999999992</v>
      </c>
      <c r="H33" s="14">
        <v>43.272999999999996</v>
      </c>
      <c r="I33" s="15">
        <v>80.522999999999996</v>
      </c>
      <c r="J33" s="16">
        <v>32</v>
      </c>
    </row>
    <row r="34" spans="1:10" ht="15">
      <c r="A34" s="25" t="s">
        <v>137</v>
      </c>
      <c r="B34" s="25" t="s">
        <v>138</v>
      </c>
      <c r="C34" s="16" t="s">
        <v>73</v>
      </c>
      <c r="D34" s="16" t="s">
        <v>74</v>
      </c>
      <c r="E34" s="11">
        <v>74</v>
      </c>
      <c r="F34" s="12">
        <v>37</v>
      </c>
      <c r="G34" s="13">
        <v>86.765000000000015</v>
      </c>
      <c r="H34" s="14">
        <v>43.382500000000007</v>
      </c>
      <c r="I34" s="15">
        <v>80.382500000000007</v>
      </c>
      <c r="J34" s="16">
        <v>33</v>
      </c>
    </row>
    <row r="35" spans="1:10" ht="15">
      <c r="A35" s="25" t="s">
        <v>139</v>
      </c>
      <c r="B35" s="25" t="s">
        <v>140</v>
      </c>
      <c r="C35" s="16" t="s">
        <v>73</v>
      </c>
      <c r="D35" s="16" t="s">
        <v>74</v>
      </c>
      <c r="E35" s="11">
        <v>78</v>
      </c>
      <c r="F35" s="12">
        <v>39</v>
      </c>
      <c r="G35" s="13">
        <v>82.746000000000009</v>
      </c>
      <c r="H35" s="14">
        <v>41.373000000000005</v>
      </c>
      <c r="I35" s="15">
        <v>80.373000000000005</v>
      </c>
      <c r="J35" s="16">
        <v>34</v>
      </c>
    </row>
    <row r="36" spans="1:10" ht="15">
      <c r="A36" s="25" t="s">
        <v>141</v>
      </c>
      <c r="B36" s="25" t="s">
        <v>142</v>
      </c>
      <c r="C36" s="16" t="s">
        <v>73</v>
      </c>
      <c r="D36" s="16" t="s">
        <v>74</v>
      </c>
      <c r="E36" s="11">
        <v>77</v>
      </c>
      <c r="F36" s="12">
        <v>38.5</v>
      </c>
      <c r="G36" s="13">
        <v>83.308999999999997</v>
      </c>
      <c r="H36" s="14">
        <v>41.654499999999999</v>
      </c>
      <c r="I36" s="15">
        <v>80.154499999999999</v>
      </c>
      <c r="J36" s="16">
        <v>35</v>
      </c>
    </row>
    <row r="37" spans="1:10" ht="15">
      <c r="A37" s="25" t="s">
        <v>143</v>
      </c>
      <c r="B37" s="25" t="s">
        <v>144</v>
      </c>
      <c r="C37" s="16" t="s">
        <v>73</v>
      </c>
      <c r="D37" s="16" t="s">
        <v>74</v>
      </c>
      <c r="E37" s="11">
        <v>73.5</v>
      </c>
      <c r="F37" s="12">
        <v>36.75</v>
      </c>
      <c r="G37" s="13">
        <v>86.753</v>
      </c>
      <c r="H37" s="14">
        <v>43.3765</v>
      </c>
      <c r="I37" s="15">
        <v>80.126499999999993</v>
      </c>
      <c r="J37" s="16">
        <v>36</v>
      </c>
    </row>
    <row r="38" spans="1:10" ht="15">
      <c r="A38" s="25" t="s">
        <v>145</v>
      </c>
      <c r="B38" s="25" t="s">
        <v>146</v>
      </c>
      <c r="C38" s="16" t="s">
        <v>73</v>
      </c>
      <c r="D38" s="16" t="s">
        <v>74</v>
      </c>
      <c r="E38" s="11">
        <v>73</v>
      </c>
      <c r="F38" s="12">
        <v>36.5</v>
      </c>
      <c r="G38" s="13">
        <v>87.141999999999996</v>
      </c>
      <c r="H38" s="14">
        <v>43.570999999999998</v>
      </c>
      <c r="I38" s="15">
        <v>80.070999999999998</v>
      </c>
      <c r="J38" s="16">
        <v>37</v>
      </c>
    </row>
    <row r="39" spans="1:10" ht="15">
      <c r="A39" s="25" t="s">
        <v>147</v>
      </c>
      <c r="B39" s="25" t="s">
        <v>148</v>
      </c>
      <c r="C39" s="16" t="s">
        <v>73</v>
      </c>
      <c r="D39" s="16" t="s">
        <v>74</v>
      </c>
      <c r="E39" s="11">
        <v>74.5</v>
      </c>
      <c r="F39" s="12">
        <v>37.25</v>
      </c>
      <c r="G39" s="13">
        <v>85.580999999999989</v>
      </c>
      <c r="H39" s="14">
        <v>42.790499999999994</v>
      </c>
      <c r="I39" s="15">
        <v>80.040499999999994</v>
      </c>
      <c r="J39" s="16">
        <v>38</v>
      </c>
    </row>
    <row r="40" spans="1:10" ht="15">
      <c r="A40" s="25" t="s">
        <v>149</v>
      </c>
      <c r="B40" s="25" t="s">
        <v>150</v>
      </c>
      <c r="C40" s="16" t="s">
        <v>73</v>
      </c>
      <c r="D40" s="16" t="s">
        <v>74</v>
      </c>
      <c r="E40" s="11">
        <v>74</v>
      </c>
      <c r="F40" s="12">
        <v>37</v>
      </c>
      <c r="G40" s="13">
        <v>85.889999999999986</v>
      </c>
      <c r="H40" s="14">
        <v>42.944999999999993</v>
      </c>
      <c r="I40" s="15">
        <v>79.944999999999993</v>
      </c>
      <c r="J40" s="16">
        <v>39</v>
      </c>
    </row>
    <row r="41" spans="1:10" ht="15">
      <c r="A41" s="25" t="s">
        <v>151</v>
      </c>
      <c r="B41" s="25" t="s">
        <v>152</v>
      </c>
      <c r="C41" s="16" t="s">
        <v>73</v>
      </c>
      <c r="D41" s="16" t="s">
        <v>74</v>
      </c>
      <c r="E41" s="11">
        <v>73.5</v>
      </c>
      <c r="F41" s="12">
        <v>36.75</v>
      </c>
      <c r="G41" s="13">
        <v>86.263000000000005</v>
      </c>
      <c r="H41" s="14">
        <v>43.131500000000003</v>
      </c>
      <c r="I41" s="15">
        <v>79.881500000000003</v>
      </c>
      <c r="J41" s="16">
        <v>40</v>
      </c>
    </row>
    <row r="42" spans="1:10" ht="15">
      <c r="A42" s="25" t="s">
        <v>153</v>
      </c>
      <c r="B42" s="25" t="s">
        <v>154</v>
      </c>
      <c r="C42" s="16" t="s">
        <v>73</v>
      </c>
      <c r="D42" s="16" t="s">
        <v>74</v>
      </c>
      <c r="E42" s="11">
        <v>73</v>
      </c>
      <c r="F42" s="12">
        <v>36.5</v>
      </c>
      <c r="G42" s="13">
        <v>86.753999999999991</v>
      </c>
      <c r="H42" s="14">
        <v>43.376999999999995</v>
      </c>
      <c r="I42" s="15">
        <v>79.876999999999995</v>
      </c>
      <c r="J42" s="16">
        <v>41</v>
      </c>
    </row>
    <row r="43" spans="1:10" ht="15">
      <c r="A43" s="25" t="s">
        <v>155</v>
      </c>
      <c r="B43" s="25" t="s">
        <v>156</v>
      </c>
      <c r="C43" s="16" t="s">
        <v>73</v>
      </c>
      <c r="D43" s="16" t="s">
        <v>74</v>
      </c>
      <c r="E43" s="11">
        <v>73.5</v>
      </c>
      <c r="F43" s="12">
        <v>36.75</v>
      </c>
      <c r="G43" s="13">
        <v>86.250999999999991</v>
      </c>
      <c r="H43" s="14">
        <v>43.125499999999995</v>
      </c>
      <c r="I43" s="15">
        <v>79.875499999999988</v>
      </c>
      <c r="J43" s="16">
        <v>42</v>
      </c>
    </row>
    <row r="44" spans="1:10" ht="15">
      <c r="A44" s="25" t="s">
        <v>157</v>
      </c>
      <c r="B44" s="25" t="s">
        <v>158</v>
      </c>
      <c r="C44" s="16" t="s">
        <v>73</v>
      </c>
      <c r="D44" s="16" t="s">
        <v>74</v>
      </c>
      <c r="E44" s="11">
        <v>76</v>
      </c>
      <c r="F44" s="12">
        <v>38</v>
      </c>
      <c r="G44" s="13">
        <v>83.603999999999999</v>
      </c>
      <c r="H44" s="14">
        <v>41.802</v>
      </c>
      <c r="I44" s="15">
        <v>79.801999999999992</v>
      </c>
      <c r="J44" s="16">
        <v>43</v>
      </c>
    </row>
    <row r="45" spans="1:10" ht="15">
      <c r="A45" s="25" t="s">
        <v>159</v>
      </c>
      <c r="B45" s="25" t="s">
        <v>160</v>
      </c>
      <c r="C45" s="16" t="s">
        <v>73</v>
      </c>
      <c r="D45" s="16" t="s">
        <v>74</v>
      </c>
      <c r="E45" s="11">
        <v>76</v>
      </c>
      <c r="F45" s="12">
        <v>38</v>
      </c>
      <c r="G45" s="13">
        <v>83.546999999999997</v>
      </c>
      <c r="H45" s="14">
        <v>41.773499999999999</v>
      </c>
      <c r="I45" s="15">
        <v>79.773499999999999</v>
      </c>
      <c r="J45" s="16">
        <v>44</v>
      </c>
    </row>
    <row r="46" spans="1:10" ht="15">
      <c r="A46" s="25" t="s">
        <v>161</v>
      </c>
      <c r="B46" s="25" t="s">
        <v>162</v>
      </c>
      <c r="C46" s="16" t="s">
        <v>73</v>
      </c>
      <c r="D46" s="16" t="s">
        <v>74</v>
      </c>
      <c r="E46" s="11">
        <v>76</v>
      </c>
      <c r="F46" s="12">
        <v>38</v>
      </c>
      <c r="G46" s="13">
        <v>83.451999999999998</v>
      </c>
      <c r="H46" s="14">
        <v>41.725999999999999</v>
      </c>
      <c r="I46" s="15">
        <v>79.725999999999999</v>
      </c>
      <c r="J46" s="16">
        <v>45</v>
      </c>
    </row>
    <row r="47" spans="1:10" ht="15">
      <c r="A47" s="25" t="s">
        <v>163</v>
      </c>
      <c r="B47" s="25" t="s">
        <v>164</v>
      </c>
      <c r="C47" s="16" t="s">
        <v>73</v>
      </c>
      <c r="D47" s="16" t="s">
        <v>74</v>
      </c>
      <c r="E47" s="11">
        <v>73</v>
      </c>
      <c r="F47" s="12">
        <v>36.5</v>
      </c>
      <c r="G47" s="13">
        <v>86.393000000000001</v>
      </c>
      <c r="H47" s="14">
        <v>43.1965</v>
      </c>
      <c r="I47" s="15">
        <v>79.6965</v>
      </c>
      <c r="J47" s="16">
        <v>46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小学数学（女）</vt:lpstr>
      <vt:lpstr>小学数学（男）</vt:lpstr>
      <vt:lpstr>小学语文（女）</vt:lpstr>
      <vt:lpstr>小学语文（男）</vt:lpstr>
      <vt:lpstr>足球</vt:lpstr>
      <vt:lpstr>篮球</vt:lpstr>
      <vt:lpstr>音乐</vt:lpstr>
      <vt:lpstr>信息技术</vt:lpstr>
      <vt:lpstr>幼儿园（女）</vt:lpstr>
      <vt:lpstr>幼儿园(男)</vt:lpstr>
      <vt:lpstr>蒙授幼儿园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2016-06-23T05:35:00Z</dcterms:created>
  <dcterms:modified xsi:type="dcterms:W3CDTF">2016-06-25T09:59:35Z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