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2240"/>
  </bookViews>
  <sheets>
    <sheet name="总成绩表" sheetId="1" r:id="rId1"/>
  </sheets>
  <calcPr calcId="124519"/>
</workbook>
</file>

<file path=xl/calcChain.xml><?xml version="1.0" encoding="utf-8"?>
<calcChain xmlns="http://schemas.openxmlformats.org/spreadsheetml/2006/main">
  <c r="AB104" i="1"/>
  <c r="V104"/>
  <c r="X104" s="1"/>
  <c r="AB103"/>
  <c r="V103"/>
  <c r="X103" s="1"/>
  <c r="AC103" s="1"/>
  <c r="AB102"/>
  <c r="V102"/>
  <c r="X102" s="1"/>
  <c r="AC102" s="1"/>
  <c r="AB101"/>
  <c r="V101"/>
  <c r="X101" s="1"/>
  <c r="AC101" s="1"/>
  <c r="AB100"/>
  <c r="V100"/>
  <c r="X100" s="1"/>
  <c r="AC100" s="1"/>
  <c r="AB99"/>
  <c r="V99"/>
  <c r="X99" s="1"/>
  <c r="AC99" s="1"/>
  <c r="AB98"/>
  <c r="V98"/>
  <c r="X98" s="1"/>
  <c r="AC98" s="1"/>
  <c r="AB97"/>
  <c r="V97"/>
  <c r="X97" s="1"/>
  <c r="AC97" s="1"/>
  <c r="AB96"/>
  <c r="V96"/>
  <c r="X96" s="1"/>
  <c r="AC96" s="1"/>
  <c r="AB95"/>
  <c r="V95"/>
  <c r="X95" s="1"/>
  <c r="AC95" s="1"/>
  <c r="AC94"/>
  <c r="V94"/>
  <c r="X94" s="1"/>
  <c r="AD94" s="1"/>
  <c r="AC93"/>
  <c r="V93"/>
  <c r="X93" s="1"/>
  <c r="AD93" s="1"/>
  <c r="AC92"/>
  <c r="V92"/>
  <c r="X92" s="1"/>
  <c r="AC91"/>
  <c r="V91"/>
  <c r="X91" s="1"/>
  <c r="AC90"/>
  <c r="AD90" s="1"/>
  <c r="V90"/>
  <c r="X90" s="1"/>
  <c r="AC89"/>
  <c r="AD89" s="1"/>
  <c r="V89"/>
  <c r="X89" s="1"/>
  <c r="AC88"/>
  <c r="AD88" s="1"/>
  <c r="V88"/>
  <c r="X88" s="1"/>
  <c r="AC87"/>
  <c r="AD87" s="1"/>
  <c r="V87"/>
  <c r="X87" s="1"/>
  <c r="AB86"/>
  <c r="AC86" s="1"/>
  <c r="V86"/>
  <c r="X86" s="1"/>
  <c r="AB85"/>
  <c r="AC85" s="1"/>
  <c r="V85"/>
  <c r="X85" s="1"/>
  <c r="AB84"/>
  <c r="AC84" s="1"/>
  <c r="V84"/>
  <c r="X84" s="1"/>
  <c r="AB83"/>
  <c r="AC83" s="1"/>
  <c r="V83"/>
  <c r="X83" s="1"/>
  <c r="AB82"/>
  <c r="AC82" s="1"/>
  <c r="V82"/>
  <c r="X82" s="1"/>
  <c r="AB81"/>
  <c r="V81"/>
  <c r="X81" s="1"/>
  <c r="AB80"/>
  <c r="AC80" s="1"/>
  <c r="V80"/>
  <c r="X80" s="1"/>
  <c r="AB79"/>
  <c r="AC79" s="1"/>
  <c r="V79"/>
  <c r="X79" s="1"/>
  <c r="AB78"/>
  <c r="AC78" s="1"/>
  <c r="V78"/>
  <c r="X78" s="1"/>
  <c r="AB77"/>
  <c r="V77"/>
  <c r="X77" s="1"/>
  <c r="AB76"/>
  <c r="AC76" s="1"/>
  <c r="V76"/>
  <c r="X76" s="1"/>
  <c r="AB75"/>
  <c r="AC75" s="1"/>
  <c r="V75"/>
  <c r="X75" s="1"/>
  <c r="AB74"/>
  <c r="V74"/>
  <c r="X74" s="1"/>
  <c r="AB73"/>
  <c r="AC73" s="1"/>
  <c r="V73"/>
  <c r="X73" s="1"/>
  <c r="AB72"/>
  <c r="AC72" s="1"/>
  <c r="V72"/>
  <c r="X72" s="1"/>
  <c r="AB71"/>
  <c r="AC71" s="1"/>
  <c r="V71"/>
  <c r="X71" s="1"/>
  <c r="AB70"/>
  <c r="AC70" s="1"/>
  <c r="V70"/>
  <c r="X70" s="1"/>
  <c r="AB69"/>
  <c r="AC69" s="1"/>
  <c r="V69"/>
  <c r="X69" s="1"/>
  <c r="AB68"/>
  <c r="AC68" s="1"/>
  <c r="V68"/>
  <c r="X68" s="1"/>
  <c r="AB67"/>
  <c r="AC67" s="1"/>
  <c r="V67"/>
  <c r="X67" s="1"/>
  <c r="AB66"/>
  <c r="AC66" s="1"/>
  <c r="V66"/>
  <c r="X66" s="1"/>
  <c r="AB65"/>
  <c r="AC65" s="1"/>
  <c r="V65"/>
  <c r="X65" s="1"/>
  <c r="AB64"/>
  <c r="V64"/>
  <c r="X64" s="1"/>
  <c r="AB63"/>
  <c r="AC63" s="1"/>
  <c r="V63"/>
  <c r="X63" s="1"/>
  <c r="AB62"/>
  <c r="AC62" s="1"/>
  <c r="V62"/>
  <c r="X62" s="1"/>
  <c r="AB61"/>
  <c r="AC61" s="1"/>
  <c r="V61"/>
  <c r="X61" s="1"/>
  <c r="AB60"/>
  <c r="AC60" s="1"/>
  <c r="V60"/>
  <c r="X60" s="1"/>
  <c r="AB59"/>
  <c r="AC59" s="1"/>
  <c r="V59"/>
  <c r="X59" s="1"/>
  <c r="AB58"/>
  <c r="AC58" s="1"/>
  <c r="V58"/>
  <c r="X58" s="1"/>
  <c r="AB57"/>
  <c r="V57"/>
  <c r="X57" s="1"/>
  <c r="AB56"/>
  <c r="V56"/>
  <c r="X56" s="1"/>
  <c r="AB55"/>
  <c r="AC55" s="1"/>
  <c r="V55"/>
  <c r="X55" s="1"/>
  <c r="AB54"/>
  <c r="AC54" s="1"/>
  <c r="V54"/>
  <c r="X54" s="1"/>
  <c r="AB53"/>
  <c r="AC53" s="1"/>
  <c r="V53"/>
  <c r="X53" s="1"/>
  <c r="AB52"/>
  <c r="AC52" s="1"/>
  <c r="V52"/>
  <c r="X52" s="1"/>
  <c r="AB51"/>
  <c r="AC51" s="1"/>
  <c r="V51"/>
  <c r="X51" s="1"/>
  <c r="AB50"/>
  <c r="AC50" s="1"/>
  <c r="V50"/>
  <c r="X50" s="1"/>
  <c r="AB49"/>
  <c r="AC49" s="1"/>
  <c r="V49"/>
  <c r="X49" s="1"/>
  <c r="AB48"/>
  <c r="V48"/>
  <c r="X48" s="1"/>
  <c r="AB47"/>
  <c r="AC47" s="1"/>
  <c r="V47"/>
  <c r="X47" s="1"/>
  <c r="AB46"/>
  <c r="AC46" s="1"/>
  <c r="V46"/>
  <c r="X46" s="1"/>
  <c r="AB45"/>
  <c r="AC45" s="1"/>
  <c r="V45"/>
  <c r="X45" s="1"/>
  <c r="Z44"/>
  <c r="AA44" s="1"/>
  <c r="V44"/>
  <c r="X44" s="1"/>
  <c r="Z43"/>
  <c r="AA43" s="1"/>
  <c r="V43"/>
  <c r="X43" s="1"/>
  <c r="Z41"/>
  <c r="V41"/>
  <c r="X41" s="1"/>
  <c r="Z40"/>
  <c r="V40"/>
  <c r="X40" s="1"/>
  <c r="Z39"/>
  <c r="V39"/>
  <c r="X39" s="1"/>
  <c r="Z38"/>
  <c r="V38"/>
  <c r="X38" s="1"/>
  <c r="Z37"/>
  <c r="V37"/>
  <c r="X37" s="1"/>
  <c r="Z36"/>
  <c r="V36"/>
  <c r="X36" s="1"/>
  <c r="Z35"/>
  <c r="V35"/>
  <c r="X35" s="1"/>
  <c r="Z34"/>
  <c r="V34"/>
  <c r="X34" s="1"/>
  <c r="Z33"/>
  <c r="AA33" s="1"/>
  <c r="V33"/>
  <c r="X33" s="1"/>
  <c r="Z32"/>
  <c r="V32"/>
  <c r="X32" s="1"/>
  <c r="Z31"/>
  <c r="V31"/>
  <c r="X31" s="1"/>
  <c r="Z30"/>
  <c r="V30"/>
  <c r="X30" s="1"/>
  <c r="Z29"/>
  <c r="V29"/>
  <c r="X29" s="1"/>
  <c r="Z28"/>
  <c r="V28"/>
  <c r="X28" s="1"/>
  <c r="Z27"/>
  <c r="V27"/>
  <c r="X27" s="1"/>
  <c r="Z26"/>
  <c r="V26"/>
  <c r="X26" s="1"/>
  <c r="Z25"/>
  <c r="V25"/>
  <c r="X25" s="1"/>
  <c r="Z24"/>
  <c r="V24"/>
  <c r="X24" s="1"/>
  <c r="Z23"/>
  <c r="V23"/>
  <c r="X23" s="1"/>
  <c r="Z22"/>
  <c r="V22"/>
  <c r="X22" s="1"/>
  <c r="Z21"/>
  <c r="V21"/>
  <c r="X21" s="1"/>
  <c r="Z20"/>
  <c r="AA20" s="1"/>
  <c r="V20"/>
  <c r="X20" s="1"/>
  <c r="Z19"/>
  <c r="V19"/>
  <c r="X19" s="1"/>
  <c r="Z18"/>
  <c r="V18"/>
  <c r="X18" s="1"/>
  <c r="Z17"/>
  <c r="V17"/>
  <c r="X17" s="1"/>
  <c r="Z16"/>
  <c r="V16"/>
  <c r="X16" s="1"/>
  <c r="Z15"/>
  <c r="V15"/>
  <c r="X15" s="1"/>
  <c r="Z14"/>
  <c r="V14"/>
  <c r="X14" s="1"/>
  <c r="Z13"/>
  <c r="V13"/>
  <c r="X13" s="1"/>
  <c r="Z12"/>
  <c r="V12"/>
  <c r="X12" s="1"/>
  <c r="Z11"/>
  <c r="V11"/>
  <c r="X11" s="1"/>
  <c r="Z10"/>
  <c r="V10"/>
  <c r="X10" s="1"/>
  <c r="Z9"/>
  <c r="V9"/>
  <c r="X9" s="1"/>
  <c r="Z8"/>
  <c r="V8"/>
  <c r="X8" s="1"/>
  <c r="Z7"/>
  <c r="V7"/>
  <c r="X7" s="1"/>
  <c r="Z6"/>
  <c r="V6"/>
  <c r="X6" s="1"/>
  <c r="Z5"/>
  <c r="V5"/>
  <c r="X5" s="1"/>
  <c r="Z4"/>
  <c r="V4"/>
  <c r="X4" s="1"/>
  <c r="Z3"/>
  <c r="V3"/>
  <c r="X3" s="1"/>
  <c r="AA3" l="1"/>
  <c r="AA4"/>
  <c r="AA5"/>
  <c r="AA6"/>
  <c r="AA7"/>
  <c r="AA8"/>
  <c r="AA9"/>
  <c r="AA10"/>
  <c r="AA11"/>
  <c r="AA12"/>
  <c r="AA13"/>
  <c r="AA14"/>
  <c r="AA15"/>
  <c r="AA16"/>
  <c r="AA17"/>
  <c r="AA18"/>
  <c r="AA19"/>
  <c r="AA21"/>
  <c r="AA22"/>
  <c r="AA23"/>
  <c r="AA25"/>
  <c r="AA26"/>
  <c r="AA27"/>
  <c r="AA28"/>
  <c r="AA29"/>
  <c r="AA30"/>
  <c r="AA31"/>
  <c r="AA32"/>
  <c r="AA34"/>
  <c r="AA35"/>
  <c r="AA36"/>
  <c r="AA37"/>
  <c r="AA38"/>
  <c r="AA39"/>
  <c r="AA40"/>
  <c r="AA41"/>
  <c r="AC48"/>
  <c r="AC56"/>
  <c r="AC57"/>
  <c r="AC64"/>
  <c r="AC74"/>
  <c r="AC81"/>
  <c r="AC104"/>
  <c r="AA24"/>
  <c r="AC77"/>
  <c r="AD91"/>
  <c r="AD92"/>
</calcChain>
</file>

<file path=xl/sharedStrings.xml><?xml version="1.0" encoding="utf-8"?>
<sst xmlns="http://schemas.openxmlformats.org/spreadsheetml/2006/main" count="1655" uniqueCount="561">
  <si>
    <r>
      <rPr>
        <b/>
        <sz val="16"/>
        <rFont val="宋体"/>
        <charset val="134"/>
      </rPr>
      <t>伊金霍洛旗</t>
    </r>
    <r>
      <rPr>
        <b/>
        <sz val="16"/>
        <rFont val="Arial"/>
        <family val="2"/>
      </rPr>
      <t>2016</t>
    </r>
    <r>
      <rPr>
        <b/>
        <sz val="16"/>
        <rFont val="宋体"/>
        <charset val="134"/>
      </rPr>
      <t>年公开招聘教师拟聘人员名单公示</t>
    </r>
  </si>
  <si>
    <t>总序号</t>
  </si>
  <si>
    <t>序号</t>
  </si>
  <si>
    <t>准考证号</t>
  </si>
  <si>
    <t>姓名</t>
  </si>
  <si>
    <t>身份证号</t>
  </si>
  <si>
    <t>考试科目</t>
  </si>
  <si>
    <t>性别</t>
  </si>
  <si>
    <t>民族</t>
  </si>
  <si>
    <t>户口所在地</t>
  </si>
  <si>
    <t>政治面貌</t>
  </si>
  <si>
    <t>学历</t>
  </si>
  <si>
    <t>学位</t>
  </si>
  <si>
    <t>毕业院校</t>
  </si>
  <si>
    <t>毕业时间</t>
  </si>
  <si>
    <t>所学专业</t>
  </si>
  <si>
    <t>教师资格证种类</t>
  </si>
  <si>
    <t>是否为伊旗教育局备案的“2014年临时代课教师”</t>
  </si>
  <si>
    <t>汉语普通话证等级</t>
  </si>
  <si>
    <t>笔试卷面成绩</t>
  </si>
  <si>
    <t>少数民族加分</t>
  </si>
  <si>
    <t>伊旗户籍加分</t>
  </si>
  <si>
    <t>折合后笔试成绩</t>
  </si>
  <si>
    <r>
      <rPr>
        <b/>
        <sz val="10"/>
        <rFont val="宋体"/>
        <charset val="134"/>
      </rPr>
      <t>伊旗教育局备案的</t>
    </r>
    <r>
      <rPr>
        <b/>
        <sz val="10"/>
        <rFont val="Arial"/>
        <family val="2"/>
      </rPr>
      <t>“2014</t>
    </r>
    <r>
      <rPr>
        <b/>
        <sz val="10"/>
        <rFont val="宋体"/>
        <charset val="134"/>
      </rPr>
      <t>年临时代课教师</t>
    </r>
    <r>
      <rPr>
        <b/>
        <sz val="10"/>
        <rFont val="Arial"/>
        <family val="2"/>
      </rPr>
      <t>”</t>
    </r>
    <r>
      <rPr>
        <b/>
        <sz val="10"/>
        <rFont val="宋体"/>
        <charset val="134"/>
      </rPr>
      <t>加分</t>
    </r>
  </si>
  <si>
    <t>笔试总成绩</t>
  </si>
  <si>
    <t>面试成绩</t>
  </si>
  <si>
    <t>面试折合</t>
  </si>
  <si>
    <t>总成绩</t>
  </si>
  <si>
    <t>1603513515</t>
  </si>
  <si>
    <t>成梦</t>
  </si>
  <si>
    <t>142325198908152921</t>
  </si>
  <si>
    <t>汉授初中历史</t>
  </si>
  <si>
    <t>女</t>
  </si>
  <si>
    <t>汉族</t>
  </si>
  <si>
    <t>山西省吕梁市兴县蔡家崖乡蔡家崖村</t>
  </si>
  <si>
    <t>共青团员</t>
  </si>
  <si>
    <t>大学本科</t>
  </si>
  <si>
    <t>学士学位</t>
  </si>
  <si>
    <t>太原师范学院</t>
  </si>
  <si>
    <t>2013-07-01 00:00:00.0</t>
  </si>
  <si>
    <t>历史学</t>
  </si>
  <si>
    <t>高中教师资格</t>
  </si>
  <si>
    <t>否</t>
  </si>
  <si>
    <t>二级甲等</t>
  </si>
  <si>
    <t>1603513127</t>
  </si>
  <si>
    <t>史艳芳</t>
  </si>
  <si>
    <t>14060219831129402X</t>
  </si>
  <si>
    <t>汉授高中化学</t>
  </si>
  <si>
    <t>鄂尔多斯市东胜区康巴什哈巴格希集体户1号</t>
  </si>
  <si>
    <t>中共党员</t>
  </si>
  <si>
    <t>硕士以上</t>
  </si>
  <si>
    <t>硕士学位</t>
  </si>
  <si>
    <t>广西师范大学</t>
  </si>
  <si>
    <t>2010-06-24 00:00:00.0</t>
  </si>
  <si>
    <t>无机化学</t>
  </si>
  <si>
    <t>二级乙等</t>
  </si>
  <si>
    <t>解蓓</t>
  </si>
  <si>
    <t>152726199111163644</t>
  </si>
  <si>
    <t>汉授高中生物</t>
  </si>
  <si>
    <t>鄂尔多斯市杭锦旗</t>
  </si>
  <si>
    <t>内蒙古大学</t>
  </si>
  <si>
    <t>生物化学与分子生物学</t>
  </si>
  <si>
    <t>1603522410</t>
  </si>
  <si>
    <t>王文丽</t>
  </si>
  <si>
    <t>152822198611133025</t>
  </si>
  <si>
    <t>汉授小学美术</t>
  </si>
  <si>
    <t>内蒙古巴彦淖尔市五原县</t>
  </si>
  <si>
    <t>双学士学位</t>
  </si>
  <si>
    <t>内蒙古师范大学美术学院</t>
  </si>
  <si>
    <t>2010-07-01 00:00:00.0</t>
  </si>
  <si>
    <t>美术教育</t>
  </si>
  <si>
    <t>1603522223</t>
  </si>
  <si>
    <t>李鑫</t>
  </si>
  <si>
    <t>152801199202111848</t>
  </si>
  <si>
    <t>内蒙古巴彦淖尔市临河区</t>
  </si>
  <si>
    <t>湖南师范大学</t>
  </si>
  <si>
    <t>2016-06-30 00:00:00.0</t>
  </si>
  <si>
    <t>美术学</t>
  </si>
  <si>
    <t>1603522513</t>
  </si>
  <si>
    <t>连丹</t>
  </si>
  <si>
    <t>152823199111104341</t>
  </si>
  <si>
    <t>巴彦淖尔市磴口县隆盛合镇</t>
  </si>
  <si>
    <t>内蒙古大学艺术学院</t>
  </si>
  <si>
    <t>2015-07-01 00:00:00.0</t>
  </si>
  <si>
    <t>绘画（中国画）</t>
  </si>
  <si>
    <t>1603522522</t>
  </si>
  <si>
    <t>包青岭</t>
  </si>
  <si>
    <t>152823199308181324</t>
  </si>
  <si>
    <t>蒙古族</t>
  </si>
  <si>
    <t>内蒙古巴彦淖尔市磴口县</t>
  </si>
  <si>
    <t>内蒙古师范大学</t>
  </si>
  <si>
    <t>2016-07-01 00:00:00.0</t>
  </si>
  <si>
    <t>美术</t>
  </si>
  <si>
    <t>无</t>
  </si>
  <si>
    <t>1603522603</t>
  </si>
  <si>
    <t>贺荣</t>
  </si>
  <si>
    <t>152722199205223622</t>
  </si>
  <si>
    <t>内蒙古鄂尔多斯市达拉特旗昭君镇</t>
  </si>
  <si>
    <t>内蒙古科技大学包头师范学院</t>
  </si>
  <si>
    <t>1603522929</t>
  </si>
  <si>
    <t>白嘉琪</t>
  </si>
  <si>
    <t>152801199211123023</t>
  </si>
  <si>
    <t>上饶师范学院</t>
  </si>
  <si>
    <t>1603523618</t>
  </si>
  <si>
    <t>庞金龙</t>
  </si>
  <si>
    <t>152728199208202112</t>
  </si>
  <si>
    <t>汉授小学数学</t>
  </si>
  <si>
    <t>男</t>
  </si>
  <si>
    <t>内蒙古鄂尔多斯市伊金霍洛旗</t>
  </si>
  <si>
    <t>集宁师范学院</t>
  </si>
  <si>
    <t>小学教育</t>
  </si>
  <si>
    <t>小学教师资格</t>
  </si>
  <si>
    <t>1603523625</t>
  </si>
  <si>
    <t>李喜东</t>
  </si>
  <si>
    <t>152728198909123615</t>
  </si>
  <si>
    <t>伊金霍洛旗红庆河镇阿道亥村</t>
  </si>
  <si>
    <t>大学专科</t>
  </si>
  <si>
    <t>其它</t>
  </si>
  <si>
    <t>2014-07-01 00:00:00.0</t>
  </si>
  <si>
    <t>数学教育</t>
  </si>
  <si>
    <t>初中教师资格</t>
  </si>
  <si>
    <t>是</t>
  </si>
  <si>
    <t>1603510412</t>
  </si>
  <si>
    <t>任飞</t>
  </si>
  <si>
    <t>15272319911206151X</t>
  </si>
  <si>
    <t>汉授小学体育</t>
  </si>
  <si>
    <t>鄂尔多斯市准格尔旗龙口镇</t>
  </si>
  <si>
    <t>赤峰学院</t>
  </si>
  <si>
    <t>体育教育</t>
  </si>
  <si>
    <t>1603510524</t>
  </si>
  <si>
    <t>米会兵</t>
  </si>
  <si>
    <t>152725199106040010</t>
  </si>
  <si>
    <t>内蒙古鄂尔多斯市鄂托克旗</t>
  </si>
  <si>
    <t>1603510426</t>
  </si>
  <si>
    <t>郭冬</t>
  </si>
  <si>
    <t>152824198609255819</t>
  </si>
  <si>
    <t>内蒙古鄂尔多斯市伊金霍洛旗阿勒腾席热镇</t>
  </si>
  <si>
    <t>群众</t>
  </si>
  <si>
    <t>天津体育学院</t>
  </si>
  <si>
    <t>2009-06-16 00:00:00.0</t>
  </si>
  <si>
    <t>运动训练</t>
  </si>
  <si>
    <t>1603510606</t>
  </si>
  <si>
    <t>李继平</t>
  </si>
  <si>
    <t>152723199210087510</t>
  </si>
  <si>
    <t>鄂尔多斯市准格尔旗纳日松镇</t>
  </si>
  <si>
    <t>内蒙古民族大学</t>
  </si>
  <si>
    <t>1603510604</t>
  </si>
  <si>
    <t>宝音巴图</t>
  </si>
  <si>
    <t>152128199402014219</t>
  </si>
  <si>
    <t>内蒙古呼伦贝尔市鄂温克族自治旗锡尼河东苏木</t>
  </si>
  <si>
    <t>吕梁学院</t>
  </si>
  <si>
    <t>1603510102</t>
  </si>
  <si>
    <t>王璐璐</t>
  </si>
  <si>
    <t>152632199107263919</t>
  </si>
  <si>
    <t>内蒙古自治区包头市昆都仑区</t>
  </si>
  <si>
    <t>1603511014</t>
  </si>
  <si>
    <t>付磊</t>
  </si>
  <si>
    <t>152723198909145417</t>
  </si>
  <si>
    <t>内蒙古鄂尔多斯市准格尔旗十二连城乡</t>
  </si>
  <si>
    <t>1603510526</t>
  </si>
  <si>
    <t>魏正琪</t>
  </si>
  <si>
    <t>152727199004113015</t>
  </si>
  <si>
    <t>鄂尔多斯乌审旗</t>
  </si>
  <si>
    <t>包头师范学院</t>
  </si>
  <si>
    <t>1603510415</t>
  </si>
  <si>
    <t>王利平</t>
  </si>
  <si>
    <t>152728199208153314</t>
  </si>
  <si>
    <t>伊金霍洛旗</t>
  </si>
  <si>
    <t>哈尔滨体育学院</t>
  </si>
  <si>
    <t>1603510911</t>
  </si>
  <si>
    <t>王乐</t>
  </si>
  <si>
    <t>15272319900821001X</t>
  </si>
  <si>
    <t>内蒙古自治区鄂尔多斯市准格尔旗</t>
  </si>
  <si>
    <t>1603510523</t>
  </si>
  <si>
    <t>贾庭</t>
  </si>
  <si>
    <t>612723199012272812</t>
  </si>
  <si>
    <t>内蒙古鄂尔多斯市准格尔旗薛家湾镇</t>
  </si>
  <si>
    <t>北京体育大学</t>
  </si>
  <si>
    <t>1603511826</t>
  </si>
  <si>
    <t>马宇辰</t>
  </si>
  <si>
    <t>150202199007050623</t>
  </si>
  <si>
    <t>汉授小学音乐</t>
  </si>
  <si>
    <t>内蒙古包头市东河区</t>
  </si>
  <si>
    <t>2014-06-21 00:00:00.0</t>
  </si>
  <si>
    <t>音乐表演</t>
  </si>
  <si>
    <t>1603512226</t>
  </si>
  <si>
    <t>孟晓波</t>
  </si>
  <si>
    <t>150203198508263960</t>
  </si>
  <si>
    <t>鄂尔多斯东胜区</t>
  </si>
  <si>
    <t>中共预备党员</t>
  </si>
  <si>
    <t>内蒙古科技大学</t>
  </si>
  <si>
    <t>2011-07-01 00:00:00.0</t>
  </si>
  <si>
    <t>音乐教育</t>
  </si>
  <si>
    <t>1603511206</t>
  </si>
  <si>
    <t>高祥宇</t>
  </si>
  <si>
    <t>150202199007042113</t>
  </si>
  <si>
    <t>内蒙古包头市</t>
  </si>
  <si>
    <t>天津音乐学院</t>
  </si>
  <si>
    <t>2013-06-23 00:00:00.0</t>
  </si>
  <si>
    <t>音乐学（音乐教育）（声乐）</t>
  </si>
  <si>
    <t>1603511416</t>
  </si>
  <si>
    <t>赵培廷</t>
  </si>
  <si>
    <t>15282219910112692X</t>
  </si>
  <si>
    <t>音乐学（钢琴）</t>
  </si>
  <si>
    <t>1603511717</t>
  </si>
  <si>
    <t>云爱</t>
  </si>
  <si>
    <t>15272319900615574X</t>
  </si>
  <si>
    <t>内蒙古鄂尔多斯市准格尔旗</t>
  </si>
  <si>
    <t>音乐学</t>
  </si>
  <si>
    <t>1603511226</t>
  </si>
  <si>
    <t>白晶</t>
  </si>
  <si>
    <t>612725199108100225</t>
  </si>
  <si>
    <t>陕西省榆林市靖边县</t>
  </si>
  <si>
    <t>西安美术学院</t>
  </si>
  <si>
    <t>1603512222</t>
  </si>
  <si>
    <t>王敏</t>
  </si>
  <si>
    <t>152701199006300021</t>
  </si>
  <si>
    <t>鄂尔多斯市东胜区</t>
  </si>
  <si>
    <t>海南大学</t>
  </si>
  <si>
    <t>2013-06-30 00:00:00.0</t>
  </si>
  <si>
    <t>1603511723</t>
  </si>
  <si>
    <t>祁慧</t>
  </si>
  <si>
    <t>152801199303290929</t>
  </si>
  <si>
    <t>巴彦淖尔市临河区</t>
  </si>
  <si>
    <t>1603535024</t>
  </si>
  <si>
    <t>白美林</t>
  </si>
  <si>
    <t>152728198901074222</t>
  </si>
  <si>
    <t>汉授小学英语</t>
  </si>
  <si>
    <t>内蒙古自治区鄂尔多斯市伊金霍洛旗</t>
  </si>
  <si>
    <t>西南大学育才学院</t>
  </si>
  <si>
    <t>2013-06-27 00:00:00.0</t>
  </si>
  <si>
    <t>英语（师范类）</t>
  </si>
  <si>
    <t>1603534506</t>
  </si>
  <si>
    <t>冯颖</t>
  </si>
  <si>
    <t>152724199105112725</t>
  </si>
  <si>
    <t>内蒙古鄂尔多斯市鄂托克前旗三段地镇</t>
  </si>
  <si>
    <t>内蒙古师范大学鸿德学院</t>
  </si>
  <si>
    <t>英语</t>
  </si>
  <si>
    <t>1603536004</t>
  </si>
  <si>
    <t>蔺梅</t>
  </si>
  <si>
    <t>152723199107215721</t>
  </si>
  <si>
    <t>准旗布尔陶亥苏木</t>
  </si>
  <si>
    <t>1603535129</t>
  </si>
  <si>
    <t>李蕊</t>
  </si>
  <si>
    <t>152728199211041225</t>
  </si>
  <si>
    <t>鄂尔多斯伊金霍洛旗</t>
  </si>
  <si>
    <t>1603535421</t>
  </si>
  <si>
    <t>王镜涵</t>
  </si>
  <si>
    <t>15272219890315034X</t>
  </si>
  <si>
    <t>鄂尔多斯达拉特旗</t>
  </si>
  <si>
    <t>2014-06-30 00:00:00.0</t>
  </si>
  <si>
    <t>英语教育</t>
  </si>
  <si>
    <t>1603521207</t>
  </si>
  <si>
    <t>张莲晓</t>
  </si>
  <si>
    <t>152728198303050343</t>
  </si>
  <si>
    <t>伊旗户籍中师、小教大专班小学语文</t>
  </si>
  <si>
    <t>鄂尔多斯市伊金霍洛旗札萨克镇道劳窑子村三社</t>
  </si>
  <si>
    <t>鄂尔多斯教育学院</t>
  </si>
  <si>
    <t>2006-07-01 00:00:00.0</t>
  </si>
  <si>
    <t>汉语言文学</t>
  </si>
  <si>
    <t>1603520728</t>
  </si>
  <si>
    <t>朱筱林</t>
  </si>
  <si>
    <t>152728198511234227</t>
  </si>
  <si>
    <t>鄂尔多斯市伊金霍洛旗苏布尔嘎镇敖包圪台村一社35号</t>
  </si>
  <si>
    <t>鄂尔多斯市教育学院</t>
  </si>
  <si>
    <t>2007-07-01 00:00:00.0</t>
  </si>
  <si>
    <t>小教大专数学专业</t>
  </si>
  <si>
    <t>1603520829</t>
  </si>
  <si>
    <t>高婷</t>
  </si>
  <si>
    <t>152728199010220067</t>
  </si>
  <si>
    <t>汉授小学语文</t>
  </si>
  <si>
    <t>伊金霍洛旗阿镇</t>
  </si>
  <si>
    <t>呼和浩特职业学院</t>
  </si>
  <si>
    <t>2012-07-01 00:00:00.0</t>
  </si>
  <si>
    <t>初等教育（语文专业）</t>
  </si>
  <si>
    <t>1603520815</t>
  </si>
  <si>
    <t>郝荣芳</t>
  </si>
  <si>
    <t>152723199104194224</t>
  </si>
  <si>
    <t>内蒙古鄂尔多斯市准格尔旗龙口镇</t>
  </si>
  <si>
    <t>1603521318</t>
  </si>
  <si>
    <t>冯燕</t>
  </si>
  <si>
    <t>15272319930307812X</t>
  </si>
  <si>
    <t>内蒙古鄂尔多斯市准格尔旗沙圪堵镇</t>
  </si>
  <si>
    <t>1603512501</t>
  </si>
  <si>
    <t>道勒格严</t>
  </si>
  <si>
    <t>152727199011063626</t>
  </si>
  <si>
    <t>蒙授小学语文</t>
  </si>
  <si>
    <t>内蒙古鄂尔多斯市乌审旗图克镇陶报嘎查哈岱社</t>
  </si>
  <si>
    <t>中国少数民族语言文学</t>
  </si>
  <si>
    <t>一级乙等</t>
  </si>
  <si>
    <t>1603512513</t>
  </si>
  <si>
    <t>伊如汗</t>
  </si>
  <si>
    <t>152727199111213628</t>
  </si>
  <si>
    <t>鄂尔多斯市乌审旗图克镇陶报嘎查古呼尔旗社</t>
  </si>
  <si>
    <t>2015-06-12 00:00:00.0</t>
  </si>
  <si>
    <t>汉语言文学（双语）</t>
  </si>
  <si>
    <t>1603530505</t>
  </si>
  <si>
    <t>王亭尧</t>
  </si>
  <si>
    <t>152728199105270067</t>
  </si>
  <si>
    <t>伊旗户籍汉授幼儿园</t>
  </si>
  <si>
    <t>中专</t>
  </si>
  <si>
    <t>陕西省渭南幼儿师范学校</t>
  </si>
  <si>
    <t>2009-07-01 00:00:00.0</t>
  </si>
  <si>
    <t>学前教育</t>
  </si>
  <si>
    <t>幼儿教师资格</t>
  </si>
  <si>
    <t>1603533922</t>
  </si>
  <si>
    <t>郭艳</t>
  </si>
  <si>
    <t>152726199609213629</t>
  </si>
  <si>
    <t>内蒙古民族幼儿师范高等专科学校</t>
  </si>
  <si>
    <t>1603530320</t>
  </si>
  <si>
    <t>苏竞阳</t>
  </si>
  <si>
    <t>152728199201100025</t>
  </si>
  <si>
    <t>1603532224</t>
  </si>
  <si>
    <t>高瑞珍</t>
  </si>
  <si>
    <t>152728199407104849</t>
  </si>
  <si>
    <t>伊金霍洛旗乌兰木伦镇巴日图塔村2社</t>
  </si>
  <si>
    <t>包头服务管理职业学校</t>
  </si>
  <si>
    <t>幼师</t>
  </si>
  <si>
    <t>1603532230</t>
  </si>
  <si>
    <t>张楠</t>
  </si>
  <si>
    <t>150221199112014121</t>
  </si>
  <si>
    <t>1603534010</t>
  </si>
  <si>
    <t>王晶</t>
  </si>
  <si>
    <t>152728199307250021</t>
  </si>
  <si>
    <t>伊金霍洛旗阿勒腾席热镇学校路北55街坊17队51号</t>
  </si>
  <si>
    <t>1603530406</t>
  </si>
  <si>
    <t>冯娟</t>
  </si>
  <si>
    <t>152728199405103025</t>
  </si>
  <si>
    <t>鄂尔多斯职业学院</t>
  </si>
  <si>
    <t>1603530319</t>
  </si>
  <si>
    <t>王镯琳</t>
  </si>
  <si>
    <t>152728199501060029</t>
  </si>
  <si>
    <t>1603533508</t>
  </si>
  <si>
    <t>胡少廷</t>
  </si>
  <si>
    <t>152728199305214529</t>
  </si>
  <si>
    <t>1603534105</t>
  </si>
  <si>
    <t>朱媛媛</t>
  </si>
  <si>
    <t>150627199611132421</t>
  </si>
  <si>
    <t>伊金霍洛旗伊金霍洛镇</t>
  </si>
  <si>
    <t>2015-07-04 00:00:00.0</t>
  </si>
  <si>
    <t>1603532714</t>
  </si>
  <si>
    <t>杜佳</t>
  </si>
  <si>
    <t>15272819940911010X</t>
  </si>
  <si>
    <t>自治区伊金霍洛旗阿勒腾席热镇文明路南73街坊6居委1队40号</t>
  </si>
  <si>
    <t>内蒙古民族幼儿师范艺术学校</t>
  </si>
  <si>
    <t>2013-07-06 00:00:00.0</t>
  </si>
  <si>
    <t>1603530301</t>
  </si>
  <si>
    <t>刘娜</t>
  </si>
  <si>
    <t>152728199304173622</t>
  </si>
  <si>
    <t>伊金霍洛旗红庆河镇</t>
  </si>
  <si>
    <t>学前教育专业</t>
  </si>
  <si>
    <t>1603533428</t>
  </si>
  <si>
    <t>任俐荣</t>
  </si>
  <si>
    <t>152728199208180021</t>
  </si>
  <si>
    <t xml:space="preserve">学前教育 </t>
  </si>
  <si>
    <t>1603532803</t>
  </si>
  <si>
    <t>高蓉</t>
  </si>
  <si>
    <t>152728199603101223</t>
  </si>
  <si>
    <t>伊金霍洛旗纳林陶亥镇</t>
  </si>
  <si>
    <t>2015-07-10 00:00:00.0</t>
  </si>
  <si>
    <t>1603532029</t>
  </si>
  <si>
    <t>王芳</t>
  </si>
  <si>
    <t>152728199401244824</t>
  </si>
  <si>
    <t>鄂尔多斯伊金霍洛旗乌兰木伦镇上湾</t>
  </si>
  <si>
    <t>山东省莱芜职业技术学院</t>
  </si>
  <si>
    <t>1603530314</t>
  </si>
  <si>
    <t>白敏</t>
  </si>
  <si>
    <t>152728199105183641</t>
  </si>
  <si>
    <t>河套学院</t>
  </si>
  <si>
    <t>1603530520</t>
  </si>
  <si>
    <t>王虹</t>
  </si>
  <si>
    <t>15272819931008452X</t>
  </si>
  <si>
    <t>伊金霍洛旗苏布尔嘎镇全盛久村二社5号</t>
  </si>
  <si>
    <t>2014-07-10 00:00:00.0</t>
  </si>
  <si>
    <t>1603534113</t>
  </si>
  <si>
    <t>兰娜</t>
  </si>
  <si>
    <t>152728199303054525</t>
  </si>
  <si>
    <t>伊金霍洛旗苏布尔嘎镇哈勒盖图村七社23号</t>
  </si>
  <si>
    <t>1603533305</t>
  </si>
  <si>
    <t>崔娇</t>
  </si>
  <si>
    <t>152728199206191229</t>
  </si>
  <si>
    <t>伊金霍洛旗纳林陶亥镇满赖沟村李家壕社012号</t>
  </si>
  <si>
    <t>1603534129</t>
  </si>
  <si>
    <t>韩海燕</t>
  </si>
  <si>
    <t>150627198903093925</t>
  </si>
  <si>
    <t>伊金霍洛旗苏布尔嘎镇</t>
  </si>
  <si>
    <t>巴彦淖尔市临河区第一职业中等专业学校</t>
  </si>
  <si>
    <t>2015-06-04 00:00:00.0</t>
  </si>
  <si>
    <t>1603533601</t>
  </si>
  <si>
    <t>乔静</t>
  </si>
  <si>
    <t>152728199004262121</t>
  </si>
  <si>
    <t>伊旗</t>
  </si>
  <si>
    <t>河北师范高等专科学校</t>
  </si>
  <si>
    <t>1603530617</t>
  </si>
  <si>
    <t>曹小草</t>
  </si>
  <si>
    <t>152728199609010066</t>
  </si>
  <si>
    <t>1603532525</t>
  </si>
  <si>
    <t>折小红</t>
  </si>
  <si>
    <t>150627199505283920</t>
  </si>
  <si>
    <t>伊金霍洛旗苏布尔嘎镇全胜久村三社25号</t>
  </si>
  <si>
    <t>1603532911</t>
  </si>
  <si>
    <t>高红东</t>
  </si>
  <si>
    <t>612723199301102828</t>
  </si>
  <si>
    <t>1603530416</t>
  </si>
  <si>
    <t>林腊梅</t>
  </si>
  <si>
    <t>152728199201040325</t>
  </si>
  <si>
    <t>伊金霍洛旗札萨克镇</t>
  </si>
  <si>
    <t>2014-07-07 00:00:00.0</t>
  </si>
  <si>
    <t>1603533514</t>
  </si>
  <si>
    <t>王红霞</t>
  </si>
  <si>
    <t>612722199002155405</t>
  </si>
  <si>
    <t>哈尔滨剑桥学院</t>
  </si>
  <si>
    <t>2016-06-28 00:00:00.0</t>
  </si>
  <si>
    <t>1603530304</t>
  </si>
  <si>
    <t>吕艳</t>
  </si>
  <si>
    <t>152728199212153923</t>
  </si>
  <si>
    <t>伊金霍洛</t>
  </si>
  <si>
    <t>2015-06-30 00:00:00.0</t>
  </si>
  <si>
    <t>1603532901</t>
  </si>
  <si>
    <t>贺梅</t>
  </si>
  <si>
    <t>152728199511212727</t>
  </si>
  <si>
    <t>伊金霍洛旗札萨克镇贵勒斯太村四社37号</t>
  </si>
  <si>
    <t>2014-07-20 00:00:00.0</t>
  </si>
  <si>
    <t>1603532819</t>
  </si>
  <si>
    <t>李淑娟</t>
  </si>
  <si>
    <t>152728199211273325</t>
  </si>
  <si>
    <t>1603530704</t>
  </si>
  <si>
    <t>王锐敏</t>
  </si>
  <si>
    <t>152728199102264227</t>
  </si>
  <si>
    <t>伊金霍洛旗苏布尔嘎镇敖包圪台村四社</t>
  </si>
  <si>
    <t>陕西青年职业学院</t>
  </si>
  <si>
    <t>1603530516</t>
  </si>
  <si>
    <t>王子悦</t>
  </si>
  <si>
    <t>150302199309011027</t>
  </si>
  <si>
    <t>1603532105</t>
  </si>
  <si>
    <t>马小燕</t>
  </si>
  <si>
    <t>152728199301133641</t>
  </si>
  <si>
    <t>1603533905</t>
  </si>
  <si>
    <t>杨丽</t>
  </si>
  <si>
    <t>152728199606233029</t>
  </si>
  <si>
    <t>1603533517</t>
  </si>
  <si>
    <t>何艳</t>
  </si>
  <si>
    <t>152728198403023027</t>
  </si>
  <si>
    <t>小教大专幼师</t>
  </si>
  <si>
    <t>伊旗红庆河镇哈希拉嘎村一社</t>
  </si>
  <si>
    <t>计算机应用</t>
  </si>
  <si>
    <t>1603533425</t>
  </si>
  <si>
    <t>杨凤莲</t>
  </si>
  <si>
    <t>15272819851003272X</t>
  </si>
  <si>
    <t>伊金霍洛旗札萨克镇乌登柴达木村</t>
  </si>
  <si>
    <t>2006-06-06 00:00:00.0</t>
  </si>
  <si>
    <t>1603534302</t>
  </si>
  <si>
    <t>郭荣</t>
  </si>
  <si>
    <t>152723199312221223</t>
  </si>
  <si>
    <t>鄂尔多斯市户籍及鄂尔多斯市外户籍幼师</t>
  </si>
  <si>
    <t>2015-06-08 00:00:00.0</t>
  </si>
  <si>
    <t>1603533401</t>
  </si>
  <si>
    <t>王娟</t>
  </si>
  <si>
    <t>152723199003185425</t>
  </si>
  <si>
    <t>内蒙古鄂尔多斯市准格尔旗十二连城乡康卜尔村</t>
  </si>
  <si>
    <t>2015-07-03 00:00:00.0</t>
  </si>
  <si>
    <t>1603530421</t>
  </si>
  <si>
    <t>杨美清</t>
  </si>
  <si>
    <t>152723199405201221</t>
  </si>
  <si>
    <t>鄂尔多斯市准格尔旗</t>
  </si>
  <si>
    <t>1603533027</t>
  </si>
  <si>
    <t>杨秀</t>
  </si>
  <si>
    <t>152723199007070625</t>
  </si>
  <si>
    <t>1603532330</t>
  </si>
  <si>
    <t>张捷</t>
  </si>
  <si>
    <t>150203198612271522</t>
  </si>
  <si>
    <t>鄂尔多斯市东胜区康巴什</t>
  </si>
  <si>
    <t>1603531817</t>
  </si>
  <si>
    <t>王琴</t>
  </si>
  <si>
    <t>152723199411070942</t>
  </si>
  <si>
    <t>1603532513</t>
  </si>
  <si>
    <t>刘冬梅</t>
  </si>
  <si>
    <t>152723199205287526</t>
  </si>
  <si>
    <t>内蒙古鄂尔多斯市准格尔旗纳日松镇</t>
  </si>
  <si>
    <t>锡林郭勒职业学院</t>
  </si>
  <si>
    <t>1603530128</t>
  </si>
  <si>
    <t>达楞浩雅尔</t>
  </si>
  <si>
    <t>152725199205072720</t>
  </si>
  <si>
    <t>伊旗户籍蒙授幼师</t>
  </si>
  <si>
    <t>鄂尔多斯市伊金霍洛旗伊金霍洛镇布拉格嘎查五社81号</t>
  </si>
  <si>
    <t>民族幼儿师范高等专科学校</t>
  </si>
  <si>
    <t>三级甲等</t>
  </si>
  <si>
    <t>1603530203</t>
  </si>
  <si>
    <t>乌云塔娜</t>
  </si>
  <si>
    <t>152728199109022722</t>
  </si>
  <si>
    <t>内蒙古鄂尔多斯市伊金霍洛旗札萨克镇台格庙嘎查查汗淖尔一社</t>
  </si>
  <si>
    <t>2015-01-05 00:00:00.0</t>
  </si>
  <si>
    <t>1603530127</t>
  </si>
  <si>
    <t>其米德高娃</t>
  </si>
  <si>
    <t>152726199210054849</t>
  </si>
  <si>
    <t>鄂尔多斯市内户籍蒙授幼儿园教师</t>
  </si>
  <si>
    <t>内蒙古鄂尔多斯市杭锦旗伊和乌素苏木锡尼其日格嘎查018号</t>
  </si>
  <si>
    <t>呼伦贝尔学院</t>
  </si>
  <si>
    <t>1603530103</t>
  </si>
  <si>
    <t>哈斯格根</t>
  </si>
  <si>
    <t>152724199202131223</t>
  </si>
  <si>
    <t>鄂尔多斯市鄂托克前旗</t>
  </si>
  <si>
    <t>呼和浩特民族学院</t>
  </si>
  <si>
    <t>1603530107</t>
  </si>
  <si>
    <t>珠娜</t>
  </si>
  <si>
    <t>152726199306235724</t>
  </si>
  <si>
    <t>内蒙古鄂尔多斯市杭锦旗伊和乌素苏木宝日胡术嘎查160号</t>
  </si>
  <si>
    <t>内蒙古民族大学教育科学学院</t>
  </si>
  <si>
    <t>学前教育（蒙授）</t>
  </si>
  <si>
    <t>1603530214</t>
  </si>
  <si>
    <t>咏梅</t>
  </si>
  <si>
    <t>15272519890824212X</t>
  </si>
  <si>
    <t>鄂尔多斯市鄂托克旗乌兰镇</t>
  </si>
  <si>
    <t>2012-07-10 00:00:00.0</t>
  </si>
  <si>
    <t>1603530211</t>
  </si>
  <si>
    <t>特日格乐</t>
  </si>
  <si>
    <t>15272519941022122X</t>
  </si>
  <si>
    <t>鄂尔多斯市鄂托克旗</t>
  </si>
  <si>
    <t>1603530216</t>
  </si>
  <si>
    <t>乌仁嘎朝格</t>
  </si>
  <si>
    <t>152727199208151822</t>
  </si>
  <si>
    <t>鄂尔多斯市乌审旗苏力德苏木巴音温都尔社</t>
  </si>
  <si>
    <t>1603530409</t>
  </si>
  <si>
    <t>胡剑</t>
  </si>
  <si>
    <t>15272819930922031X</t>
  </si>
  <si>
    <t>伊旗户籍男幼师</t>
  </si>
  <si>
    <t>内蒙古鄂尔多斯市伊金霍洛旗札萨克镇</t>
  </si>
  <si>
    <t>1603532026</t>
  </si>
  <si>
    <t>伍阿古达木</t>
  </si>
  <si>
    <t>152326199106097871</t>
  </si>
  <si>
    <t>内蒙古鄂尔多斯市伊金霍洛旗乌兰木伦镇</t>
  </si>
  <si>
    <t>1603532110</t>
  </si>
  <si>
    <t>高旭东</t>
  </si>
  <si>
    <t>152728199501122410</t>
  </si>
  <si>
    <t>鄂尔多斯市伊金霍洛旗</t>
  </si>
  <si>
    <t>内蒙古师范大学青年政治学院</t>
  </si>
  <si>
    <t>1603533720</t>
  </si>
  <si>
    <t>白云</t>
  </si>
  <si>
    <t>152728199211253359</t>
  </si>
  <si>
    <t>1603532922</t>
  </si>
  <si>
    <t>王智</t>
  </si>
  <si>
    <t>152728199209142115</t>
  </si>
  <si>
    <t>1603532521</t>
  </si>
  <si>
    <t>张磊</t>
  </si>
  <si>
    <t>152728199609020336</t>
  </si>
  <si>
    <t>内蒙古鄂尔多斯市伊金霍洛旗札萨克镇玛勒庆壕赖村</t>
  </si>
  <si>
    <t>1603534223</t>
  </si>
  <si>
    <t>栗捷</t>
  </si>
  <si>
    <t>152728199312183935</t>
  </si>
  <si>
    <t>1603533828</t>
  </si>
  <si>
    <t>杨建明</t>
  </si>
  <si>
    <t>15272319931022093X</t>
  </si>
  <si>
    <t>内蒙古鄂尔多斯市准格尔旗黑岱沟村</t>
  </si>
  <si>
    <t>1603533319</t>
  </si>
  <si>
    <t>王映陵</t>
  </si>
  <si>
    <t>152723199301200013</t>
  </si>
  <si>
    <t>鄂尔多斯市准格尔旗沙圪堵镇</t>
  </si>
  <si>
    <t>1603532404</t>
  </si>
  <si>
    <t>刘宏伟</t>
  </si>
  <si>
    <t>152723199411265117</t>
  </si>
  <si>
    <t>鄂尔多斯市内及鄂尔多斯市外户籍男幼师</t>
    <phoneticPr fontId="7" type="noConversion"/>
  </si>
</sst>
</file>

<file path=xl/styles.xml><?xml version="1.0" encoding="utf-8"?>
<styleSheet xmlns="http://schemas.openxmlformats.org/spreadsheetml/2006/main">
  <numFmts count="2">
    <numFmt numFmtId="178" formatCode="0.00_);[Red]\(0.00\)"/>
    <numFmt numFmtId="179" formatCode="0.00_ "/>
  </numFmts>
  <fonts count="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6"/>
      <name val="Arial"/>
      <family val="2"/>
    </font>
    <font>
      <b/>
      <sz val="10"/>
      <name val="Arial"/>
      <family val="2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/>
    </xf>
    <xf numFmtId="178" fontId="0" fillId="0" borderId="0" xfId="0" applyNumberForma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6" fillId="0" borderId="1" xfId="1" applyBorder="1" applyAlignment="1">
      <alignment horizontal="center" vertical="center" shrinkToFit="1"/>
    </xf>
    <xf numFmtId="0" fontId="6" fillId="0" borderId="8" xfId="1" applyBorder="1" applyAlignment="1">
      <alignment horizontal="center" vertical="center" shrinkToFit="1"/>
    </xf>
    <xf numFmtId="0" fontId="6" fillId="0" borderId="3" xfId="1" applyBorder="1" applyAlignment="1">
      <alignment horizontal="center" vertical="center" wrapText="1" shrinkToFit="1"/>
    </xf>
    <xf numFmtId="0" fontId="6" fillId="0" borderId="2" xfId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 shrinkToFit="1"/>
    </xf>
    <xf numFmtId="0" fontId="0" fillId="0" borderId="6" xfId="0" applyNumberFormat="1" applyBorder="1" applyAlignment="1">
      <alignment horizontal="center" vertical="center" wrapText="1" shrinkToFit="1"/>
    </xf>
    <xf numFmtId="0" fontId="0" fillId="0" borderId="2" xfId="0" applyNumberFormat="1" applyBorder="1" applyAlignment="1">
      <alignment horizontal="center" vertical="center" wrapText="1" shrinkToFit="1"/>
    </xf>
    <xf numFmtId="14" fontId="0" fillId="0" borderId="3" xfId="0" applyNumberFormat="1" applyBorder="1" applyAlignment="1">
      <alignment horizontal="center" vertical="center" wrapText="1" shrinkToFit="1"/>
    </xf>
    <xf numFmtId="14" fontId="0" fillId="0" borderId="2" xfId="0" applyNumberFormat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shrinkToFit="1"/>
    </xf>
    <xf numFmtId="14" fontId="0" fillId="0" borderId="7" xfId="0" applyNumberFormat="1" applyBorder="1" applyAlignment="1">
      <alignment horizontal="center" vertical="center" wrapText="1" shrinkToFit="1"/>
    </xf>
    <xf numFmtId="14" fontId="0" fillId="0" borderId="6" xfId="0" applyNumberFormat="1" applyBorder="1" applyAlignment="1">
      <alignment horizontal="center" vertical="center" wrapText="1" shrinkToFit="1"/>
    </xf>
    <xf numFmtId="14" fontId="0" fillId="0" borderId="2" xfId="0" applyNumberForma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wrapText="1" shrinkToFit="1"/>
    </xf>
    <xf numFmtId="0" fontId="6" fillId="0" borderId="2" xfId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 shrinkToFit="1"/>
    </xf>
    <xf numFmtId="0" fontId="0" fillId="0" borderId="8" xfId="0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178" fontId="0" fillId="0" borderId="4" xfId="0" applyNumberFormat="1" applyBorder="1" applyAlignment="1">
      <alignment horizontal="center" vertical="center" shrinkToFit="1"/>
    </xf>
    <xf numFmtId="178" fontId="0" fillId="0" borderId="3" xfId="0" applyNumberFormat="1" applyBorder="1" applyAlignment="1">
      <alignment horizontal="center" vertical="center" shrinkToFit="1"/>
    </xf>
    <xf numFmtId="178" fontId="0" fillId="0" borderId="3" xfId="0" applyNumberForma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178" fontId="0" fillId="0" borderId="2" xfId="0" applyNumberForma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6" fillId="0" borderId="3" xfId="1" applyBorder="1" applyAlignment="1">
      <alignment horizontal="center" vertical="center" shrinkToFit="1"/>
    </xf>
    <xf numFmtId="178" fontId="0" fillId="0" borderId="0" xfId="0" applyNumberFormat="1" applyAlignment="1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8" fontId="0" fillId="0" borderId="0" xfId="0" applyNumberFormat="1" applyAlignment="1">
      <alignment horizontal="center" vertical="center" shrinkToFit="1"/>
    </xf>
    <xf numFmtId="178" fontId="0" fillId="0" borderId="0" xfId="0" applyNumberFormat="1" applyFill="1" applyAlignment="1">
      <alignment horizontal="center" vertical="center" shrinkToFit="1"/>
    </xf>
    <xf numFmtId="178" fontId="0" fillId="0" borderId="3" xfId="0" applyNumberFormat="1" applyFill="1" applyBorder="1" applyAlignment="1">
      <alignment horizontal="center" vertical="center" wrapText="1" shrinkToFit="1"/>
    </xf>
    <xf numFmtId="179" fontId="0" fillId="0" borderId="3" xfId="0" applyNumberFormat="1" applyBorder="1" applyAlignment="1">
      <alignment horizontal="center" vertical="center" shrinkToFit="1"/>
    </xf>
    <xf numFmtId="179" fontId="1" fillId="0" borderId="3" xfId="0" applyNumberFormat="1" applyFont="1" applyFill="1" applyBorder="1" applyAlignment="1">
      <alignment horizontal="center" vertical="center" shrinkToFit="1"/>
    </xf>
    <xf numFmtId="179" fontId="6" fillId="0" borderId="3" xfId="1" applyNumberFormat="1" applyBorder="1" applyAlignment="1">
      <alignment horizontal="center" vertical="center" shrinkToFit="1"/>
    </xf>
    <xf numFmtId="0" fontId="6" fillId="0" borderId="0" xfId="1" applyAlignment="1">
      <alignment horizontal="center" vertical="center" shrinkToFit="1"/>
    </xf>
    <xf numFmtId="178" fontId="0" fillId="0" borderId="3" xfId="0" applyNumberForma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0" fillId="0" borderId="3" xfId="0" applyNumberFormat="1" applyFill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 wrapText="1"/>
    </xf>
    <xf numFmtId="178" fontId="0" fillId="0" borderId="4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 wrapText="1" shrinkToFit="1"/>
    </xf>
    <xf numFmtId="178" fontId="0" fillId="0" borderId="4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L104"/>
  <sheetViews>
    <sheetView tabSelected="1" workbookViewId="0">
      <selection activeCell="F108" sqref="F108"/>
    </sheetView>
  </sheetViews>
  <sheetFormatPr defaultColWidth="9" defaultRowHeight="13.5"/>
  <cols>
    <col min="1" max="1" width="3.625" customWidth="1"/>
    <col min="2" max="2" width="3.75" customWidth="1"/>
    <col min="3" max="3" width="9.375" customWidth="1"/>
    <col min="4" max="4" width="8.625" customWidth="1"/>
    <col min="5" max="5" width="17" customWidth="1"/>
    <col min="6" max="6" width="17.75" customWidth="1"/>
    <col min="7" max="8" width="3.25" customWidth="1"/>
    <col min="9" max="9" width="25.375" customWidth="1"/>
    <col min="10" max="10" width="9" customWidth="1"/>
    <col min="11" max="12" width="6.25" customWidth="1"/>
    <col min="13" max="13" width="25" customWidth="1"/>
    <col min="14" max="14" width="11.875" customWidth="1"/>
    <col min="15" max="15" width="9" customWidth="1"/>
    <col min="16" max="16" width="8.25" customWidth="1"/>
    <col min="17" max="17" width="4.125" customWidth="1"/>
    <col min="18" max="18" width="6.375" customWidth="1"/>
    <col min="19" max="24" width="5" customWidth="1"/>
    <col min="28" max="28" width="9" style="6"/>
  </cols>
  <sheetData>
    <row r="1" spans="1:30" s="1" customFormat="1" ht="21">
      <c r="B1" s="77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AB1" s="59"/>
    </row>
    <row r="2" spans="1:30" ht="87" customHeight="1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34" t="s">
        <v>14</v>
      </c>
      <c r="O2" s="10" t="s">
        <v>15</v>
      </c>
      <c r="P2" s="10" t="s">
        <v>16</v>
      </c>
      <c r="Q2" s="10" t="s">
        <v>17</v>
      </c>
      <c r="R2" s="10" t="s">
        <v>18</v>
      </c>
      <c r="S2" s="10" t="s">
        <v>19</v>
      </c>
      <c r="T2" s="10" t="s">
        <v>20</v>
      </c>
      <c r="U2" s="10" t="s">
        <v>21</v>
      </c>
      <c r="V2" s="10" t="s">
        <v>22</v>
      </c>
      <c r="W2" s="60" t="s">
        <v>23</v>
      </c>
      <c r="X2" s="10" t="s">
        <v>24</v>
      </c>
      <c r="Y2" s="61" t="s">
        <v>25</v>
      </c>
      <c r="Z2" s="61" t="s">
        <v>26</v>
      </c>
      <c r="AA2" s="61" t="s">
        <v>27</v>
      </c>
    </row>
    <row r="3" spans="1:30" s="2" customFormat="1" ht="15.75" customHeight="1">
      <c r="A3" s="11">
        <v>1</v>
      </c>
      <c r="B3" s="12">
        <v>1</v>
      </c>
      <c r="C3" s="13" t="s">
        <v>28</v>
      </c>
      <c r="D3" s="14" t="s">
        <v>29</v>
      </c>
      <c r="E3" s="14" t="s">
        <v>30</v>
      </c>
      <c r="F3" s="14" t="s">
        <v>31</v>
      </c>
      <c r="G3" s="14" t="s">
        <v>32</v>
      </c>
      <c r="H3" s="14" t="s">
        <v>33</v>
      </c>
      <c r="I3" s="14" t="s">
        <v>34</v>
      </c>
      <c r="J3" s="14" t="s">
        <v>35</v>
      </c>
      <c r="K3" s="14" t="s">
        <v>36</v>
      </c>
      <c r="L3" s="14" t="s">
        <v>37</v>
      </c>
      <c r="M3" s="14" t="s">
        <v>38</v>
      </c>
      <c r="N3" s="35" t="s">
        <v>39</v>
      </c>
      <c r="O3" s="14" t="s">
        <v>40</v>
      </c>
      <c r="P3" s="14" t="s">
        <v>41</v>
      </c>
      <c r="Q3" s="14" t="s">
        <v>42</v>
      </c>
      <c r="R3" s="14" t="s">
        <v>43</v>
      </c>
      <c r="S3" s="49">
        <v>90</v>
      </c>
      <c r="T3" s="49"/>
      <c r="U3" s="49"/>
      <c r="V3" s="49">
        <f t="shared" ref="V3:V24" si="0">(S3+T3+U3)*0.6</f>
        <v>54</v>
      </c>
      <c r="W3" s="49"/>
      <c r="X3" s="49">
        <f t="shared" ref="X3:X24" si="1">V3+W3</f>
        <v>54</v>
      </c>
      <c r="Y3" s="50">
        <v>91</v>
      </c>
      <c r="Z3" s="50">
        <f t="shared" ref="Z3:Z24" si="2">Y3*0.4</f>
        <v>36.4</v>
      </c>
      <c r="AA3" s="50">
        <f t="shared" ref="AA3:AA24" si="3">Z3+X3</f>
        <v>90.4</v>
      </c>
      <c r="AB3" s="62"/>
      <c r="AC3" s="62"/>
      <c r="AD3" s="62"/>
    </row>
    <row r="4" spans="1:30" s="3" customFormat="1" ht="15.75" customHeight="1">
      <c r="A4" s="15">
        <v>2</v>
      </c>
      <c r="B4" s="15">
        <v>1</v>
      </c>
      <c r="C4" s="16" t="s">
        <v>44</v>
      </c>
      <c r="D4" s="17" t="s">
        <v>45</v>
      </c>
      <c r="E4" s="17" t="s">
        <v>46</v>
      </c>
      <c r="F4" s="17" t="s">
        <v>47</v>
      </c>
      <c r="G4" s="17" t="s">
        <v>32</v>
      </c>
      <c r="H4" s="17" t="s">
        <v>33</v>
      </c>
      <c r="I4" s="17" t="s">
        <v>48</v>
      </c>
      <c r="J4" s="17" t="s">
        <v>49</v>
      </c>
      <c r="K4" s="17" t="s">
        <v>50</v>
      </c>
      <c r="L4" s="17" t="s">
        <v>51</v>
      </c>
      <c r="M4" s="17" t="s">
        <v>52</v>
      </c>
      <c r="N4" s="36" t="s">
        <v>53</v>
      </c>
      <c r="O4" s="17" t="s">
        <v>54</v>
      </c>
      <c r="P4" s="17" t="s">
        <v>41</v>
      </c>
      <c r="Q4" s="17" t="s">
        <v>42</v>
      </c>
      <c r="R4" s="17" t="s">
        <v>55</v>
      </c>
      <c r="S4" s="50">
        <v>94</v>
      </c>
      <c r="T4" s="50"/>
      <c r="U4" s="50"/>
      <c r="V4" s="50">
        <f t="shared" si="0"/>
        <v>56.4</v>
      </c>
      <c r="W4" s="50"/>
      <c r="X4" s="50">
        <f t="shared" si="1"/>
        <v>56.4</v>
      </c>
      <c r="Y4" s="50">
        <v>92</v>
      </c>
      <c r="Z4" s="50">
        <f t="shared" si="2"/>
        <v>36.800000000000004</v>
      </c>
      <c r="AA4" s="51">
        <f t="shared" si="3"/>
        <v>93.2</v>
      </c>
      <c r="AB4" s="63"/>
      <c r="AC4" s="63"/>
      <c r="AD4" s="63"/>
    </row>
    <row r="5" spans="1:30">
      <c r="A5" s="11">
        <v>3</v>
      </c>
      <c r="B5" s="11">
        <v>1</v>
      </c>
      <c r="C5" s="11">
        <v>1603512926</v>
      </c>
      <c r="D5" s="11" t="s">
        <v>56</v>
      </c>
      <c r="E5" s="11" t="s">
        <v>57</v>
      </c>
      <c r="F5" s="11" t="s">
        <v>58</v>
      </c>
      <c r="G5" s="11" t="s">
        <v>32</v>
      </c>
      <c r="H5" s="11" t="s">
        <v>33</v>
      </c>
      <c r="I5" s="11" t="s">
        <v>59</v>
      </c>
      <c r="J5" s="11" t="s">
        <v>49</v>
      </c>
      <c r="K5" s="11" t="s">
        <v>50</v>
      </c>
      <c r="L5" s="11" t="s">
        <v>51</v>
      </c>
      <c r="M5" s="11" t="s">
        <v>60</v>
      </c>
      <c r="N5" s="37">
        <v>42551</v>
      </c>
      <c r="O5" s="11" t="s">
        <v>61</v>
      </c>
      <c r="P5" s="11" t="s">
        <v>41</v>
      </c>
      <c r="Q5" s="11" t="s">
        <v>42</v>
      </c>
      <c r="R5" s="11"/>
      <c r="S5" s="50">
        <v>88</v>
      </c>
      <c r="T5" s="50"/>
      <c r="U5" s="50"/>
      <c r="V5" s="50">
        <f t="shared" si="0"/>
        <v>52.8</v>
      </c>
      <c r="W5" s="50"/>
      <c r="X5" s="50">
        <f t="shared" si="1"/>
        <v>52.8</v>
      </c>
      <c r="Y5" s="64">
        <v>87.7</v>
      </c>
      <c r="Z5" s="50">
        <f t="shared" si="2"/>
        <v>35.080000000000005</v>
      </c>
      <c r="AA5" s="50">
        <f t="shared" si="3"/>
        <v>87.88</v>
      </c>
      <c r="AC5" s="6"/>
      <c r="AD5" s="6"/>
    </row>
    <row r="6" spans="1:30" s="3" customFormat="1" ht="15.75" customHeight="1">
      <c r="A6" s="15">
        <v>4</v>
      </c>
      <c r="B6" s="11">
        <v>1</v>
      </c>
      <c r="C6" s="16" t="s">
        <v>62</v>
      </c>
      <c r="D6" s="17" t="s">
        <v>63</v>
      </c>
      <c r="E6" s="17" t="s">
        <v>64</v>
      </c>
      <c r="F6" s="17" t="s">
        <v>65</v>
      </c>
      <c r="G6" s="17" t="s">
        <v>32</v>
      </c>
      <c r="H6" s="17" t="s">
        <v>33</v>
      </c>
      <c r="I6" s="17" t="s">
        <v>66</v>
      </c>
      <c r="J6" s="17" t="s">
        <v>35</v>
      </c>
      <c r="K6" s="17" t="s">
        <v>36</v>
      </c>
      <c r="L6" s="17" t="s">
        <v>67</v>
      </c>
      <c r="M6" s="17" t="s">
        <v>68</v>
      </c>
      <c r="N6" s="38" t="s">
        <v>69</v>
      </c>
      <c r="O6" s="17" t="s">
        <v>70</v>
      </c>
      <c r="P6" s="17" t="s">
        <v>41</v>
      </c>
      <c r="Q6" s="17" t="s">
        <v>42</v>
      </c>
      <c r="R6" s="17" t="s">
        <v>55</v>
      </c>
      <c r="S6" s="50">
        <v>82</v>
      </c>
      <c r="T6" s="50"/>
      <c r="U6" s="50"/>
      <c r="V6" s="50">
        <f t="shared" si="0"/>
        <v>49.199999999999996</v>
      </c>
      <c r="W6" s="50"/>
      <c r="X6" s="50">
        <f t="shared" si="1"/>
        <v>49.199999999999996</v>
      </c>
      <c r="Y6" s="50">
        <v>91</v>
      </c>
      <c r="Z6" s="50">
        <f t="shared" si="2"/>
        <v>36.4</v>
      </c>
      <c r="AA6" s="50">
        <f t="shared" si="3"/>
        <v>85.6</v>
      </c>
      <c r="AB6" s="63"/>
      <c r="AC6" s="63"/>
      <c r="AD6" s="63"/>
    </row>
    <row r="7" spans="1:30" s="3" customFormat="1" ht="15.75" customHeight="1">
      <c r="A7" s="11">
        <v>5</v>
      </c>
      <c r="B7" s="11">
        <v>2</v>
      </c>
      <c r="C7" s="16" t="s">
        <v>71</v>
      </c>
      <c r="D7" s="17" t="s">
        <v>72</v>
      </c>
      <c r="E7" s="17" t="s">
        <v>73</v>
      </c>
      <c r="F7" s="17" t="s">
        <v>65</v>
      </c>
      <c r="G7" s="17" t="s">
        <v>32</v>
      </c>
      <c r="H7" s="17" t="s">
        <v>33</v>
      </c>
      <c r="I7" s="17" t="s">
        <v>74</v>
      </c>
      <c r="J7" s="17" t="s">
        <v>35</v>
      </c>
      <c r="K7" s="17" t="s">
        <v>36</v>
      </c>
      <c r="L7" s="17" t="s">
        <v>37</v>
      </c>
      <c r="M7" s="17" t="s">
        <v>75</v>
      </c>
      <c r="N7" s="38" t="s">
        <v>76</v>
      </c>
      <c r="O7" s="17" t="s">
        <v>77</v>
      </c>
      <c r="P7" s="17" t="s">
        <v>41</v>
      </c>
      <c r="Q7" s="17" t="s">
        <v>42</v>
      </c>
      <c r="R7" s="17" t="s">
        <v>43</v>
      </c>
      <c r="S7" s="50">
        <v>81</v>
      </c>
      <c r="T7" s="50"/>
      <c r="U7" s="50"/>
      <c r="V7" s="50">
        <f t="shared" si="0"/>
        <v>48.6</v>
      </c>
      <c r="W7" s="50"/>
      <c r="X7" s="50">
        <f t="shared" si="1"/>
        <v>48.6</v>
      </c>
      <c r="Y7" s="51">
        <v>92.3</v>
      </c>
      <c r="Z7" s="50">
        <f t="shared" si="2"/>
        <v>36.92</v>
      </c>
      <c r="AA7" s="50">
        <f t="shared" si="3"/>
        <v>85.52000000000001</v>
      </c>
      <c r="AB7" s="63"/>
      <c r="AC7" s="63"/>
      <c r="AD7" s="63"/>
    </row>
    <row r="8" spans="1:30" s="3" customFormat="1" ht="15.75" customHeight="1">
      <c r="A8" s="11">
        <v>7</v>
      </c>
      <c r="B8" s="11">
        <v>3</v>
      </c>
      <c r="C8" s="16" t="s">
        <v>78</v>
      </c>
      <c r="D8" s="17" t="s">
        <v>79</v>
      </c>
      <c r="E8" s="17" t="s">
        <v>80</v>
      </c>
      <c r="F8" s="17" t="s">
        <v>65</v>
      </c>
      <c r="G8" s="17" t="s">
        <v>32</v>
      </c>
      <c r="H8" s="17" t="s">
        <v>33</v>
      </c>
      <c r="I8" s="17" t="s">
        <v>81</v>
      </c>
      <c r="J8" s="17" t="s">
        <v>35</v>
      </c>
      <c r="K8" s="17" t="s">
        <v>36</v>
      </c>
      <c r="L8" s="17" t="s">
        <v>67</v>
      </c>
      <c r="M8" s="17" t="s">
        <v>82</v>
      </c>
      <c r="N8" s="38" t="s">
        <v>83</v>
      </c>
      <c r="O8" s="17" t="s">
        <v>84</v>
      </c>
      <c r="P8" s="17" t="s">
        <v>41</v>
      </c>
      <c r="Q8" s="17" t="s">
        <v>42</v>
      </c>
      <c r="R8" s="17" t="s">
        <v>55</v>
      </c>
      <c r="S8" s="50">
        <v>81</v>
      </c>
      <c r="T8" s="50"/>
      <c r="U8" s="50"/>
      <c r="V8" s="50">
        <f t="shared" si="0"/>
        <v>48.6</v>
      </c>
      <c r="W8" s="50"/>
      <c r="X8" s="50">
        <f t="shared" si="1"/>
        <v>48.6</v>
      </c>
      <c r="Y8" s="50">
        <v>89</v>
      </c>
      <c r="Z8" s="50">
        <f t="shared" si="2"/>
        <v>35.6</v>
      </c>
      <c r="AA8" s="50">
        <f t="shared" si="3"/>
        <v>84.2</v>
      </c>
      <c r="AB8" s="63"/>
      <c r="AC8" s="63"/>
      <c r="AD8" s="63"/>
    </row>
    <row r="9" spans="1:30" s="3" customFormat="1" ht="15.75" customHeight="1">
      <c r="A9" s="15">
        <v>8</v>
      </c>
      <c r="B9" s="11">
        <v>4</v>
      </c>
      <c r="C9" s="16" t="s">
        <v>85</v>
      </c>
      <c r="D9" s="17" t="s">
        <v>86</v>
      </c>
      <c r="E9" s="17" t="s">
        <v>87</v>
      </c>
      <c r="F9" s="17" t="s">
        <v>65</v>
      </c>
      <c r="G9" s="17" t="s">
        <v>32</v>
      </c>
      <c r="H9" s="17" t="s">
        <v>88</v>
      </c>
      <c r="I9" s="17" t="s">
        <v>89</v>
      </c>
      <c r="J9" s="17" t="s">
        <v>35</v>
      </c>
      <c r="K9" s="17" t="s">
        <v>36</v>
      </c>
      <c r="L9" s="17" t="s">
        <v>67</v>
      </c>
      <c r="M9" s="17" t="s">
        <v>90</v>
      </c>
      <c r="N9" s="38" t="s">
        <v>91</v>
      </c>
      <c r="O9" s="17" t="s">
        <v>92</v>
      </c>
      <c r="P9" s="17" t="s">
        <v>93</v>
      </c>
      <c r="Q9" s="17" t="s">
        <v>42</v>
      </c>
      <c r="R9" s="17" t="s">
        <v>43</v>
      </c>
      <c r="S9" s="50">
        <v>84</v>
      </c>
      <c r="T9" s="50">
        <v>2.5</v>
      </c>
      <c r="U9" s="50"/>
      <c r="V9" s="50">
        <f t="shared" si="0"/>
        <v>51.9</v>
      </c>
      <c r="W9" s="50"/>
      <c r="X9" s="50">
        <f t="shared" si="1"/>
        <v>51.9</v>
      </c>
      <c r="Y9" s="50">
        <v>79.3</v>
      </c>
      <c r="Z9" s="50">
        <f t="shared" si="2"/>
        <v>31.72</v>
      </c>
      <c r="AA9" s="50">
        <f t="shared" si="3"/>
        <v>83.62</v>
      </c>
      <c r="AB9" s="63"/>
      <c r="AC9" s="63"/>
      <c r="AD9" s="63"/>
    </row>
    <row r="10" spans="1:30" s="3" customFormat="1" ht="15.75" customHeight="1">
      <c r="A10" s="11">
        <v>9</v>
      </c>
      <c r="B10" s="11">
        <v>5</v>
      </c>
      <c r="C10" s="16" t="s">
        <v>94</v>
      </c>
      <c r="D10" s="17" t="s">
        <v>95</v>
      </c>
      <c r="E10" s="17" t="s">
        <v>96</v>
      </c>
      <c r="F10" s="17" t="s">
        <v>65</v>
      </c>
      <c r="G10" s="17" t="s">
        <v>32</v>
      </c>
      <c r="H10" s="17" t="s">
        <v>33</v>
      </c>
      <c r="I10" s="39" t="s">
        <v>97</v>
      </c>
      <c r="J10" s="39" t="s">
        <v>35</v>
      </c>
      <c r="K10" s="39" t="s">
        <v>36</v>
      </c>
      <c r="L10" s="39" t="s">
        <v>37</v>
      </c>
      <c r="M10" s="39" t="s">
        <v>98</v>
      </c>
      <c r="N10" s="40" t="s">
        <v>91</v>
      </c>
      <c r="O10" s="39" t="s">
        <v>77</v>
      </c>
      <c r="P10" s="39" t="s">
        <v>41</v>
      </c>
      <c r="Q10" s="39" t="s">
        <v>42</v>
      </c>
      <c r="R10" s="39" t="s">
        <v>55</v>
      </c>
      <c r="S10" s="50">
        <v>80</v>
      </c>
      <c r="T10" s="50"/>
      <c r="U10" s="50"/>
      <c r="V10" s="50">
        <f t="shared" si="0"/>
        <v>48</v>
      </c>
      <c r="W10" s="50"/>
      <c r="X10" s="50">
        <f t="shared" si="1"/>
        <v>48</v>
      </c>
      <c r="Y10" s="50">
        <v>87.7</v>
      </c>
      <c r="Z10" s="50">
        <f t="shared" si="2"/>
        <v>35.080000000000005</v>
      </c>
      <c r="AA10" s="50">
        <f t="shared" si="3"/>
        <v>83.080000000000013</v>
      </c>
      <c r="AB10" s="63"/>
      <c r="AC10" s="63"/>
      <c r="AD10" s="63"/>
    </row>
    <row r="11" spans="1:30" s="2" customFormat="1" ht="15.75" customHeight="1">
      <c r="A11" s="15">
        <v>10</v>
      </c>
      <c r="B11" s="11">
        <v>7</v>
      </c>
      <c r="C11" s="16" t="s">
        <v>99</v>
      </c>
      <c r="D11" s="17" t="s">
        <v>100</v>
      </c>
      <c r="E11" s="17" t="s">
        <v>101</v>
      </c>
      <c r="F11" s="17" t="s">
        <v>65</v>
      </c>
      <c r="G11" s="17" t="s">
        <v>32</v>
      </c>
      <c r="H11" s="17" t="s">
        <v>33</v>
      </c>
      <c r="I11" s="17" t="s">
        <v>74</v>
      </c>
      <c r="J11" s="17" t="s">
        <v>35</v>
      </c>
      <c r="K11" s="17" t="s">
        <v>36</v>
      </c>
      <c r="L11" s="17" t="s">
        <v>37</v>
      </c>
      <c r="M11" s="17" t="s">
        <v>102</v>
      </c>
      <c r="N11" s="38" t="s">
        <v>91</v>
      </c>
      <c r="O11" s="17" t="s">
        <v>77</v>
      </c>
      <c r="P11" s="17" t="s">
        <v>41</v>
      </c>
      <c r="Q11" s="17" t="s">
        <v>42</v>
      </c>
      <c r="R11" s="17" t="s">
        <v>43</v>
      </c>
      <c r="S11" s="11">
        <v>76</v>
      </c>
      <c r="T11" s="11"/>
      <c r="U11" s="11"/>
      <c r="V11" s="65">
        <f t="shared" si="0"/>
        <v>45.6</v>
      </c>
      <c r="W11" s="11"/>
      <c r="X11" s="65">
        <f t="shared" si="1"/>
        <v>45.6</v>
      </c>
      <c r="Y11" s="11">
        <v>90</v>
      </c>
      <c r="Z11" s="11">
        <f t="shared" si="2"/>
        <v>36</v>
      </c>
      <c r="AA11" s="65">
        <f t="shared" si="3"/>
        <v>81.599999999999994</v>
      </c>
    </row>
    <row r="12" spans="1:30" s="2" customFormat="1" ht="15" customHeight="1">
      <c r="A12" s="11">
        <v>11</v>
      </c>
      <c r="B12" s="11">
        <v>1</v>
      </c>
      <c r="C12" s="16" t="s">
        <v>103</v>
      </c>
      <c r="D12" s="17" t="s">
        <v>104</v>
      </c>
      <c r="E12" s="17" t="s">
        <v>105</v>
      </c>
      <c r="F12" s="17" t="s">
        <v>106</v>
      </c>
      <c r="G12" s="17" t="s">
        <v>107</v>
      </c>
      <c r="H12" s="19" t="s">
        <v>33</v>
      </c>
      <c r="I12" s="14" t="s">
        <v>108</v>
      </c>
      <c r="J12" s="14" t="s">
        <v>35</v>
      </c>
      <c r="K12" s="14" t="s">
        <v>36</v>
      </c>
      <c r="L12" s="14" t="s">
        <v>37</v>
      </c>
      <c r="M12" s="14" t="s">
        <v>109</v>
      </c>
      <c r="N12" s="41" t="s">
        <v>83</v>
      </c>
      <c r="O12" s="14" t="s">
        <v>110</v>
      </c>
      <c r="P12" s="14" t="s">
        <v>111</v>
      </c>
      <c r="Q12" s="14" t="s">
        <v>42</v>
      </c>
      <c r="R12" s="14" t="s">
        <v>55</v>
      </c>
      <c r="S12" s="50">
        <v>91</v>
      </c>
      <c r="T12" s="50"/>
      <c r="U12" s="50">
        <v>2</v>
      </c>
      <c r="V12" s="50">
        <f t="shared" si="0"/>
        <v>55.8</v>
      </c>
      <c r="W12" s="50"/>
      <c r="X12" s="50">
        <f t="shared" si="1"/>
        <v>55.8</v>
      </c>
      <c r="Y12" s="50">
        <v>92</v>
      </c>
      <c r="Z12" s="50">
        <f t="shared" si="2"/>
        <v>36.800000000000004</v>
      </c>
      <c r="AA12" s="50">
        <f t="shared" si="3"/>
        <v>92.6</v>
      </c>
      <c r="AB12" s="62"/>
      <c r="AC12" s="62"/>
      <c r="AD12" s="62"/>
    </row>
    <row r="13" spans="1:30" s="2" customFormat="1" ht="15" customHeight="1">
      <c r="A13" s="15">
        <v>12</v>
      </c>
      <c r="B13" s="15">
        <v>2</v>
      </c>
      <c r="C13" s="18" t="s">
        <v>112</v>
      </c>
      <c r="D13" s="19" t="s">
        <v>113</v>
      </c>
      <c r="E13" s="19" t="s">
        <v>114</v>
      </c>
      <c r="F13" s="19" t="s">
        <v>106</v>
      </c>
      <c r="G13" s="17" t="s">
        <v>107</v>
      </c>
      <c r="H13" s="19" t="s">
        <v>33</v>
      </c>
      <c r="I13" s="19" t="s">
        <v>115</v>
      </c>
      <c r="J13" s="19" t="s">
        <v>35</v>
      </c>
      <c r="K13" s="19" t="s">
        <v>116</v>
      </c>
      <c r="L13" s="19" t="s">
        <v>117</v>
      </c>
      <c r="M13" s="19" t="s">
        <v>109</v>
      </c>
      <c r="N13" s="42" t="s">
        <v>118</v>
      </c>
      <c r="O13" s="19" t="s">
        <v>119</v>
      </c>
      <c r="P13" s="19" t="s">
        <v>120</v>
      </c>
      <c r="Q13" s="19" t="s">
        <v>121</v>
      </c>
      <c r="R13" s="19" t="s">
        <v>43</v>
      </c>
      <c r="S13" s="51">
        <v>85</v>
      </c>
      <c r="T13" s="51"/>
      <c r="U13" s="51">
        <v>2</v>
      </c>
      <c r="V13" s="51">
        <f t="shared" si="0"/>
        <v>52.199999999999996</v>
      </c>
      <c r="W13" s="51">
        <v>2</v>
      </c>
      <c r="X13" s="51">
        <f t="shared" si="1"/>
        <v>54.199999999999996</v>
      </c>
      <c r="Y13" s="51">
        <v>89.67</v>
      </c>
      <c r="Z13" s="50">
        <f t="shared" si="2"/>
        <v>35.868000000000002</v>
      </c>
      <c r="AA13" s="50">
        <f t="shared" si="3"/>
        <v>90.067999999999998</v>
      </c>
      <c r="AB13" s="62"/>
      <c r="AC13" s="62"/>
      <c r="AD13" s="62"/>
    </row>
    <row r="14" spans="1:30" s="2" customFormat="1" ht="16.5" customHeight="1">
      <c r="A14" s="15">
        <v>12</v>
      </c>
      <c r="B14" s="11">
        <v>1</v>
      </c>
      <c r="C14" s="16" t="s">
        <v>122</v>
      </c>
      <c r="D14" s="17" t="s">
        <v>123</v>
      </c>
      <c r="E14" s="17" t="s">
        <v>124</v>
      </c>
      <c r="F14" s="19" t="s">
        <v>125</v>
      </c>
      <c r="G14" s="17" t="s">
        <v>107</v>
      </c>
      <c r="H14" s="17" t="s">
        <v>33</v>
      </c>
      <c r="I14" s="17" t="s">
        <v>126</v>
      </c>
      <c r="J14" s="17" t="s">
        <v>35</v>
      </c>
      <c r="K14" s="17" t="s">
        <v>36</v>
      </c>
      <c r="L14" s="17" t="s">
        <v>37</v>
      </c>
      <c r="M14" s="17" t="s">
        <v>127</v>
      </c>
      <c r="N14" s="20" t="s">
        <v>118</v>
      </c>
      <c r="O14" s="17" t="s">
        <v>128</v>
      </c>
      <c r="P14" s="17" t="s">
        <v>41</v>
      </c>
      <c r="Q14" s="17" t="s">
        <v>42</v>
      </c>
      <c r="R14" s="17" t="s">
        <v>55</v>
      </c>
      <c r="S14" s="50">
        <v>71</v>
      </c>
      <c r="T14" s="50"/>
      <c r="U14" s="50"/>
      <c r="V14" s="50">
        <f t="shared" si="0"/>
        <v>42.6</v>
      </c>
      <c r="W14" s="50"/>
      <c r="X14" s="50">
        <f t="shared" si="1"/>
        <v>42.6</v>
      </c>
      <c r="Y14" s="50">
        <v>92</v>
      </c>
      <c r="Z14" s="50">
        <f t="shared" si="2"/>
        <v>36.800000000000004</v>
      </c>
      <c r="AA14" s="50">
        <f t="shared" si="3"/>
        <v>79.400000000000006</v>
      </c>
      <c r="AB14" s="62"/>
      <c r="AC14" s="62"/>
      <c r="AD14" s="62"/>
    </row>
    <row r="15" spans="1:30" s="2" customFormat="1" ht="16.5" customHeight="1">
      <c r="A15" s="11">
        <v>15</v>
      </c>
      <c r="B15" s="11">
        <v>2</v>
      </c>
      <c r="C15" s="16" t="s">
        <v>129</v>
      </c>
      <c r="D15" s="17" t="s">
        <v>130</v>
      </c>
      <c r="E15" s="17" t="s">
        <v>131</v>
      </c>
      <c r="F15" s="19" t="s">
        <v>125</v>
      </c>
      <c r="G15" s="17" t="s">
        <v>107</v>
      </c>
      <c r="H15" s="17" t="s">
        <v>33</v>
      </c>
      <c r="I15" s="17" t="s">
        <v>132</v>
      </c>
      <c r="J15" s="17" t="s">
        <v>35</v>
      </c>
      <c r="K15" s="17" t="s">
        <v>36</v>
      </c>
      <c r="L15" s="17" t="s">
        <v>37</v>
      </c>
      <c r="M15" s="17" t="s">
        <v>127</v>
      </c>
      <c r="N15" s="20" t="s">
        <v>118</v>
      </c>
      <c r="O15" s="17" t="s">
        <v>128</v>
      </c>
      <c r="P15" s="17" t="s">
        <v>41</v>
      </c>
      <c r="Q15" s="17" t="s">
        <v>42</v>
      </c>
      <c r="R15" s="17" t="s">
        <v>43</v>
      </c>
      <c r="S15" s="50">
        <v>69</v>
      </c>
      <c r="T15" s="50"/>
      <c r="U15" s="50"/>
      <c r="V15" s="50">
        <f t="shared" si="0"/>
        <v>41.4</v>
      </c>
      <c r="W15" s="50"/>
      <c r="X15" s="50">
        <f t="shared" si="1"/>
        <v>41.4</v>
      </c>
      <c r="Y15" s="50">
        <v>91.3</v>
      </c>
      <c r="Z15" s="50">
        <f t="shared" si="2"/>
        <v>36.520000000000003</v>
      </c>
      <c r="AA15" s="50">
        <f t="shared" si="3"/>
        <v>77.92</v>
      </c>
      <c r="AB15" s="62"/>
      <c r="AC15" s="62"/>
      <c r="AD15" s="62"/>
    </row>
    <row r="16" spans="1:30" s="2" customFormat="1" ht="16.5" customHeight="1">
      <c r="A16" s="15">
        <v>16</v>
      </c>
      <c r="B16" s="11">
        <v>3</v>
      </c>
      <c r="C16" s="16" t="s">
        <v>133</v>
      </c>
      <c r="D16" s="17" t="s">
        <v>134</v>
      </c>
      <c r="E16" s="17" t="s">
        <v>135</v>
      </c>
      <c r="F16" s="19" t="s">
        <v>125</v>
      </c>
      <c r="G16" s="17" t="s">
        <v>107</v>
      </c>
      <c r="H16" s="17" t="s">
        <v>33</v>
      </c>
      <c r="I16" s="17" t="s">
        <v>136</v>
      </c>
      <c r="J16" s="17" t="s">
        <v>137</v>
      </c>
      <c r="K16" s="17" t="s">
        <v>36</v>
      </c>
      <c r="L16" s="17" t="s">
        <v>37</v>
      </c>
      <c r="M16" s="17" t="s">
        <v>138</v>
      </c>
      <c r="N16" s="20" t="s">
        <v>139</v>
      </c>
      <c r="O16" s="17" t="s">
        <v>140</v>
      </c>
      <c r="P16" s="17" t="s">
        <v>41</v>
      </c>
      <c r="Q16" s="17" t="s">
        <v>42</v>
      </c>
      <c r="R16" s="17" t="s">
        <v>55</v>
      </c>
      <c r="S16" s="50">
        <v>72</v>
      </c>
      <c r="T16" s="50"/>
      <c r="U16" s="50">
        <v>2</v>
      </c>
      <c r="V16" s="50">
        <f t="shared" si="0"/>
        <v>44.4</v>
      </c>
      <c r="W16" s="50"/>
      <c r="X16" s="50">
        <f t="shared" si="1"/>
        <v>44.4</v>
      </c>
      <c r="Y16" s="50">
        <v>83</v>
      </c>
      <c r="Z16" s="50">
        <f t="shared" si="2"/>
        <v>33.200000000000003</v>
      </c>
      <c r="AA16" s="50">
        <f t="shared" si="3"/>
        <v>77.599999999999994</v>
      </c>
      <c r="AB16" s="62"/>
      <c r="AC16" s="62"/>
      <c r="AD16" s="62"/>
    </row>
    <row r="17" spans="1:30" s="2" customFormat="1" ht="16.5" customHeight="1">
      <c r="A17" s="11">
        <v>17</v>
      </c>
      <c r="B17" s="11">
        <v>4</v>
      </c>
      <c r="C17" s="16" t="s">
        <v>141</v>
      </c>
      <c r="D17" s="17" t="s">
        <v>142</v>
      </c>
      <c r="E17" s="17" t="s">
        <v>143</v>
      </c>
      <c r="F17" s="19" t="s">
        <v>125</v>
      </c>
      <c r="G17" s="17" t="s">
        <v>107</v>
      </c>
      <c r="H17" s="17" t="s">
        <v>33</v>
      </c>
      <c r="I17" s="17" t="s">
        <v>144</v>
      </c>
      <c r="J17" s="17" t="s">
        <v>49</v>
      </c>
      <c r="K17" s="17" t="s">
        <v>36</v>
      </c>
      <c r="L17" s="17" t="s">
        <v>37</v>
      </c>
      <c r="M17" s="17" t="s">
        <v>145</v>
      </c>
      <c r="N17" s="20" t="s">
        <v>91</v>
      </c>
      <c r="O17" s="17" t="s">
        <v>128</v>
      </c>
      <c r="P17" s="17" t="s">
        <v>41</v>
      </c>
      <c r="Q17" s="17" t="s">
        <v>42</v>
      </c>
      <c r="R17" s="17" t="s">
        <v>55</v>
      </c>
      <c r="S17" s="50">
        <v>68</v>
      </c>
      <c r="T17" s="50"/>
      <c r="U17" s="50"/>
      <c r="V17" s="50">
        <f t="shared" si="0"/>
        <v>40.799999999999997</v>
      </c>
      <c r="W17" s="50"/>
      <c r="X17" s="50">
        <f t="shared" si="1"/>
        <v>40.799999999999997</v>
      </c>
      <c r="Y17" s="50">
        <v>90.3</v>
      </c>
      <c r="Z17" s="50">
        <f t="shared" si="2"/>
        <v>36.119999999999997</v>
      </c>
      <c r="AA17" s="50">
        <f t="shared" si="3"/>
        <v>76.919999999999987</v>
      </c>
      <c r="AB17" s="62"/>
      <c r="AC17" s="62"/>
      <c r="AD17" s="62"/>
    </row>
    <row r="18" spans="1:30" s="2" customFormat="1" ht="16.5" customHeight="1">
      <c r="A18" s="15">
        <v>18</v>
      </c>
      <c r="B18" s="11">
        <v>5</v>
      </c>
      <c r="C18" s="16" t="s">
        <v>146</v>
      </c>
      <c r="D18" s="17" t="s">
        <v>147</v>
      </c>
      <c r="E18" s="17" t="s">
        <v>148</v>
      </c>
      <c r="F18" s="19" t="s">
        <v>125</v>
      </c>
      <c r="G18" s="17" t="s">
        <v>107</v>
      </c>
      <c r="H18" s="17" t="s">
        <v>88</v>
      </c>
      <c r="I18" s="17" t="s">
        <v>149</v>
      </c>
      <c r="J18" s="17" t="s">
        <v>35</v>
      </c>
      <c r="K18" s="17" t="s">
        <v>36</v>
      </c>
      <c r="L18" s="17" t="s">
        <v>37</v>
      </c>
      <c r="M18" s="17" t="s">
        <v>150</v>
      </c>
      <c r="N18" s="20" t="s">
        <v>91</v>
      </c>
      <c r="O18" s="17" t="s">
        <v>128</v>
      </c>
      <c r="P18" s="17" t="s">
        <v>41</v>
      </c>
      <c r="Q18" s="17" t="s">
        <v>42</v>
      </c>
      <c r="R18" s="17" t="s">
        <v>55</v>
      </c>
      <c r="S18" s="50">
        <v>65</v>
      </c>
      <c r="T18" s="50">
        <v>2.5</v>
      </c>
      <c r="U18" s="50"/>
      <c r="V18" s="50">
        <f t="shared" si="0"/>
        <v>40.5</v>
      </c>
      <c r="W18" s="50"/>
      <c r="X18" s="50">
        <f t="shared" si="1"/>
        <v>40.5</v>
      </c>
      <c r="Y18" s="50">
        <v>90</v>
      </c>
      <c r="Z18" s="50">
        <f t="shared" si="2"/>
        <v>36</v>
      </c>
      <c r="AA18" s="50">
        <f t="shared" si="3"/>
        <v>76.5</v>
      </c>
      <c r="AB18" s="62"/>
      <c r="AC18" s="62"/>
      <c r="AD18" s="62"/>
    </row>
    <row r="19" spans="1:30" s="2" customFormat="1" ht="16.5" customHeight="1">
      <c r="A19" s="11">
        <v>19</v>
      </c>
      <c r="B19" s="11">
        <v>6</v>
      </c>
      <c r="C19" s="18" t="s">
        <v>151</v>
      </c>
      <c r="D19" s="19" t="s">
        <v>152</v>
      </c>
      <c r="E19" s="19" t="s">
        <v>153</v>
      </c>
      <c r="F19" s="19" t="s">
        <v>125</v>
      </c>
      <c r="G19" s="19" t="s">
        <v>107</v>
      </c>
      <c r="H19" s="19" t="s">
        <v>33</v>
      </c>
      <c r="I19" s="19" t="s">
        <v>154</v>
      </c>
      <c r="J19" s="19" t="s">
        <v>35</v>
      </c>
      <c r="K19" s="19" t="s">
        <v>36</v>
      </c>
      <c r="L19" s="19" t="s">
        <v>37</v>
      </c>
      <c r="M19" s="19" t="s">
        <v>109</v>
      </c>
      <c r="N19" s="43" t="s">
        <v>91</v>
      </c>
      <c r="O19" s="19" t="s">
        <v>128</v>
      </c>
      <c r="P19" s="19" t="s">
        <v>41</v>
      </c>
      <c r="Q19" s="19" t="s">
        <v>42</v>
      </c>
      <c r="R19" s="19" t="s">
        <v>55</v>
      </c>
      <c r="S19" s="51">
        <v>65</v>
      </c>
      <c r="T19" s="51"/>
      <c r="U19" s="51"/>
      <c r="V19" s="51">
        <f t="shared" si="0"/>
        <v>39</v>
      </c>
      <c r="W19" s="51"/>
      <c r="X19" s="51">
        <f t="shared" si="1"/>
        <v>39</v>
      </c>
      <c r="Y19" s="51">
        <v>93</v>
      </c>
      <c r="Z19" s="50">
        <f t="shared" si="2"/>
        <v>37.200000000000003</v>
      </c>
      <c r="AA19" s="50">
        <f t="shared" si="3"/>
        <v>76.2</v>
      </c>
      <c r="AB19" s="62"/>
      <c r="AC19" s="62"/>
      <c r="AD19" s="62"/>
    </row>
    <row r="20" spans="1:30" s="2" customFormat="1" ht="16.5" customHeight="1">
      <c r="A20" s="15">
        <v>20</v>
      </c>
      <c r="B20" s="11">
        <v>7</v>
      </c>
      <c r="C20" s="16" t="s">
        <v>155</v>
      </c>
      <c r="D20" s="17" t="s">
        <v>156</v>
      </c>
      <c r="E20" s="17" t="s">
        <v>157</v>
      </c>
      <c r="F20" s="19" t="s">
        <v>125</v>
      </c>
      <c r="G20" s="17" t="s">
        <v>107</v>
      </c>
      <c r="H20" s="17" t="s">
        <v>33</v>
      </c>
      <c r="I20" s="17" t="s">
        <v>158</v>
      </c>
      <c r="J20" s="17" t="s">
        <v>137</v>
      </c>
      <c r="K20" s="17" t="s">
        <v>36</v>
      </c>
      <c r="L20" s="17" t="s">
        <v>37</v>
      </c>
      <c r="M20" s="17" t="s">
        <v>98</v>
      </c>
      <c r="N20" s="20" t="s">
        <v>39</v>
      </c>
      <c r="O20" s="17" t="s">
        <v>128</v>
      </c>
      <c r="P20" s="17" t="s">
        <v>41</v>
      </c>
      <c r="Q20" s="17" t="s">
        <v>42</v>
      </c>
      <c r="R20" s="17" t="s">
        <v>43</v>
      </c>
      <c r="S20" s="50">
        <v>67</v>
      </c>
      <c r="T20" s="50"/>
      <c r="U20" s="50"/>
      <c r="V20" s="50">
        <f t="shared" si="0"/>
        <v>40.199999999999996</v>
      </c>
      <c r="W20" s="50"/>
      <c r="X20" s="50">
        <f t="shared" si="1"/>
        <v>40.199999999999996</v>
      </c>
      <c r="Y20" s="50">
        <v>90</v>
      </c>
      <c r="Z20" s="50">
        <f t="shared" si="2"/>
        <v>36</v>
      </c>
      <c r="AA20" s="50">
        <f t="shared" si="3"/>
        <v>76.199999999999989</v>
      </c>
      <c r="AB20" s="62"/>
      <c r="AC20" s="62"/>
      <c r="AD20" s="62"/>
    </row>
    <row r="21" spans="1:30" s="2" customFormat="1" ht="16.5" customHeight="1">
      <c r="A21" s="11">
        <v>21</v>
      </c>
      <c r="B21" s="11">
        <v>8</v>
      </c>
      <c r="C21" s="16" t="s">
        <v>159</v>
      </c>
      <c r="D21" s="17" t="s">
        <v>160</v>
      </c>
      <c r="E21" s="17" t="s">
        <v>161</v>
      </c>
      <c r="F21" s="19" t="s">
        <v>125</v>
      </c>
      <c r="G21" s="17" t="s">
        <v>107</v>
      </c>
      <c r="H21" s="17" t="s">
        <v>33</v>
      </c>
      <c r="I21" s="39" t="s">
        <v>162</v>
      </c>
      <c r="J21" s="39" t="s">
        <v>35</v>
      </c>
      <c r="K21" s="39" t="s">
        <v>36</v>
      </c>
      <c r="L21" s="39" t="s">
        <v>37</v>
      </c>
      <c r="M21" s="39" t="s">
        <v>163</v>
      </c>
      <c r="N21" s="26" t="s">
        <v>118</v>
      </c>
      <c r="O21" s="39" t="s">
        <v>128</v>
      </c>
      <c r="P21" s="39" t="s">
        <v>41</v>
      </c>
      <c r="Q21" s="39" t="s">
        <v>42</v>
      </c>
      <c r="R21" s="39" t="s">
        <v>55</v>
      </c>
      <c r="S21" s="50">
        <v>73</v>
      </c>
      <c r="T21" s="50"/>
      <c r="U21" s="50"/>
      <c r="V21" s="50">
        <f t="shared" si="0"/>
        <v>43.8</v>
      </c>
      <c r="W21" s="50"/>
      <c r="X21" s="50">
        <f t="shared" si="1"/>
        <v>43.8</v>
      </c>
      <c r="Y21" s="50">
        <v>81</v>
      </c>
      <c r="Z21" s="50">
        <f t="shared" si="2"/>
        <v>32.4</v>
      </c>
      <c r="AA21" s="50">
        <f t="shared" si="3"/>
        <v>76.199999999999989</v>
      </c>
      <c r="AB21" s="62"/>
      <c r="AC21" s="62"/>
      <c r="AD21" s="62"/>
    </row>
    <row r="22" spans="1:30" s="2" customFormat="1" ht="16.5" customHeight="1">
      <c r="A22" s="15">
        <v>22</v>
      </c>
      <c r="B22" s="15">
        <v>9</v>
      </c>
      <c r="C22" s="16" t="s">
        <v>164</v>
      </c>
      <c r="D22" s="17" t="s">
        <v>165</v>
      </c>
      <c r="E22" s="17" t="s">
        <v>166</v>
      </c>
      <c r="F22" s="19" t="s">
        <v>125</v>
      </c>
      <c r="G22" s="17" t="s">
        <v>107</v>
      </c>
      <c r="H22" s="17" t="s">
        <v>33</v>
      </c>
      <c r="I22" s="17" t="s">
        <v>167</v>
      </c>
      <c r="J22" s="17" t="s">
        <v>49</v>
      </c>
      <c r="K22" s="17" t="s">
        <v>36</v>
      </c>
      <c r="L22" s="17" t="s">
        <v>37</v>
      </c>
      <c r="M22" s="17" t="s">
        <v>168</v>
      </c>
      <c r="N22" s="20" t="s">
        <v>91</v>
      </c>
      <c r="O22" s="17" t="s">
        <v>140</v>
      </c>
      <c r="P22" s="17" t="s">
        <v>93</v>
      </c>
      <c r="Q22" s="17" t="s">
        <v>42</v>
      </c>
      <c r="R22" s="17" t="s">
        <v>55</v>
      </c>
      <c r="S22" s="11">
        <v>71</v>
      </c>
      <c r="T22" s="11"/>
      <c r="U22" s="11">
        <v>2</v>
      </c>
      <c r="V22" s="65">
        <f t="shared" si="0"/>
        <v>43.8</v>
      </c>
      <c r="W22" s="11"/>
      <c r="X22" s="65">
        <f t="shared" si="1"/>
        <v>43.8</v>
      </c>
      <c r="Y22" s="11">
        <v>79.7</v>
      </c>
      <c r="Z22" s="11">
        <f t="shared" si="2"/>
        <v>31.880000000000003</v>
      </c>
      <c r="AA22" s="65">
        <f t="shared" si="3"/>
        <v>75.680000000000007</v>
      </c>
    </row>
    <row r="23" spans="1:30" s="4" customFormat="1" ht="16.5" customHeight="1">
      <c r="A23" s="11">
        <v>23</v>
      </c>
      <c r="B23" s="15">
        <v>10</v>
      </c>
      <c r="C23" s="21" t="s">
        <v>169</v>
      </c>
      <c r="D23" s="22" t="s">
        <v>170</v>
      </c>
      <c r="E23" s="22" t="s">
        <v>171</v>
      </c>
      <c r="F23" s="19" t="s">
        <v>125</v>
      </c>
      <c r="G23" s="22" t="s">
        <v>107</v>
      </c>
      <c r="H23" s="22" t="s">
        <v>33</v>
      </c>
      <c r="I23" s="22" t="s">
        <v>172</v>
      </c>
      <c r="J23" s="22" t="s">
        <v>35</v>
      </c>
      <c r="K23" s="22" t="s">
        <v>36</v>
      </c>
      <c r="L23" s="22" t="s">
        <v>37</v>
      </c>
      <c r="M23" s="22" t="s">
        <v>98</v>
      </c>
      <c r="N23" s="23" t="s">
        <v>83</v>
      </c>
      <c r="O23" s="22" t="s">
        <v>128</v>
      </c>
      <c r="P23" s="22" t="s">
        <v>41</v>
      </c>
      <c r="Q23" s="22" t="s">
        <v>42</v>
      </c>
      <c r="R23" s="22" t="s">
        <v>55</v>
      </c>
      <c r="S23" s="52">
        <v>72</v>
      </c>
      <c r="T23" s="52"/>
      <c r="U23" s="52"/>
      <c r="V23" s="66">
        <f t="shared" si="0"/>
        <v>43.199999999999996</v>
      </c>
      <c r="W23" s="52"/>
      <c r="X23" s="66">
        <f t="shared" si="1"/>
        <v>43.199999999999996</v>
      </c>
      <c r="Y23" s="52">
        <v>78.3</v>
      </c>
      <c r="Z23" s="52">
        <f t="shared" si="2"/>
        <v>31.32</v>
      </c>
      <c r="AA23" s="66">
        <f t="shared" si="3"/>
        <v>74.52</v>
      </c>
    </row>
    <row r="24" spans="1:30" s="2" customFormat="1" ht="16.5" customHeight="1">
      <c r="A24" s="15">
        <v>24</v>
      </c>
      <c r="B24" s="15">
        <v>11</v>
      </c>
      <c r="C24" s="16" t="s">
        <v>173</v>
      </c>
      <c r="D24" s="17" t="s">
        <v>174</v>
      </c>
      <c r="E24" s="17" t="s">
        <v>175</v>
      </c>
      <c r="F24" s="19" t="s">
        <v>125</v>
      </c>
      <c r="G24" s="17" t="s">
        <v>107</v>
      </c>
      <c r="H24" s="17" t="s">
        <v>33</v>
      </c>
      <c r="I24" s="17" t="s">
        <v>176</v>
      </c>
      <c r="J24" s="17" t="s">
        <v>35</v>
      </c>
      <c r="K24" s="17" t="s">
        <v>36</v>
      </c>
      <c r="L24" s="17" t="s">
        <v>37</v>
      </c>
      <c r="M24" s="17" t="s">
        <v>177</v>
      </c>
      <c r="N24" s="20" t="s">
        <v>83</v>
      </c>
      <c r="O24" s="17" t="s">
        <v>128</v>
      </c>
      <c r="P24" s="17" t="s">
        <v>41</v>
      </c>
      <c r="Q24" s="17" t="s">
        <v>42</v>
      </c>
      <c r="R24" s="17" t="s">
        <v>55</v>
      </c>
      <c r="S24" s="11">
        <v>67</v>
      </c>
      <c r="T24" s="11"/>
      <c r="U24" s="11"/>
      <c r="V24" s="65">
        <f t="shared" si="0"/>
        <v>40.199999999999996</v>
      </c>
      <c r="W24" s="11"/>
      <c r="X24" s="65">
        <f t="shared" si="1"/>
        <v>40.199999999999996</v>
      </c>
      <c r="Y24" s="11">
        <v>82</v>
      </c>
      <c r="Z24" s="11">
        <f t="shared" si="2"/>
        <v>32.800000000000004</v>
      </c>
      <c r="AA24" s="65">
        <f t="shared" si="3"/>
        <v>73</v>
      </c>
    </row>
    <row r="25" spans="1:30" s="2" customFormat="1" ht="16.5" customHeight="1">
      <c r="A25" s="11">
        <v>25</v>
      </c>
      <c r="B25" s="12">
        <v>1</v>
      </c>
      <c r="C25" s="16" t="s">
        <v>178</v>
      </c>
      <c r="D25" s="17" t="s">
        <v>179</v>
      </c>
      <c r="E25" s="17" t="s">
        <v>180</v>
      </c>
      <c r="F25" s="19" t="s">
        <v>181</v>
      </c>
      <c r="G25" s="19" t="s">
        <v>32</v>
      </c>
      <c r="H25" s="17" t="s">
        <v>33</v>
      </c>
      <c r="I25" s="14" t="s">
        <v>182</v>
      </c>
      <c r="J25" s="14" t="s">
        <v>35</v>
      </c>
      <c r="K25" s="14" t="s">
        <v>36</v>
      </c>
      <c r="L25" s="14" t="s">
        <v>37</v>
      </c>
      <c r="M25" s="14" t="s">
        <v>60</v>
      </c>
      <c r="N25" s="25" t="s">
        <v>183</v>
      </c>
      <c r="O25" s="14" t="s">
        <v>184</v>
      </c>
      <c r="P25" s="14" t="s">
        <v>41</v>
      </c>
      <c r="Q25" s="14" t="s">
        <v>42</v>
      </c>
      <c r="R25" s="14" t="s">
        <v>43</v>
      </c>
      <c r="S25" s="53">
        <v>76</v>
      </c>
      <c r="T25" s="53"/>
      <c r="U25" s="50"/>
      <c r="V25" s="50">
        <f t="shared" ref="V25:V36" si="4">(S25+T25+U25)*0.6</f>
        <v>45.6</v>
      </c>
      <c r="W25" s="50"/>
      <c r="X25" s="50">
        <f t="shared" ref="X25:X41" si="5">V25+W25</f>
        <v>45.6</v>
      </c>
      <c r="Y25" s="50">
        <v>94.33</v>
      </c>
      <c r="Z25" s="50">
        <f t="shared" ref="Z25:Z36" si="6">Y25*0.4</f>
        <v>37.731999999999999</v>
      </c>
      <c r="AA25" s="50">
        <f t="shared" ref="AA25:AA36" si="7">Z25+X25</f>
        <v>83.331999999999994</v>
      </c>
      <c r="AB25" s="62"/>
      <c r="AC25" s="62"/>
      <c r="AD25" s="62"/>
    </row>
    <row r="26" spans="1:30" s="2" customFormat="1" ht="16.5" customHeight="1">
      <c r="A26" s="15">
        <v>26</v>
      </c>
      <c r="B26" s="12">
        <v>2</v>
      </c>
      <c r="C26" s="16" t="s">
        <v>185</v>
      </c>
      <c r="D26" s="17" t="s">
        <v>186</v>
      </c>
      <c r="E26" s="17" t="s">
        <v>187</v>
      </c>
      <c r="F26" s="19" t="s">
        <v>181</v>
      </c>
      <c r="G26" s="19" t="s">
        <v>32</v>
      </c>
      <c r="H26" s="17" t="s">
        <v>33</v>
      </c>
      <c r="I26" s="17" t="s">
        <v>188</v>
      </c>
      <c r="J26" s="17" t="s">
        <v>189</v>
      </c>
      <c r="K26" s="17" t="s">
        <v>50</v>
      </c>
      <c r="L26" s="17" t="s">
        <v>51</v>
      </c>
      <c r="M26" s="17" t="s">
        <v>190</v>
      </c>
      <c r="N26" s="20" t="s">
        <v>191</v>
      </c>
      <c r="O26" s="17" t="s">
        <v>192</v>
      </c>
      <c r="P26" s="17" t="s">
        <v>41</v>
      </c>
      <c r="Q26" s="17" t="s">
        <v>42</v>
      </c>
      <c r="R26" s="17" t="s">
        <v>43</v>
      </c>
      <c r="S26" s="53">
        <v>73</v>
      </c>
      <c r="T26" s="53"/>
      <c r="U26" s="50"/>
      <c r="V26" s="50">
        <f t="shared" si="4"/>
        <v>43.8</v>
      </c>
      <c r="W26" s="50"/>
      <c r="X26" s="50">
        <f t="shared" si="5"/>
        <v>43.8</v>
      </c>
      <c r="Y26" s="50">
        <v>96.33</v>
      </c>
      <c r="Z26" s="50">
        <f t="shared" si="6"/>
        <v>38.532000000000004</v>
      </c>
      <c r="AA26" s="50">
        <f t="shared" si="7"/>
        <v>82.331999999999994</v>
      </c>
      <c r="AB26" s="62"/>
      <c r="AC26" s="62"/>
      <c r="AD26" s="62"/>
    </row>
    <row r="27" spans="1:30" s="2" customFormat="1" ht="16.5" customHeight="1">
      <c r="A27" s="11">
        <v>27</v>
      </c>
      <c r="B27" s="12">
        <v>3</v>
      </c>
      <c r="C27" s="16" t="s">
        <v>193</v>
      </c>
      <c r="D27" s="17" t="s">
        <v>194</v>
      </c>
      <c r="E27" s="17" t="s">
        <v>195</v>
      </c>
      <c r="F27" s="19" t="s">
        <v>181</v>
      </c>
      <c r="G27" s="19" t="s">
        <v>107</v>
      </c>
      <c r="H27" s="17" t="s">
        <v>33</v>
      </c>
      <c r="I27" s="17" t="s">
        <v>196</v>
      </c>
      <c r="J27" s="17" t="s">
        <v>35</v>
      </c>
      <c r="K27" s="17" t="s">
        <v>36</v>
      </c>
      <c r="L27" s="17" t="s">
        <v>37</v>
      </c>
      <c r="M27" s="17" t="s">
        <v>197</v>
      </c>
      <c r="N27" s="20" t="s">
        <v>198</v>
      </c>
      <c r="O27" s="17" t="s">
        <v>199</v>
      </c>
      <c r="P27" s="17" t="s">
        <v>41</v>
      </c>
      <c r="Q27" s="17" t="s">
        <v>42</v>
      </c>
      <c r="R27" s="17" t="s">
        <v>43</v>
      </c>
      <c r="S27" s="53">
        <v>73</v>
      </c>
      <c r="T27" s="53"/>
      <c r="U27" s="50"/>
      <c r="V27" s="50">
        <f t="shared" si="4"/>
        <v>43.8</v>
      </c>
      <c r="W27" s="50"/>
      <c r="X27" s="50">
        <f t="shared" si="5"/>
        <v>43.8</v>
      </c>
      <c r="Y27" s="50">
        <v>94.67</v>
      </c>
      <c r="Z27" s="50">
        <f t="shared" si="6"/>
        <v>37.868000000000002</v>
      </c>
      <c r="AA27" s="50">
        <f t="shared" si="7"/>
        <v>81.668000000000006</v>
      </c>
      <c r="AB27" s="62"/>
      <c r="AC27" s="62"/>
      <c r="AD27" s="62"/>
    </row>
    <row r="28" spans="1:30" s="2" customFormat="1" ht="16.5" customHeight="1">
      <c r="A28" s="11">
        <v>26</v>
      </c>
      <c r="B28" s="12">
        <v>4</v>
      </c>
      <c r="C28" s="16" t="s">
        <v>200</v>
      </c>
      <c r="D28" s="17" t="s">
        <v>201</v>
      </c>
      <c r="E28" s="17" t="s">
        <v>202</v>
      </c>
      <c r="F28" s="19" t="s">
        <v>181</v>
      </c>
      <c r="G28" s="19" t="s">
        <v>32</v>
      </c>
      <c r="H28" s="17" t="s">
        <v>33</v>
      </c>
      <c r="I28" s="17" t="s">
        <v>66</v>
      </c>
      <c r="J28" s="17" t="s">
        <v>35</v>
      </c>
      <c r="K28" s="17" t="s">
        <v>36</v>
      </c>
      <c r="L28" s="17" t="s">
        <v>37</v>
      </c>
      <c r="M28" s="17" t="s">
        <v>90</v>
      </c>
      <c r="N28" s="20" t="s">
        <v>118</v>
      </c>
      <c r="O28" s="17" t="s">
        <v>203</v>
      </c>
      <c r="P28" s="17" t="s">
        <v>41</v>
      </c>
      <c r="Q28" s="17" t="s">
        <v>42</v>
      </c>
      <c r="R28" s="17" t="s">
        <v>55</v>
      </c>
      <c r="S28" s="53">
        <v>77</v>
      </c>
      <c r="T28" s="53"/>
      <c r="U28" s="50"/>
      <c r="V28" s="50">
        <f t="shared" si="4"/>
        <v>46.199999999999996</v>
      </c>
      <c r="W28" s="50"/>
      <c r="X28" s="50">
        <f t="shared" si="5"/>
        <v>46.199999999999996</v>
      </c>
      <c r="Y28" s="50">
        <v>84.67</v>
      </c>
      <c r="Z28" s="50">
        <f t="shared" si="6"/>
        <v>33.868000000000002</v>
      </c>
      <c r="AA28" s="50">
        <f t="shared" si="7"/>
        <v>80.067999999999998</v>
      </c>
      <c r="AB28" s="62"/>
      <c r="AC28" s="62"/>
      <c r="AD28" s="62"/>
    </row>
    <row r="29" spans="1:30" s="2" customFormat="1" ht="16.5" customHeight="1">
      <c r="A29" s="11">
        <v>27</v>
      </c>
      <c r="B29" s="12">
        <v>5</v>
      </c>
      <c r="C29" s="16" t="s">
        <v>204</v>
      </c>
      <c r="D29" s="17" t="s">
        <v>205</v>
      </c>
      <c r="E29" s="17" t="s">
        <v>206</v>
      </c>
      <c r="F29" s="19" t="s">
        <v>181</v>
      </c>
      <c r="G29" s="19" t="s">
        <v>32</v>
      </c>
      <c r="H29" s="17" t="s">
        <v>33</v>
      </c>
      <c r="I29" s="17" t="s">
        <v>207</v>
      </c>
      <c r="J29" s="17" t="s">
        <v>35</v>
      </c>
      <c r="K29" s="17" t="s">
        <v>36</v>
      </c>
      <c r="L29" s="17" t="s">
        <v>37</v>
      </c>
      <c r="M29" s="17" t="s">
        <v>90</v>
      </c>
      <c r="N29" s="20" t="s">
        <v>118</v>
      </c>
      <c r="O29" s="17" t="s">
        <v>208</v>
      </c>
      <c r="P29" s="17" t="s">
        <v>41</v>
      </c>
      <c r="Q29" s="17" t="s">
        <v>42</v>
      </c>
      <c r="R29" s="17" t="s">
        <v>55</v>
      </c>
      <c r="S29" s="53">
        <v>77</v>
      </c>
      <c r="T29" s="53"/>
      <c r="U29" s="50"/>
      <c r="V29" s="50">
        <f t="shared" si="4"/>
        <v>46.199999999999996</v>
      </c>
      <c r="W29" s="50"/>
      <c r="X29" s="50">
        <f t="shared" si="5"/>
        <v>46.199999999999996</v>
      </c>
      <c r="Y29" s="50">
        <v>84</v>
      </c>
      <c r="Z29" s="50">
        <f t="shared" si="6"/>
        <v>33.6</v>
      </c>
      <c r="AA29" s="50">
        <f t="shared" si="7"/>
        <v>79.8</v>
      </c>
      <c r="AB29" s="62"/>
      <c r="AC29" s="62"/>
      <c r="AD29" s="62"/>
    </row>
    <row r="30" spans="1:30" s="2" customFormat="1" ht="16.5" customHeight="1">
      <c r="A30" s="11">
        <v>28</v>
      </c>
      <c r="B30" s="12">
        <v>6</v>
      </c>
      <c r="C30" s="16" t="s">
        <v>209</v>
      </c>
      <c r="D30" s="17" t="s">
        <v>210</v>
      </c>
      <c r="E30" s="17" t="s">
        <v>211</v>
      </c>
      <c r="F30" s="19" t="s">
        <v>181</v>
      </c>
      <c r="G30" s="19" t="s">
        <v>32</v>
      </c>
      <c r="H30" s="17" t="s">
        <v>33</v>
      </c>
      <c r="I30" s="17" t="s">
        <v>212</v>
      </c>
      <c r="J30" s="17" t="s">
        <v>49</v>
      </c>
      <c r="K30" s="17" t="s">
        <v>36</v>
      </c>
      <c r="L30" s="17" t="s">
        <v>37</v>
      </c>
      <c r="M30" s="17" t="s">
        <v>213</v>
      </c>
      <c r="N30" s="20" t="s">
        <v>91</v>
      </c>
      <c r="O30" s="17" t="s">
        <v>208</v>
      </c>
      <c r="P30" s="17" t="s">
        <v>41</v>
      </c>
      <c r="Q30" s="17" t="s">
        <v>42</v>
      </c>
      <c r="R30" s="17" t="s">
        <v>55</v>
      </c>
      <c r="S30" s="53">
        <v>73</v>
      </c>
      <c r="T30" s="53"/>
      <c r="U30" s="50"/>
      <c r="V30" s="50">
        <f t="shared" si="4"/>
        <v>43.8</v>
      </c>
      <c r="W30" s="50"/>
      <c r="X30" s="50">
        <f t="shared" si="5"/>
        <v>43.8</v>
      </c>
      <c r="Y30" s="50">
        <v>87</v>
      </c>
      <c r="Z30" s="50">
        <f t="shared" si="6"/>
        <v>34.800000000000004</v>
      </c>
      <c r="AA30" s="50">
        <f t="shared" si="7"/>
        <v>78.599999999999994</v>
      </c>
      <c r="AB30" s="62"/>
      <c r="AC30" s="62"/>
      <c r="AD30" s="62"/>
    </row>
    <row r="31" spans="1:30" s="2" customFormat="1" ht="16.5" customHeight="1">
      <c r="A31" s="11">
        <v>29</v>
      </c>
      <c r="B31" s="12">
        <v>7</v>
      </c>
      <c r="C31" s="16" t="s">
        <v>214</v>
      </c>
      <c r="D31" s="17" t="s">
        <v>215</v>
      </c>
      <c r="E31" s="17" t="s">
        <v>216</v>
      </c>
      <c r="F31" s="19" t="s">
        <v>181</v>
      </c>
      <c r="G31" s="24" t="s">
        <v>32</v>
      </c>
      <c r="H31" s="39" t="s">
        <v>33</v>
      </c>
      <c r="I31" s="39" t="s">
        <v>217</v>
      </c>
      <c r="J31" s="39" t="s">
        <v>35</v>
      </c>
      <c r="K31" s="39" t="s">
        <v>36</v>
      </c>
      <c r="L31" s="39" t="s">
        <v>37</v>
      </c>
      <c r="M31" s="39" t="s">
        <v>218</v>
      </c>
      <c r="N31" s="26" t="s">
        <v>219</v>
      </c>
      <c r="O31" s="39" t="s">
        <v>184</v>
      </c>
      <c r="P31" s="39" t="s">
        <v>41</v>
      </c>
      <c r="Q31" s="39" t="s">
        <v>42</v>
      </c>
      <c r="R31" s="17" t="s">
        <v>55</v>
      </c>
      <c r="S31" s="53">
        <v>73</v>
      </c>
      <c r="T31" s="53"/>
      <c r="U31" s="50"/>
      <c r="V31" s="50">
        <f t="shared" si="4"/>
        <v>43.8</v>
      </c>
      <c r="W31" s="50"/>
      <c r="X31" s="50">
        <f t="shared" si="5"/>
        <v>43.8</v>
      </c>
      <c r="Y31" s="50">
        <v>84.33</v>
      </c>
      <c r="Z31" s="50">
        <f t="shared" si="6"/>
        <v>33.731999999999999</v>
      </c>
      <c r="AA31" s="50">
        <f t="shared" si="7"/>
        <v>77.531999999999996</v>
      </c>
      <c r="AB31" s="62"/>
      <c r="AC31" s="62"/>
      <c r="AD31" s="62"/>
    </row>
    <row r="32" spans="1:30" s="2" customFormat="1" ht="16.5" customHeight="1">
      <c r="A32" s="11">
        <v>30</v>
      </c>
      <c r="B32" s="12">
        <v>8</v>
      </c>
      <c r="C32" s="16" t="s">
        <v>220</v>
      </c>
      <c r="D32" s="17" t="s">
        <v>221</v>
      </c>
      <c r="E32" s="17" t="s">
        <v>222</v>
      </c>
      <c r="F32" s="19" t="s">
        <v>181</v>
      </c>
      <c r="G32" s="24" t="s">
        <v>32</v>
      </c>
      <c r="H32" s="39" t="s">
        <v>33</v>
      </c>
      <c r="I32" s="17" t="s">
        <v>223</v>
      </c>
      <c r="J32" s="17" t="s">
        <v>35</v>
      </c>
      <c r="K32" s="17" t="s">
        <v>36</v>
      </c>
      <c r="L32" s="17" t="s">
        <v>37</v>
      </c>
      <c r="M32" s="17" t="s">
        <v>98</v>
      </c>
      <c r="N32" s="20" t="s">
        <v>118</v>
      </c>
      <c r="O32" s="17" t="s">
        <v>208</v>
      </c>
      <c r="P32" s="17" t="s">
        <v>41</v>
      </c>
      <c r="Q32" s="17" t="s">
        <v>42</v>
      </c>
      <c r="R32" s="17" t="s">
        <v>55</v>
      </c>
      <c r="S32" s="17">
        <v>71</v>
      </c>
      <c r="T32" s="17"/>
      <c r="U32" s="11"/>
      <c r="V32" s="11">
        <f t="shared" ref="V32" si="8">(S32+T32+U32)*0.6</f>
        <v>42.6</v>
      </c>
      <c r="W32" s="11"/>
      <c r="X32" s="65">
        <f t="shared" ref="X32" si="9">V32+W32</f>
        <v>42.6</v>
      </c>
      <c r="Y32" s="11">
        <v>86</v>
      </c>
      <c r="Z32" s="11">
        <f t="shared" ref="Z32" si="10">Y32*0.4</f>
        <v>34.4</v>
      </c>
      <c r="AA32" s="65">
        <f t="shared" ref="AA32" si="11">Z32+X32</f>
        <v>77</v>
      </c>
    </row>
    <row r="33" spans="1:246" s="2" customFormat="1" ht="16.5" customHeight="1">
      <c r="A33" s="11">
        <v>31</v>
      </c>
      <c r="B33" s="11">
        <v>1</v>
      </c>
      <c r="C33" s="17" t="s">
        <v>224</v>
      </c>
      <c r="D33" s="17" t="s">
        <v>225</v>
      </c>
      <c r="E33" s="20" t="s">
        <v>226</v>
      </c>
      <c r="F33" s="20" t="s">
        <v>227</v>
      </c>
      <c r="G33" s="25" t="s">
        <v>32</v>
      </c>
      <c r="H33" s="14" t="s">
        <v>88</v>
      </c>
      <c r="I33" s="14" t="s">
        <v>228</v>
      </c>
      <c r="J33" s="14" t="s">
        <v>49</v>
      </c>
      <c r="K33" s="14" t="s">
        <v>36</v>
      </c>
      <c r="L33" s="25" t="s">
        <v>37</v>
      </c>
      <c r="M33" s="14" t="s">
        <v>229</v>
      </c>
      <c r="N33" s="25" t="s">
        <v>230</v>
      </c>
      <c r="O33" s="14" t="s">
        <v>231</v>
      </c>
      <c r="P33" s="14" t="s">
        <v>41</v>
      </c>
      <c r="Q33" s="54" t="s">
        <v>121</v>
      </c>
      <c r="R33" s="11" t="s">
        <v>43</v>
      </c>
      <c r="S33" s="50">
        <v>80</v>
      </c>
      <c r="T33" s="50">
        <v>2.5</v>
      </c>
      <c r="U33" s="50">
        <v>2</v>
      </c>
      <c r="V33" s="50">
        <f t="shared" si="4"/>
        <v>50.699999999999996</v>
      </c>
      <c r="W33" s="50">
        <v>2</v>
      </c>
      <c r="X33" s="50">
        <f t="shared" si="5"/>
        <v>52.699999999999996</v>
      </c>
      <c r="Y33" s="50">
        <v>90</v>
      </c>
      <c r="Z33" s="50">
        <f t="shared" si="6"/>
        <v>36</v>
      </c>
      <c r="AA33" s="50">
        <f t="shared" si="7"/>
        <v>88.699999999999989</v>
      </c>
      <c r="AB33" s="62"/>
      <c r="AC33" s="62"/>
      <c r="AD33" s="62"/>
    </row>
    <row r="34" spans="1:246" s="2" customFormat="1" ht="16.5" customHeight="1">
      <c r="A34" s="11">
        <v>32</v>
      </c>
      <c r="B34" s="11">
        <v>2</v>
      </c>
      <c r="C34" s="17" t="s">
        <v>232</v>
      </c>
      <c r="D34" s="17" t="s">
        <v>233</v>
      </c>
      <c r="E34" s="20" t="s">
        <v>234</v>
      </c>
      <c r="F34" s="20" t="s">
        <v>227</v>
      </c>
      <c r="G34" s="20" t="s">
        <v>32</v>
      </c>
      <c r="H34" s="17" t="s">
        <v>33</v>
      </c>
      <c r="I34" s="17" t="s">
        <v>235</v>
      </c>
      <c r="J34" s="17" t="s">
        <v>35</v>
      </c>
      <c r="K34" s="17" t="s">
        <v>36</v>
      </c>
      <c r="L34" s="20" t="s">
        <v>37</v>
      </c>
      <c r="M34" s="17" t="s">
        <v>236</v>
      </c>
      <c r="N34" s="20" t="s">
        <v>118</v>
      </c>
      <c r="O34" s="17" t="s">
        <v>237</v>
      </c>
      <c r="P34" s="17" t="s">
        <v>111</v>
      </c>
      <c r="Q34" s="55" t="s">
        <v>42</v>
      </c>
      <c r="R34" s="11" t="s">
        <v>43</v>
      </c>
      <c r="S34" s="50">
        <v>82</v>
      </c>
      <c r="T34" s="50"/>
      <c r="U34" s="50"/>
      <c r="V34" s="50">
        <f t="shared" si="4"/>
        <v>49.199999999999996</v>
      </c>
      <c r="W34" s="50"/>
      <c r="X34" s="50">
        <f t="shared" si="5"/>
        <v>49.199999999999996</v>
      </c>
      <c r="Y34" s="50">
        <v>88.3</v>
      </c>
      <c r="Z34" s="50">
        <f t="shared" si="6"/>
        <v>35.32</v>
      </c>
      <c r="AA34" s="50">
        <f t="shared" si="7"/>
        <v>84.52</v>
      </c>
      <c r="AB34" s="62"/>
      <c r="AC34" s="62"/>
      <c r="AD34" s="62"/>
    </row>
    <row r="35" spans="1:246" s="2" customFormat="1" ht="16.5" customHeight="1">
      <c r="A35" s="11">
        <v>33</v>
      </c>
      <c r="B35" s="11">
        <v>3</v>
      </c>
      <c r="C35" s="17" t="s">
        <v>238</v>
      </c>
      <c r="D35" s="17" t="s">
        <v>239</v>
      </c>
      <c r="E35" s="20" t="s">
        <v>240</v>
      </c>
      <c r="F35" s="20" t="s">
        <v>227</v>
      </c>
      <c r="G35" s="20" t="s">
        <v>32</v>
      </c>
      <c r="H35" s="17" t="s">
        <v>33</v>
      </c>
      <c r="I35" s="17" t="s">
        <v>241</v>
      </c>
      <c r="J35" s="17" t="s">
        <v>137</v>
      </c>
      <c r="K35" s="17" t="s">
        <v>36</v>
      </c>
      <c r="L35" s="20" t="s">
        <v>37</v>
      </c>
      <c r="M35" s="17" t="s">
        <v>163</v>
      </c>
      <c r="N35" s="20" t="s">
        <v>118</v>
      </c>
      <c r="O35" s="17" t="s">
        <v>237</v>
      </c>
      <c r="P35" s="17" t="s">
        <v>41</v>
      </c>
      <c r="Q35" s="55" t="s">
        <v>42</v>
      </c>
      <c r="R35" s="11" t="s">
        <v>43</v>
      </c>
      <c r="S35" s="50">
        <v>89</v>
      </c>
      <c r="T35" s="50"/>
      <c r="U35" s="50"/>
      <c r="V35" s="50">
        <f t="shared" si="4"/>
        <v>53.4</v>
      </c>
      <c r="W35" s="50"/>
      <c r="X35" s="50">
        <f t="shared" si="5"/>
        <v>53.4</v>
      </c>
      <c r="Y35" s="50">
        <v>77.3</v>
      </c>
      <c r="Z35" s="50">
        <f t="shared" si="6"/>
        <v>30.92</v>
      </c>
      <c r="AA35" s="50">
        <f t="shared" si="7"/>
        <v>84.32</v>
      </c>
      <c r="AB35" s="62"/>
      <c r="AC35" s="62"/>
      <c r="AD35" s="62"/>
    </row>
    <row r="36" spans="1:246" s="2" customFormat="1" ht="16.5" customHeight="1">
      <c r="A36" s="11">
        <v>34</v>
      </c>
      <c r="B36" s="11">
        <v>4</v>
      </c>
      <c r="C36" s="17" t="s">
        <v>242</v>
      </c>
      <c r="D36" s="17" t="s">
        <v>243</v>
      </c>
      <c r="E36" s="20" t="s">
        <v>244</v>
      </c>
      <c r="F36" s="20" t="s">
        <v>227</v>
      </c>
      <c r="G36" s="20" t="s">
        <v>32</v>
      </c>
      <c r="H36" s="17" t="s">
        <v>33</v>
      </c>
      <c r="I36" s="39" t="s">
        <v>245</v>
      </c>
      <c r="J36" s="39" t="s">
        <v>35</v>
      </c>
      <c r="K36" s="39" t="s">
        <v>36</v>
      </c>
      <c r="L36" s="26" t="s">
        <v>37</v>
      </c>
      <c r="M36" s="39" t="s">
        <v>98</v>
      </c>
      <c r="N36" s="26" t="s">
        <v>83</v>
      </c>
      <c r="O36" s="39" t="s">
        <v>237</v>
      </c>
      <c r="P36" s="39" t="s">
        <v>41</v>
      </c>
      <c r="Q36" s="56" t="s">
        <v>42</v>
      </c>
      <c r="R36" s="57" t="s">
        <v>43</v>
      </c>
      <c r="S36" s="50">
        <v>77</v>
      </c>
      <c r="T36" s="50"/>
      <c r="U36" s="50">
        <v>2</v>
      </c>
      <c r="V36" s="50">
        <f t="shared" si="4"/>
        <v>47.4</v>
      </c>
      <c r="W36" s="50"/>
      <c r="X36" s="50">
        <f t="shared" si="5"/>
        <v>47.4</v>
      </c>
      <c r="Y36" s="50">
        <v>90.6</v>
      </c>
      <c r="Z36" s="50">
        <f t="shared" si="6"/>
        <v>36.24</v>
      </c>
      <c r="AA36" s="50">
        <f t="shared" si="7"/>
        <v>83.64</v>
      </c>
      <c r="AB36" s="62"/>
      <c r="AC36" s="62"/>
      <c r="AD36" s="62"/>
    </row>
    <row r="37" spans="1:246" s="2" customFormat="1" ht="16.5" customHeight="1">
      <c r="A37" s="11">
        <v>6</v>
      </c>
      <c r="B37" s="11">
        <v>5</v>
      </c>
      <c r="C37" s="17" t="s">
        <v>246</v>
      </c>
      <c r="D37" s="17" t="s">
        <v>247</v>
      </c>
      <c r="E37" s="17" t="s">
        <v>248</v>
      </c>
      <c r="F37" s="20" t="s">
        <v>227</v>
      </c>
      <c r="G37" s="20" t="s">
        <v>32</v>
      </c>
      <c r="H37" s="17" t="s">
        <v>33</v>
      </c>
      <c r="I37" s="17" t="s">
        <v>249</v>
      </c>
      <c r="J37" s="17" t="s">
        <v>35</v>
      </c>
      <c r="K37" s="17" t="s">
        <v>36</v>
      </c>
      <c r="L37" s="20" t="s">
        <v>67</v>
      </c>
      <c r="M37" s="17" t="s">
        <v>229</v>
      </c>
      <c r="N37" s="20" t="s">
        <v>250</v>
      </c>
      <c r="O37" s="17" t="s">
        <v>251</v>
      </c>
      <c r="P37" s="17" t="s">
        <v>41</v>
      </c>
      <c r="Q37" s="55" t="s">
        <v>42</v>
      </c>
      <c r="R37" s="11" t="s">
        <v>43</v>
      </c>
      <c r="S37" s="11">
        <v>82</v>
      </c>
      <c r="T37" s="11"/>
      <c r="U37" s="11"/>
      <c r="V37" s="65">
        <f t="shared" ref="V37" si="12">(S37+T37+U37)*0.6</f>
        <v>49.199999999999996</v>
      </c>
      <c r="W37" s="11"/>
      <c r="X37" s="11">
        <f t="shared" ref="X37" si="13">V37+W37</f>
        <v>49.199999999999996</v>
      </c>
      <c r="Y37" s="11">
        <v>85.3</v>
      </c>
      <c r="Z37" s="11">
        <f t="shared" ref="Z37" si="14">Y37*0.4</f>
        <v>34.119999999999997</v>
      </c>
      <c r="AA37" s="65">
        <f t="shared" ref="AA37" si="15">Z37+X37</f>
        <v>83.32</v>
      </c>
    </row>
    <row r="38" spans="1:246" s="2" customFormat="1" ht="16.5" customHeight="1">
      <c r="A38" s="11">
        <v>36</v>
      </c>
      <c r="B38" s="11">
        <v>1</v>
      </c>
      <c r="C38" s="16" t="s">
        <v>252</v>
      </c>
      <c r="D38" s="17" t="s">
        <v>253</v>
      </c>
      <c r="E38" s="17" t="s">
        <v>254</v>
      </c>
      <c r="F38" s="17" t="s">
        <v>255</v>
      </c>
      <c r="G38" s="17" t="s">
        <v>32</v>
      </c>
      <c r="H38" s="17" t="s">
        <v>33</v>
      </c>
      <c r="I38" s="14" t="s">
        <v>256</v>
      </c>
      <c r="J38" s="14" t="s">
        <v>137</v>
      </c>
      <c r="K38" s="14" t="s">
        <v>116</v>
      </c>
      <c r="L38" s="14" t="s">
        <v>117</v>
      </c>
      <c r="M38" s="14" t="s">
        <v>257</v>
      </c>
      <c r="N38" s="25" t="s">
        <v>258</v>
      </c>
      <c r="O38" s="14" t="s">
        <v>259</v>
      </c>
      <c r="P38" s="14" t="s">
        <v>120</v>
      </c>
      <c r="Q38" s="54" t="s">
        <v>42</v>
      </c>
      <c r="R38" s="12" t="s">
        <v>55</v>
      </c>
      <c r="S38" s="50">
        <v>70</v>
      </c>
      <c r="T38" s="50"/>
      <c r="U38" s="50">
        <v>2</v>
      </c>
      <c r="V38" s="50">
        <f t="shared" ref="V38:V41" si="16">(S38+T38+U38)*0.6</f>
        <v>43.199999999999996</v>
      </c>
      <c r="W38" s="50"/>
      <c r="X38" s="50">
        <f t="shared" si="5"/>
        <v>43.199999999999996</v>
      </c>
      <c r="Y38" s="50">
        <v>74</v>
      </c>
      <c r="Z38" s="50">
        <f t="shared" ref="Z38:Z44" si="17">Y38*0.4</f>
        <v>29.6</v>
      </c>
      <c r="AA38" s="50">
        <f t="shared" ref="AA38:AA44" si="18">Z38+X38</f>
        <v>72.8</v>
      </c>
      <c r="AB38" s="62"/>
      <c r="AC38" s="62"/>
      <c r="AD38" s="62"/>
    </row>
    <row r="39" spans="1:246" s="2" customFormat="1" ht="16.5" customHeight="1">
      <c r="A39" s="11">
        <v>37</v>
      </c>
      <c r="B39" s="11">
        <v>2</v>
      </c>
      <c r="C39" s="16" t="s">
        <v>260</v>
      </c>
      <c r="D39" s="17" t="s">
        <v>261</v>
      </c>
      <c r="E39" s="17" t="s">
        <v>262</v>
      </c>
      <c r="F39" s="17" t="s">
        <v>255</v>
      </c>
      <c r="G39" s="17" t="s">
        <v>32</v>
      </c>
      <c r="H39" s="17" t="s">
        <v>33</v>
      </c>
      <c r="I39" s="17" t="s">
        <v>263</v>
      </c>
      <c r="J39" s="17" t="s">
        <v>137</v>
      </c>
      <c r="K39" s="17" t="s">
        <v>116</v>
      </c>
      <c r="L39" s="17" t="s">
        <v>117</v>
      </c>
      <c r="M39" s="17" t="s">
        <v>264</v>
      </c>
      <c r="N39" s="20" t="s">
        <v>265</v>
      </c>
      <c r="O39" s="17" t="s">
        <v>266</v>
      </c>
      <c r="P39" s="17" t="s">
        <v>120</v>
      </c>
      <c r="Q39" s="55" t="s">
        <v>42</v>
      </c>
      <c r="R39" s="11" t="s">
        <v>55</v>
      </c>
      <c r="S39" s="50">
        <v>68.5</v>
      </c>
      <c r="T39" s="50"/>
      <c r="U39" s="50">
        <v>2</v>
      </c>
      <c r="V39" s="50">
        <f t="shared" si="16"/>
        <v>42.3</v>
      </c>
      <c r="W39" s="50"/>
      <c r="X39" s="50">
        <f t="shared" si="5"/>
        <v>42.3</v>
      </c>
      <c r="Y39" s="50">
        <v>74.3</v>
      </c>
      <c r="Z39" s="50">
        <f t="shared" si="17"/>
        <v>29.72</v>
      </c>
      <c r="AA39" s="50">
        <f t="shared" si="18"/>
        <v>72.02</v>
      </c>
      <c r="AB39" s="62"/>
      <c r="AC39" s="62"/>
      <c r="AD39" s="62"/>
    </row>
    <row r="40" spans="1:246" s="2" customFormat="1" ht="16.5" customHeight="1">
      <c r="A40" s="15">
        <v>38</v>
      </c>
      <c r="B40" s="11">
        <v>1</v>
      </c>
      <c r="C40" s="16" t="s">
        <v>267</v>
      </c>
      <c r="D40" s="17" t="s">
        <v>268</v>
      </c>
      <c r="E40" s="20" t="s">
        <v>269</v>
      </c>
      <c r="F40" s="17" t="s">
        <v>270</v>
      </c>
      <c r="G40" s="20" t="s">
        <v>32</v>
      </c>
      <c r="H40" s="17" t="s">
        <v>33</v>
      </c>
      <c r="I40" s="17" t="s">
        <v>271</v>
      </c>
      <c r="J40" s="17" t="s">
        <v>137</v>
      </c>
      <c r="K40" s="17" t="s">
        <v>116</v>
      </c>
      <c r="L40" s="20" t="s">
        <v>117</v>
      </c>
      <c r="M40" s="17" t="s">
        <v>272</v>
      </c>
      <c r="N40" s="20" t="s">
        <v>273</v>
      </c>
      <c r="O40" s="17" t="s">
        <v>274</v>
      </c>
      <c r="P40" s="17" t="s">
        <v>111</v>
      </c>
      <c r="Q40" s="55" t="s">
        <v>121</v>
      </c>
      <c r="R40" s="11" t="s">
        <v>43</v>
      </c>
      <c r="S40" s="50">
        <v>79</v>
      </c>
      <c r="T40" s="50"/>
      <c r="U40" s="50">
        <v>2</v>
      </c>
      <c r="V40" s="50">
        <f t="shared" si="16"/>
        <v>48.6</v>
      </c>
      <c r="W40" s="50">
        <v>2</v>
      </c>
      <c r="X40" s="50">
        <f t="shared" si="5"/>
        <v>50.6</v>
      </c>
      <c r="Y40" s="50">
        <v>93</v>
      </c>
      <c r="Z40" s="50">
        <f t="shared" si="17"/>
        <v>37.200000000000003</v>
      </c>
      <c r="AA40" s="50">
        <f t="shared" si="18"/>
        <v>87.800000000000011</v>
      </c>
      <c r="AB40" s="62"/>
      <c r="AC40" s="62"/>
      <c r="AD40" s="62"/>
    </row>
    <row r="41" spans="1:246" s="2" customFormat="1" ht="16.5" customHeight="1">
      <c r="A41" s="11">
        <v>39</v>
      </c>
      <c r="B41" s="11">
        <v>2</v>
      </c>
      <c r="C41" s="16" t="s">
        <v>275</v>
      </c>
      <c r="D41" s="17" t="s">
        <v>276</v>
      </c>
      <c r="E41" s="26" t="s">
        <v>277</v>
      </c>
      <c r="F41" s="17" t="s">
        <v>270</v>
      </c>
      <c r="G41" s="20" t="s">
        <v>32</v>
      </c>
      <c r="H41" s="17" t="s">
        <v>33</v>
      </c>
      <c r="I41" s="39" t="s">
        <v>278</v>
      </c>
      <c r="J41" s="39" t="s">
        <v>137</v>
      </c>
      <c r="K41" s="39" t="s">
        <v>36</v>
      </c>
      <c r="L41" s="26" t="s">
        <v>37</v>
      </c>
      <c r="M41" s="39" t="s">
        <v>127</v>
      </c>
      <c r="N41" s="26" t="s">
        <v>83</v>
      </c>
      <c r="O41" s="39" t="s">
        <v>259</v>
      </c>
      <c r="P41" s="39" t="s">
        <v>41</v>
      </c>
      <c r="Q41" s="56" t="s">
        <v>42</v>
      </c>
      <c r="R41" s="57" t="s">
        <v>43</v>
      </c>
      <c r="S41" s="50">
        <v>84</v>
      </c>
      <c r="T41" s="50"/>
      <c r="U41" s="50"/>
      <c r="V41" s="50">
        <f t="shared" si="16"/>
        <v>50.4</v>
      </c>
      <c r="W41" s="50"/>
      <c r="X41" s="50">
        <f t="shared" si="5"/>
        <v>50.4</v>
      </c>
      <c r="Y41" s="50">
        <v>90.3</v>
      </c>
      <c r="Z41" s="50">
        <f t="shared" si="17"/>
        <v>36.119999999999997</v>
      </c>
      <c r="AA41" s="50">
        <f t="shared" si="18"/>
        <v>86.52</v>
      </c>
      <c r="AB41" s="62"/>
      <c r="AC41" s="62"/>
      <c r="AD41" s="62"/>
    </row>
    <row r="42" spans="1:246" s="3" customFormat="1" ht="16.5" customHeight="1">
      <c r="A42" s="11">
        <v>40</v>
      </c>
      <c r="B42" s="11">
        <v>3</v>
      </c>
      <c r="C42" s="27" t="s">
        <v>279</v>
      </c>
      <c r="D42" s="28" t="s">
        <v>280</v>
      </c>
      <c r="E42" s="29" t="s">
        <v>281</v>
      </c>
      <c r="F42" s="16" t="s">
        <v>270</v>
      </c>
      <c r="G42" s="30" t="s">
        <v>32</v>
      </c>
      <c r="H42" s="44" t="s">
        <v>33</v>
      </c>
      <c r="I42" s="44" t="s">
        <v>282</v>
      </c>
      <c r="J42" s="44" t="s">
        <v>35</v>
      </c>
      <c r="K42" s="44" t="s">
        <v>36</v>
      </c>
      <c r="L42" s="30" t="s">
        <v>37</v>
      </c>
      <c r="M42" s="44" t="s">
        <v>98</v>
      </c>
      <c r="N42" s="30" t="s">
        <v>91</v>
      </c>
      <c r="O42" s="44" t="s">
        <v>110</v>
      </c>
      <c r="P42" s="44" t="s">
        <v>111</v>
      </c>
      <c r="Q42" s="44" t="s">
        <v>42</v>
      </c>
      <c r="R42" s="44" t="s">
        <v>43</v>
      </c>
      <c r="S42" s="58">
        <v>86.5</v>
      </c>
      <c r="T42" s="58"/>
      <c r="U42" s="58"/>
      <c r="V42" s="67">
        <v>51.9</v>
      </c>
      <c r="W42" s="58"/>
      <c r="X42" s="58">
        <v>51.9</v>
      </c>
      <c r="Y42" s="58">
        <v>15</v>
      </c>
      <c r="Z42" s="58">
        <v>82</v>
      </c>
      <c r="AA42" s="58">
        <v>32.799999999999997</v>
      </c>
      <c r="AB42" s="67">
        <v>84.7</v>
      </c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8"/>
      <c r="EU42" s="68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8"/>
      <c r="FJ42" s="68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8"/>
      <c r="FY42" s="68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8"/>
      <c r="GN42" s="68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8"/>
      <c r="HC42" s="68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8"/>
      <c r="HR42" s="68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8"/>
      <c r="IG42" s="68"/>
      <c r="IH42" s="68"/>
      <c r="II42" s="68"/>
      <c r="IJ42" s="68"/>
      <c r="IK42" s="68"/>
      <c r="IL42" s="68"/>
    </row>
    <row r="43" spans="1:246" s="5" customFormat="1" ht="16.5" customHeight="1">
      <c r="A43" s="15">
        <v>41</v>
      </c>
      <c r="B43" s="11">
        <v>1</v>
      </c>
      <c r="C43" s="16" t="s">
        <v>283</v>
      </c>
      <c r="D43" s="17" t="s">
        <v>284</v>
      </c>
      <c r="E43" s="14" t="s">
        <v>285</v>
      </c>
      <c r="F43" s="17" t="s">
        <v>286</v>
      </c>
      <c r="G43" s="31" t="s">
        <v>32</v>
      </c>
      <c r="H43" s="17" t="s">
        <v>88</v>
      </c>
      <c r="I43" s="14" t="s">
        <v>287</v>
      </c>
      <c r="J43" s="14" t="s">
        <v>137</v>
      </c>
      <c r="K43" s="14" t="s">
        <v>36</v>
      </c>
      <c r="L43" s="14" t="s">
        <v>37</v>
      </c>
      <c r="M43" s="45" t="s">
        <v>127</v>
      </c>
      <c r="N43" s="46" t="s">
        <v>118</v>
      </c>
      <c r="O43" s="12" t="s">
        <v>288</v>
      </c>
      <c r="P43" s="12" t="s">
        <v>41</v>
      </c>
      <c r="Q43" s="12" t="s">
        <v>121</v>
      </c>
      <c r="R43" s="12" t="s">
        <v>289</v>
      </c>
      <c r="S43" s="50">
        <v>74</v>
      </c>
      <c r="T43" s="50">
        <v>2.5</v>
      </c>
      <c r="U43" s="50"/>
      <c r="V43" s="50">
        <f t="shared" ref="V43:V44" si="19">(S43+T43+U43)*0.6</f>
        <v>45.9</v>
      </c>
      <c r="W43" s="50">
        <v>2</v>
      </c>
      <c r="X43" s="69">
        <f t="shared" ref="X43:X66" si="20">V43+W43</f>
        <v>47.9</v>
      </c>
      <c r="Y43" s="69">
        <v>92</v>
      </c>
      <c r="Z43" s="69">
        <f t="shared" si="17"/>
        <v>36.800000000000004</v>
      </c>
      <c r="AA43" s="69">
        <f t="shared" si="18"/>
        <v>84.7</v>
      </c>
      <c r="AB43" s="70"/>
      <c r="AC43" s="70"/>
      <c r="AD43" s="70"/>
    </row>
    <row r="44" spans="1:246" s="5" customFormat="1" ht="16.5" customHeight="1">
      <c r="A44" s="11">
        <v>42</v>
      </c>
      <c r="B44" s="11">
        <v>2</v>
      </c>
      <c r="C44" s="18" t="s">
        <v>290</v>
      </c>
      <c r="D44" s="19" t="s">
        <v>291</v>
      </c>
      <c r="E44" s="19" t="s">
        <v>292</v>
      </c>
      <c r="F44" s="17" t="s">
        <v>286</v>
      </c>
      <c r="G44" s="32" t="s">
        <v>32</v>
      </c>
      <c r="H44" s="19" t="s">
        <v>88</v>
      </c>
      <c r="I44" s="19" t="s">
        <v>293</v>
      </c>
      <c r="J44" s="19" t="s">
        <v>35</v>
      </c>
      <c r="K44" s="19" t="s">
        <v>36</v>
      </c>
      <c r="L44" s="19" t="s">
        <v>37</v>
      </c>
      <c r="M44" s="32" t="s">
        <v>145</v>
      </c>
      <c r="N44" s="47" t="s">
        <v>294</v>
      </c>
      <c r="O44" s="15" t="s">
        <v>295</v>
      </c>
      <c r="P44" s="15" t="s">
        <v>120</v>
      </c>
      <c r="Q44" s="15" t="s">
        <v>42</v>
      </c>
      <c r="R44" s="15" t="s">
        <v>55</v>
      </c>
      <c r="S44" s="51">
        <v>71.5</v>
      </c>
      <c r="T44" s="51">
        <v>2.5</v>
      </c>
      <c r="U44" s="51"/>
      <c r="V44" s="51">
        <f t="shared" si="19"/>
        <v>44.4</v>
      </c>
      <c r="W44" s="51"/>
      <c r="X44" s="71">
        <f t="shared" si="20"/>
        <v>44.4</v>
      </c>
      <c r="Y44" s="71">
        <v>91.3</v>
      </c>
      <c r="Z44" s="69">
        <f t="shared" si="17"/>
        <v>36.520000000000003</v>
      </c>
      <c r="AA44" s="69">
        <f t="shared" si="18"/>
        <v>80.92</v>
      </c>
      <c r="AB44" s="70"/>
      <c r="AC44" s="70"/>
      <c r="AD44" s="70"/>
    </row>
    <row r="45" spans="1:246" s="5" customFormat="1" ht="15" customHeight="1">
      <c r="A45" s="11">
        <v>43</v>
      </c>
      <c r="B45" s="33">
        <v>1</v>
      </c>
      <c r="C45" s="11" t="s">
        <v>296</v>
      </c>
      <c r="D45" s="33" t="s">
        <v>297</v>
      </c>
      <c r="E45" s="16" t="s">
        <v>298</v>
      </c>
      <c r="F45" s="16" t="s">
        <v>299</v>
      </c>
      <c r="G45" s="31" t="s">
        <v>32</v>
      </c>
      <c r="H45" s="17" t="s">
        <v>33</v>
      </c>
      <c r="I45" s="17" t="s">
        <v>167</v>
      </c>
      <c r="J45" s="31" t="s">
        <v>35</v>
      </c>
      <c r="K45" s="17" t="s">
        <v>300</v>
      </c>
      <c r="L45" s="17" t="s">
        <v>117</v>
      </c>
      <c r="M45" s="17" t="s">
        <v>301</v>
      </c>
      <c r="N45" s="48" t="s">
        <v>302</v>
      </c>
      <c r="O45" s="31" t="s">
        <v>303</v>
      </c>
      <c r="P45" s="17" t="s">
        <v>304</v>
      </c>
      <c r="Q45" s="31" t="s">
        <v>42</v>
      </c>
      <c r="R45" s="17" t="s">
        <v>55</v>
      </c>
      <c r="S45" s="50">
        <v>78.5</v>
      </c>
      <c r="T45" s="50"/>
      <c r="U45" s="50">
        <v>2</v>
      </c>
      <c r="V45" s="50">
        <f t="shared" ref="V45:V104" si="21">(S45+T45+U45)*0.4</f>
        <v>32.200000000000003</v>
      </c>
      <c r="W45" s="50"/>
      <c r="X45" s="50">
        <f t="shared" si="20"/>
        <v>32.200000000000003</v>
      </c>
      <c r="Y45" s="72">
        <v>15.2</v>
      </c>
      <c r="Z45" s="72">
        <v>27.2</v>
      </c>
      <c r="AA45" s="69">
        <v>41.6</v>
      </c>
      <c r="AB45" s="69">
        <f t="shared" ref="AB45:AB77" si="22">(Y45+Z45+AA45)*0.6</f>
        <v>50.4</v>
      </c>
      <c r="AC45" s="69">
        <f t="shared" ref="AC45:AC86" si="23">AB45+X45</f>
        <v>82.6</v>
      </c>
      <c r="AD45" s="70"/>
    </row>
    <row r="46" spans="1:246" s="5" customFormat="1" ht="15" customHeight="1">
      <c r="A46" s="15">
        <v>44</v>
      </c>
      <c r="B46" s="33">
        <v>2</v>
      </c>
      <c r="C46" s="11" t="s">
        <v>305</v>
      </c>
      <c r="D46" s="33" t="s">
        <v>306</v>
      </c>
      <c r="E46" s="16" t="s">
        <v>307</v>
      </c>
      <c r="F46" s="16" t="s">
        <v>299</v>
      </c>
      <c r="G46" s="31" t="s">
        <v>32</v>
      </c>
      <c r="H46" s="17" t="s">
        <v>33</v>
      </c>
      <c r="I46" s="17" t="s">
        <v>167</v>
      </c>
      <c r="J46" s="31" t="s">
        <v>35</v>
      </c>
      <c r="K46" s="17" t="s">
        <v>300</v>
      </c>
      <c r="L46" s="17" t="s">
        <v>117</v>
      </c>
      <c r="M46" s="17" t="s">
        <v>308</v>
      </c>
      <c r="N46" s="48" t="s">
        <v>83</v>
      </c>
      <c r="O46" s="31" t="s">
        <v>303</v>
      </c>
      <c r="P46" s="17" t="s">
        <v>304</v>
      </c>
      <c r="Q46" s="31" t="s">
        <v>42</v>
      </c>
      <c r="R46" s="17" t="s">
        <v>55</v>
      </c>
      <c r="S46" s="50">
        <v>72.5</v>
      </c>
      <c r="T46" s="50"/>
      <c r="U46" s="50">
        <v>2</v>
      </c>
      <c r="V46" s="50">
        <f t="shared" si="21"/>
        <v>29.8</v>
      </c>
      <c r="W46" s="50"/>
      <c r="X46" s="50">
        <f t="shared" si="20"/>
        <v>29.8</v>
      </c>
      <c r="Y46" s="69">
        <v>14.5</v>
      </c>
      <c r="Z46" s="69">
        <v>27.5</v>
      </c>
      <c r="AA46" s="69">
        <v>44.3</v>
      </c>
      <c r="AB46" s="69">
        <f t="shared" si="22"/>
        <v>51.779999999999994</v>
      </c>
      <c r="AC46" s="69">
        <f t="shared" si="23"/>
        <v>81.58</v>
      </c>
      <c r="AD46" s="70"/>
    </row>
    <row r="47" spans="1:246" s="5" customFormat="1" ht="15" customHeight="1">
      <c r="A47" s="11">
        <v>45</v>
      </c>
      <c r="B47" s="33">
        <v>3</v>
      </c>
      <c r="C47" s="11" t="s">
        <v>309</v>
      </c>
      <c r="D47" s="33" t="s">
        <v>310</v>
      </c>
      <c r="E47" s="16" t="s">
        <v>311</v>
      </c>
      <c r="F47" s="16" t="s">
        <v>299</v>
      </c>
      <c r="G47" s="31" t="s">
        <v>32</v>
      </c>
      <c r="H47" s="17" t="s">
        <v>33</v>
      </c>
      <c r="I47" s="17" t="s">
        <v>167</v>
      </c>
      <c r="J47" s="31" t="s">
        <v>35</v>
      </c>
      <c r="K47" s="17" t="s">
        <v>300</v>
      </c>
      <c r="L47" s="17" t="s">
        <v>117</v>
      </c>
      <c r="M47" s="17" t="s">
        <v>308</v>
      </c>
      <c r="N47" s="48" t="s">
        <v>118</v>
      </c>
      <c r="O47" s="31" t="s">
        <v>303</v>
      </c>
      <c r="P47" s="17" t="s">
        <v>304</v>
      </c>
      <c r="Q47" s="31" t="s">
        <v>121</v>
      </c>
      <c r="R47" s="17" t="s">
        <v>43</v>
      </c>
      <c r="S47" s="50">
        <v>64.5</v>
      </c>
      <c r="T47" s="50"/>
      <c r="U47" s="50">
        <v>2</v>
      </c>
      <c r="V47" s="50">
        <f t="shared" si="21"/>
        <v>26.6</v>
      </c>
      <c r="W47" s="50">
        <v>2</v>
      </c>
      <c r="X47" s="50">
        <f t="shared" si="20"/>
        <v>28.6</v>
      </c>
      <c r="Y47" s="72">
        <v>15.43</v>
      </c>
      <c r="Z47" s="72">
        <v>28</v>
      </c>
      <c r="AA47" s="69">
        <v>41.7</v>
      </c>
      <c r="AB47" s="69">
        <f t="shared" si="22"/>
        <v>51.077999999999996</v>
      </c>
      <c r="AC47" s="69">
        <f t="shared" si="23"/>
        <v>79.677999999999997</v>
      </c>
      <c r="AD47" s="70"/>
    </row>
    <row r="48" spans="1:246" s="5" customFormat="1" ht="15" customHeight="1">
      <c r="A48" s="15">
        <v>46</v>
      </c>
      <c r="B48" s="33">
        <v>4</v>
      </c>
      <c r="C48" s="11" t="s">
        <v>312</v>
      </c>
      <c r="D48" s="33" t="s">
        <v>313</v>
      </c>
      <c r="E48" s="16" t="s">
        <v>314</v>
      </c>
      <c r="F48" s="16" t="s">
        <v>299</v>
      </c>
      <c r="G48" s="31" t="s">
        <v>32</v>
      </c>
      <c r="H48" s="17" t="s">
        <v>33</v>
      </c>
      <c r="I48" s="17" t="s">
        <v>315</v>
      </c>
      <c r="J48" s="31" t="s">
        <v>137</v>
      </c>
      <c r="K48" s="17" t="s">
        <v>300</v>
      </c>
      <c r="L48" s="17" t="s">
        <v>117</v>
      </c>
      <c r="M48" s="17" t="s">
        <v>316</v>
      </c>
      <c r="N48" s="48" t="s">
        <v>39</v>
      </c>
      <c r="O48" s="31" t="s">
        <v>317</v>
      </c>
      <c r="P48" s="17" t="s">
        <v>304</v>
      </c>
      <c r="Q48" s="31" t="s">
        <v>121</v>
      </c>
      <c r="R48" s="17" t="s">
        <v>55</v>
      </c>
      <c r="S48" s="50">
        <v>60</v>
      </c>
      <c r="T48" s="50"/>
      <c r="U48" s="50">
        <v>2</v>
      </c>
      <c r="V48" s="50">
        <f t="shared" si="21"/>
        <v>24.8</v>
      </c>
      <c r="W48" s="50">
        <v>2</v>
      </c>
      <c r="X48" s="50">
        <f t="shared" si="20"/>
        <v>26.8</v>
      </c>
      <c r="Y48" s="72">
        <v>14.07</v>
      </c>
      <c r="Z48" s="73">
        <v>27.8</v>
      </c>
      <c r="AA48" s="69">
        <v>43.7</v>
      </c>
      <c r="AB48" s="69">
        <f t="shared" si="22"/>
        <v>51.342000000000006</v>
      </c>
      <c r="AC48" s="69">
        <f t="shared" si="23"/>
        <v>78.14200000000001</v>
      </c>
      <c r="AD48" s="70"/>
    </row>
    <row r="49" spans="1:30" s="5" customFormat="1" ht="15" customHeight="1">
      <c r="A49" s="11">
        <v>47</v>
      </c>
      <c r="B49" s="33">
        <v>5</v>
      </c>
      <c r="C49" s="11" t="s">
        <v>318</v>
      </c>
      <c r="D49" s="33" t="s">
        <v>319</v>
      </c>
      <c r="E49" s="16" t="s">
        <v>320</v>
      </c>
      <c r="F49" s="16" t="s">
        <v>299</v>
      </c>
      <c r="G49" s="31" t="s">
        <v>32</v>
      </c>
      <c r="H49" s="17" t="s">
        <v>33</v>
      </c>
      <c r="I49" s="17" t="s">
        <v>167</v>
      </c>
      <c r="J49" s="31" t="s">
        <v>35</v>
      </c>
      <c r="K49" s="17" t="s">
        <v>116</v>
      </c>
      <c r="L49" s="17" t="s">
        <v>117</v>
      </c>
      <c r="M49" s="17" t="s">
        <v>109</v>
      </c>
      <c r="N49" s="48" t="s">
        <v>118</v>
      </c>
      <c r="O49" s="31" t="s">
        <v>303</v>
      </c>
      <c r="P49" s="17" t="s">
        <v>304</v>
      </c>
      <c r="Q49" s="31" t="s">
        <v>121</v>
      </c>
      <c r="R49" s="17" t="s">
        <v>55</v>
      </c>
      <c r="S49" s="50">
        <v>71.5</v>
      </c>
      <c r="T49" s="50"/>
      <c r="U49" s="50">
        <v>2</v>
      </c>
      <c r="V49" s="50">
        <f t="shared" si="21"/>
        <v>29.400000000000002</v>
      </c>
      <c r="W49" s="50">
        <v>2</v>
      </c>
      <c r="X49" s="50">
        <f t="shared" si="20"/>
        <v>31.400000000000002</v>
      </c>
      <c r="Y49" s="72">
        <v>14.77</v>
      </c>
      <c r="Z49" s="72">
        <v>23.2</v>
      </c>
      <c r="AA49" s="69">
        <v>38.9</v>
      </c>
      <c r="AB49" s="69">
        <f t="shared" si="22"/>
        <v>46.122</v>
      </c>
      <c r="AC49" s="69">
        <f t="shared" si="23"/>
        <v>77.522000000000006</v>
      </c>
      <c r="AD49" s="70"/>
    </row>
    <row r="50" spans="1:30" s="5" customFormat="1" ht="15" customHeight="1">
      <c r="A50" s="15">
        <v>48</v>
      </c>
      <c r="B50" s="33">
        <v>6</v>
      </c>
      <c r="C50" s="11" t="s">
        <v>321</v>
      </c>
      <c r="D50" s="33" t="s">
        <v>322</v>
      </c>
      <c r="E50" s="16" t="s">
        <v>323</v>
      </c>
      <c r="F50" s="16" t="s">
        <v>299</v>
      </c>
      <c r="G50" s="31" t="s">
        <v>32</v>
      </c>
      <c r="H50" s="17" t="s">
        <v>33</v>
      </c>
      <c r="I50" s="17" t="s">
        <v>324</v>
      </c>
      <c r="J50" s="31" t="s">
        <v>35</v>
      </c>
      <c r="K50" s="17" t="s">
        <v>116</v>
      </c>
      <c r="L50" s="17" t="s">
        <v>117</v>
      </c>
      <c r="M50" s="17" t="s">
        <v>272</v>
      </c>
      <c r="N50" s="48" t="s">
        <v>118</v>
      </c>
      <c r="O50" s="31" t="s">
        <v>303</v>
      </c>
      <c r="P50" s="17" t="s">
        <v>304</v>
      </c>
      <c r="Q50" s="31" t="s">
        <v>121</v>
      </c>
      <c r="R50" s="17" t="s">
        <v>55</v>
      </c>
      <c r="S50" s="50">
        <v>61</v>
      </c>
      <c r="T50" s="50"/>
      <c r="U50" s="50">
        <v>2</v>
      </c>
      <c r="V50" s="50">
        <f t="shared" si="21"/>
        <v>25.200000000000003</v>
      </c>
      <c r="W50" s="50">
        <v>2</v>
      </c>
      <c r="X50" s="50">
        <f t="shared" si="20"/>
        <v>27.200000000000003</v>
      </c>
      <c r="Y50" s="69">
        <v>16.7</v>
      </c>
      <c r="Z50" s="69">
        <v>26.7</v>
      </c>
      <c r="AA50" s="69">
        <v>39.799999999999997</v>
      </c>
      <c r="AB50" s="69">
        <f t="shared" si="22"/>
        <v>49.919999999999995</v>
      </c>
      <c r="AC50" s="69">
        <f t="shared" si="23"/>
        <v>77.12</v>
      </c>
      <c r="AD50" s="70"/>
    </row>
    <row r="51" spans="1:30" s="5" customFormat="1" ht="15" customHeight="1">
      <c r="A51" s="11">
        <v>49</v>
      </c>
      <c r="B51" s="33">
        <v>7</v>
      </c>
      <c r="C51" s="11" t="s">
        <v>325</v>
      </c>
      <c r="D51" s="33" t="s">
        <v>326</v>
      </c>
      <c r="E51" s="16" t="s">
        <v>327</v>
      </c>
      <c r="F51" s="16" t="s">
        <v>299</v>
      </c>
      <c r="G51" s="31" t="s">
        <v>32</v>
      </c>
      <c r="H51" s="17" t="s">
        <v>33</v>
      </c>
      <c r="I51" s="17" t="s">
        <v>167</v>
      </c>
      <c r="J51" s="31" t="s">
        <v>35</v>
      </c>
      <c r="K51" s="17" t="s">
        <v>116</v>
      </c>
      <c r="L51" s="17" t="s">
        <v>117</v>
      </c>
      <c r="M51" s="17" t="s">
        <v>328</v>
      </c>
      <c r="N51" s="48" t="s">
        <v>76</v>
      </c>
      <c r="O51" s="31" t="s">
        <v>303</v>
      </c>
      <c r="P51" s="17" t="s">
        <v>304</v>
      </c>
      <c r="Q51" s="31" t="s">
        <v>42</v>
      </c>
      <c r="R51" s="17" t="s">
        <v>55</v>
      </c>
      <c r="S51" s="50">
        <v>67</v>
      </c>
      <c r="T51" s="50"/>
      <c r="U51" s="50">
        <v>2</v>
      </c>
      <c r="V51" s="50">
        <f t="shared" si="21"/>
        <v>27.6</v>
      </c>
      <c r="W51" s="50"/>
      <c r="X51" s="50">
        <f t="shared" si="20"/>
        <v>27.6</v>
      </c>
      <c r="Y51" s="72">
        <v>16.2</v>
      </c>
      <c r="Z51" s="72">
        <v>25.3</v>
      </c>
      <c r="AA51" s="69">
        <v>38.799999999999997</v>
      </c>
      <c r="AB51" s="69">
        <f t="shared" si="22"/>
        <v>48.18</v>
      </c>
      <c r="AC51" s="69">
        <f t="shared" si="23"/>
        <v>75.78</v>
      </c>
      <c r="AD51" s="70"/>
    </row>
    <row r="52" spans="1:30" s="5" customFormat="1" ht="15" customHeight="1">
      <c r="A52" s="15">
        <v>50</v>
      </c>
      <c r="B52" s="33">
        <v>8</v>
      </c>
      <c r="C52" s="11" t="s">
        <v>329</v>
      </c>
      <c r="D52" s="33" t="s">
        <v>330</v>
      </c>
      <c r="E52" s="16" t="s">
        <v>331</v>
      </c>
      <c r="F52" s="16" t="s">
        <v>299</v>
      </c>
      <c r="G52" s="31" t="s">
        <v>32</v>
      </c>
      <c r="H52" s="17" t="s">
        <v>33</v>
      </c>
      <c r="I52" s="17" t="s">
        <v>167</v>
      </c>
      <c r="J52" s="31" t="s">
        <v>35</v>
      </c>
      <c r="K52" s="17" t="s">
        <v>116</v>
      </c>
      <c r="L52" s="17" t="s">
        <v>117</v>
      </c>
      <c r="M52" s="17" t="s">
        <v>90</v>
      </c>
      <c r="N52" s="48" t="s">
        <v>83</v>
      </c>
      <c r="O52" s="31" t="s">
        <v>303</v>
      </c>
      <c r="P52" s="17" t="s">
        <v>304</v>
      </c>
      <c r="Q52" s="31" t="s">
        <v>42</v>
      </c>
      <c r="R52" s="17" t="s">
        <v>55</v>
      </c>
      <c r="S52" s="50">
        <v>60</v>
      </c>
      <c r="T52" s="50"/>
      <c r="U52" s="50">
        <v>2</v>
      </c>
      <c r="V52" s="50">
        <f t="shared" si="21"/>
        <v>24.8</v>
      </c>
      <c r="W52" s="50"/>
      <c r="X52" s="50">
        <f t="shared" si="20"/>
        <v>24.8</v>
      </c>
      <c r="Y52" s="72">
        <v>17.600000000000001</v>
      </c>
      <c r="Z52" s="73">
        <v>18.3</v>
      </c>
      <c r="AA52" s="69">
        <v>46</v>
      </c>
      <c r="AB52" s="69">
        <f t="shared" si="22"/>
        <v>49.14</v>
      </c>
      <c r="AC52" s="69">
        <f t="shared" si="23"/>
        <v>73.94</v>
      </c>
      <c r="AD52" s="70"/>
    </row>
    <row r="53" spans="1:30" s="5" customFormat="1" ht="15" customHeight="1">
      <c r="A53" s="11">
        <v>51</v>
      </c>
      <c r="B53" s="33">
        <v>9</v>
      </c>
      <c r="C53" s="11" t="s">
        <v>332</v>
      </c>
      <c r="D53" s="33" t="s">
        <v>333</v>
      </c>
      <c r="E53" s="16" t="s">
        <v>334</v>
      </c>
      <c r="F53" s="16" t="s">
        <v>299</v>
      </c>
      <c r="G53" s="31" t="s">
        <v>32</v>
      </c>
      <c r="H53" s="17" t="s">
        <v>33</v>
      </c>
      <c r="I53" s="17" t="s">
        <v>167</v>
      </c>
      <c r="J53" s="31" t="s">
        <v>35</v>
      </c>
      <c r="K53" s="17" t="s">
        <v>36</v>
      </c>
      <c r="L53" s="17" t="s">
        <v>37</v>
      </c>
      <c r="M53" s="17" t="s">
        <v>236</v>
      </c>
      <c r="N53" s="48" t="s">
        <v>91</v>
      </c>
      <c r="O53" s="31" t="s">
        <v>303</v>
      </c>
      <c r="P53" s="17" t="s">
        <v>304</v>
      </c>
      <c r="Q53" s="31" t="s">
        <v>42</v>
      </c>
      <c r="R53" s="17" t="s">
        <v>55</v>
      </c>
      <c r="S53" s="50">
        <v>66</v>
      </c>
      <c r="T53" s="50"/>
      <c r="U53" s="50">
        <v>2</v>
      </c>
      <c r="V53" s="50">
        <f t="shared" si="21"/>
        <v>27.200000000000003</v>
      </c>
      <c r="W53" s="50"/>
      <c r="X53" s="50">
        <f t="shared" si="20"/>
        <v>27.200000000000003</v>
      </c>
      <c r="Y53" s="69">
        <v>12.8</v>
      </c>
      <c r="Z53" s="69">
        <v>26.7</v>
      </c>
      <c r="AA53" s="69">
        <v>37.9</v>
      </c>
      <c r="AB53" s="69">
        <f t="shared" si="22"/>
        <v>46.440000000000005</v>
      </c>
      <c r="AC53" s="69">
        <f t="shared" si="23"/>
        <v>73.640000000000015</v>
      </c>
      <c r="AD53" s="70"/>
    </row>
    <row r="54" spans="1:30" s="5" customFormat="1" ht="15" customHeight="1">
      <c r="A54" s="15">
        <v>52</v>
      </c>
      <c r="B54" s="33">
        <v>10</v>
      </c>
      <c r="C54" s="11" t="s">
        <v>335</v>
      </c>
      <c r="D54" s="33" t="s">
        <v>336</v>
      </c>
      <c r="E54" s="16" t="s">
        <v>337</v>
      </c>
      <c r="F54" s="16" t="s">
        <v>299</v>
      </c>
      <c r="G54" s="31" t="s">
        <v>32</v>
      </c>
      <c r="H54" s="17" t="s">
        <v>33</v>
      </c>
      <c r="I54" s="17" t="s">
        <v>338</v>
      </c>
      <c r="J54" s="31" t="s">
        <v>35</v>
      </c>
      <c r="K54" s="17" t="s">
        <v>300</v>
      </c>
      <c r="L54" s="17" t="s">
        <v>117</v>
      </c>
      <c r="M54" s="17" t="s">
        <v>308</v>
      </c>
      <c r="N54" s="48" t="s">
        <v>339</v>
      </c>
      <c r="O54" s="31" t="s">
        <v>303</v>
      </c>
      <c r="P54" s="17" t="s">
        <v>304</v>
      </c>
      <c r="Q54" s="31" t="s">
        <v>42</v>
      </c>
      <c r="R54" s="17" t="s">
        <v>55</v>
      </c>
      <c r="S54" s="50">
        <v>56</v>
      </c>
      <c r="T54" s="50"/>
      <c r="U54" s="50">
        <v>2</v>
      </c>
      <c r="V54" s="50">
        <f t="shared" si="21"/>
        <v>23.200000000000003</v>
      </c>
      <c r="W54" s="50"/>
      <c r="X54" s="50">
        <f t="shared" si="20"/>
        <v>23.200000000000003</v>
      </c>
      <c r="Y54" s="69">
        <v>12.9</v>
      </c>
      <c r="Z54" s="69">
        <v>24.2</v>
      </c>
      <c r="AA54" s="69">
        <v>46.6</v>
      </c>
      <c r="AB54" s="69">
        <f t="shared" si="22"/>
        <v>50.22</v>
      </c>
      <c r="AC54" s="69">
        <f t="shared" si="23"/>
        <v>73.42</v>
      </c>
      <c r="AD54" s="70"/>
    </row>
    <row r="55" spans="1:30" s="5" customFormat="1" ht="15" customHeight="1">
      <c r="A55" s="11">
        <v>53</v>
      </c>
      <c r="B55" s="33">
        <v>11</v>
      </c>
      <c r="C55" s="11" t="s">
        <v>340</v>
      </c>
      <c r="D55" s="33" t="s">
        <v>341</v>
      </c>
      <c r="E55" s="16" t="s">
        <v>342</v>
      </c>
      <c r="F55" s="16" t="s">
        <v>299</v>
      </c>
      <c r="G55" s="31" t="s">
        <v>32</v>
      </c>
      <c r="H55" s="17" t="s">
        <v>33</v>
      </c>
      <c r="I55" s="17" t="s">
        <v>343</v>
      </c>
      <c r="J55" s="31" t="s">
        <v>35</v>
      </c>
      <c r="K55" s="17" t="s">
        <v>300</v>
      </c>
      <c r="L55" s="17" t="s">
        <v>117</v>
      </c>
      <c r="M55" s="17" t="s">
        <v>344</v>
      </c>
      <c r="N55" s="48" t="s">
        <v>345</v>
      </c>
      <c r="O55" s="31" t="s">
        <v>303</v>
      </c>
      <c r="P55" s="17" t="s">
        <v>304</v>
      </c>
      <c r="Q55" s="31" t="s">
        <v>42</v>
      </c>
      <c r="R55" s="17" t="s">
        <v>55</v>
      </c>
      <c r="S55" s="50">
        <v>58</v>
      </c>
      <c r="T55" s="50"/>
      <c r="U55" s="50">
        <v>2</v>
      </c>
      <c r="V55" s="50">
        <f t="shared" si="21"/>
        <v>24</v>
      </c>
      <c r="W55" s="50"/>
      <c r="X55" s="50">
        <f t="shared" si="20"/>
        <v>24</v>
      </c>
      <c r="Y55" s="72">
        <v>17.13</v>
      </c>
      <c r="Z55" s="72">
        <v>21</v>
      </c>
      <c r="AA55" s="69">
        <v>44.2</v>
      </c>
      <c r="AB55" s="69">
        <f t="shared" si="22"/>
        <v>49.397999999999996</v>
      </c>
      <c r="AC55" s="69">
        <f t="shared" si="23"/>
        <v>73.397999999999996</v>
      </c>
      <c r="AD55" s="70"/>
    </row>
    <row r="56" spans="1:30" s="5" customFormat="1" ht="15" customHeight="1">
      <c r="A56" s="15">
        <v>54</v>
      </c>
      <c r="B56" s="33">
        <v>12</v>
      </c>
      <c r="C56" s="11" t="s">
        <v>346</v>
      </c>
      <c r="D56" s="33" t="s">
        <v>347</v>
      </c>
      <c r="E56" s="16" t="s">
        <v>348</v>
      </c>
      <c r="F56" s="16" t="s">
        <v>299</v>
      </c>
      <c r="G56" s="31" t="s">
        <v>32</v>
      </c>
      <c r="H56" s="17" t="s">
        <v>33</v>
      </c>
      <c r="I56" s="17" t="s">
        <v>349</v>
      </c>
      <c r="J56" s="31" t="s">
        <v>35</v>
      </c>
      <c r="K56" s="17" t="s">
        <v>116</v>
      </c>
      <c r="L56" s="17" t="s">
        <v>117</v>
      </c>
      <c r="M56" s="17" t="s">
        <v>109</v>
      </c>
      <c r="N56" s="48" t="s">
        <v>83</v>
      </c>
      <c r="O56" s="31" t="s">
        <v>350</v>
      </c>
      <c r="P56" s="17" t="s">
        <v>304</v>
      </c>
      <c r="Q56" s="31" t="s">
        <v>42</v>
      </c>
      <c r="R56" s="17" t="s">
        <v>55</v>
      </c>
      <c r="S56" s="50">
        <v>66</v>
      </c>
      <c r="T56" s="50"/>
      <c r="U56" s="50">
        <v>2</v>
      </c>
      <c r="V56" s="50">
        <f t="shared" si="21"/>
        <v>27.200000000000003</v>
      </c>
      <c r="W56" s="50"/>
      <c r="X56" s="50">
        <f t="shared" si="20"/>
        <v>27.200000000000003</v>
      </c>
      <c r="Y56" s="72">
        <v>11.77</v>
      </c>
      <c r="Z56" s="72">
        <v>26.5</v>
      </c>
      <c r="AA56" s="69">
        <v>38.6</v>
      </c>
      <c r="AB56" s="69">
        <f t="shared" si="22"/>
        <v>46.122</v>
      </c>
      <c r="AC56" s="69">
        <f t="shared" si="23"/>
        <v>73.322000000000003</v>
      </c>
      <c r="AD56" s="70"/>
    </row>
    <row r="57" spans="1:30" s="5" customFormat="1" ht="15" customHeight="1">
      <c r="A57" s="11">
        <v>55</v>
      </c>
      <c r="B57" s="33">
        <v>13</v>
      </c>
      <c r="C57" s="11" t="s">
        <v>351</v>
      </c>
      <c r="D57" s="33" t="s">
        <v>352</v>
      </c>
      <c r="E57" s="16" t="s">
        <v>353</v>
      </c>
      <c r="F57" s="16" t="s">
        <v>299</v>
      </c>
      <c r="G57" s="31" t="s">
        <v>32</v>
      </c>
      <c r="H57" s="17" t="s">
        <v>33</v>
      </c>
      <c r="I57" s="17" t="s">
        <v>167</v>
      </c>
      <c r="J57" s="31" t="s">
        <v>35</v>
      </c>
      <c r="K57" s="17" t="s">
        <v>300</v>
      </c>
      <c r="L57" s="17" t="s">
        <v>117</v>
      </c>
      <c r="M57" s="17" t="s">
        <v>308</v>
      </c>
      <c r="N57" s="48" t="s">
        <v>91</v>
      </c>
      <c r="O57" s="31" t="s">
        <v>354</v>
      </c>
      <c r="P57" s="17" t="s">
        <v>304</v>
      </c>
      <c r="Q57" s="31" t="s">
        <v>42</v>
      </c>
      <c r="R57" s="17" t="s">
        <v>43</v>
      </c>
      <c r="S57" s="50">
        <v>68.5</v>
      </c>
      <c r="T57" s="50"/>
      <c r="U57" s="50">
        <v>2</v>
      </c>
      <c r="V57" s="50">
        <f t="shared" si="21"/>
        <v>28.200000000000003</v>
      </c>
      <c r="W57" s="50"/>
      <c r="X57" s="50">
        <f t="shared" si="20"/>
        <v>28.200000000000003</v>
      </c>
      <c r="Y57" s="69">
        <v>11.3</v>
      </c>
      <c r="Z57" s="69">
        <v>18.5</v>
      </c>
      <c r="AA57" s="69">
        <v>43.7</v>
      </c>
      <c r="AB57" s="69">
        <f t="shared" si="22"/>
        <v>44.1</v>
      </c>
      <c r="AC57" s="69">
        <f t="shared" si="23"/>
        <v>72.300000000000011</v>
      </c>
      <c r="AD57" s="70"/>
    </row>
    <row r="58" spans="1:30" s="5" customFormat="1" ht="15" customHeight="1">
      <c r="A58" s="15">
        <v>56</v>
      </c>
      <c r="B58" s="33">
        <v>14</v>
      </c>
      <c r="C58" s="11" t="s">
        <v>355</v>
      </c>
      <c r="D58" s="33" t="s">
        <v>356</v>
      </c>
      <c r="E58" s="16" t="s">
        <v>357</v>
      </c>
      <c r="F58" s="16" t="s">
        <v>299</v>
      </c>
      <c r="G58" s="31" t="s">
        <v>32</v>
      </c>
      <c r="H58" s="17" t="s">
        <v>33</v>
      </c>
      <c r="I58" s="17" t="s">
        <v>358</v>
      </c>
      <c r="J58" s="31" t="s">
        <v>35</v>
      </c>
      <c r="K58" s="17" t="s">
        <v>300</v>
      </c>
      <c r="L58" s="17" t="s">
        <v>117</v>
      </c>
      <c r="M58" s="17" t="s">
        <v>308</v>
      </c>
      <c r="N58" s="48" t="s">
        <v>359</v>
      </c>
      <c r="O58" s="31" t="s">
        <v>303</v>
      </c>
      <c r="P58" s="17" t="s">
        <v>304</v>
      </c>
      <c r="Q58" s="31" t="s">
        <v>42</v>
      </c>
      <c r="R58" s="17" t="s">
        <v>43</v>
      </c>
      <c r="S58" s="50">
        <v>61.5</v>
      </c>
      <c r="T58" s="50"/>
      <c r="U58" s="50">
        <v>2</v>
      </c>
      <c r="V58" s="50">
        <f t="shared" si="21"/>
        <v>25.400000000000002</v>
      </c>
      <c r="W58" s="50"/>
      <c r="X58" s="50">
        <f t="shared" si="20"/>
        <v>25.400000000000002</v>
      </c>
      <c r="Y58" s="72">
        <v>11.07</v>
      </c>
      <c r="Z58" s="72">
        <v>25.7</v>
      </c>
      <c r="AA58" s="69">
        <v>40.5</v>
      </c>
      <c r="AB58" s="69">
        <f t="shared" si="22"/>
        <v>46.361999999999995</v>
      </c>
      <c r="AC58" s="69">
        <f t="shared" si="23"/>
        <v>71.762</v>
      </c>
      <c r="AD58" s="70"/>
    </row>
    <row r="59" spans="1:30" s="5" customFormat="1" ht="15" customHeight="1">
      <c r="A59" s="11">
        <v>57</v>
      </c>
      <c r="B59" s="33">
        <v>15</v>
      </c>
      <c r="C59" s="11" t="s">
        <v>360</v>
      </c>
      <c r="D59" s="33" t="s">
        <v>361</v>
      </c>
      <c r="E59" s="16" t="s">
        <v>362</v>
      </c>
      <c r="F59" s="16" t="s">
        <v>299</v>
      </c>
      <c r="G59" s="31" t="s">
        <v>32</v>
      </c>
      <c r="H59" s="17" t="s">
        <v>33</v>
      </c>
      <c r="I59" s="17" t="s">
        <v>363</v>
      </c>
      <c r="J59" s="31" t="s">
        <v>35</v>
      </c>
      <c r="K59" s="17" t="s">
        <v>116</v>
      </c>
      <c r="L59" s="17" t="s">
        <v>117</v>
      </c>
      <c r="M59" s="17" t="s">
        <v>364</v>
      </c>
      <c r="N59" s="48" t="s">
        <v>83</v>
      </c>
      <c r="O59" s="31" t="s">
        <v>303</v>
      </c>
      <c r="P59" s="17" t="s">
        <v>304</v>
      </c>
      <c r="Q59" s="31" t="s">
        <v>42</v>
      </c>
      <c r="R59" s="17" t="s">
        <v>43</v>
      </c>
      <c r="S59" s="50">
        <v>61</v>
      </c>
      <c r="T59" s="50"/>
      <c r="U59" s="50">
        <v>2</v>
      </c>
      <c r="V59" s="50">
        <f t="shared" si="21"/>
        <v>25.200000000000003</v>
      </c>
      <c r="W59" s="50"/>
      <c r="X59" s="50">
        <f t="shared" si="20"/>
        <v>25.200000000000003</v>
      </c>
      <c r="Y59" s="72">
        <v>16.13</v>
      </c>
      <c r="Z59" s="72">
        <v>22.8</v>
      </c>
      <c r="AA59" s="69">
        <v>38.1</v>
      </c>
      <c r="AB59" s="69">
        <f t="shared" si="22"/>
        <v>46.217999999999996</v>
      </c>
      <c r="AC59" s="69">
        <f t="shared" si="23"/>
        <v>71.418000000000006</v>
      </c>
      <c r="AD59" s="70"/>
    </row>
    <row r="60" spans="1:30" s="5" customFormat="1" ht="15" customHeight="1">
      <c r="A60" s="15">
        <v>58</v>
      </c>
      <c r="B60" s="33">
        <v>16</v>
      </c>
      <c r="C60" s="11" t="s">
        <v>365</v>
      </c>
      <c r="D60" s="33" t="s">
        <v>366</v>
      </c>
      <c r="E60" s="16" t="s">
        <v>367</v>
      </c>
      <c r="F60" s="16" t="s">
        <v>299</v>
      </c>
      <c r="G60" s="31" t="s">
        <v>32</v>
      </c>
      <c r="H60" s="17" t="s">
        <v>33</v>
      </c>
      <c r="I60" s="17" t="s">
        <v>167</v>
      </c>
      <c r="J60" s="31" t="s">
        <v>35</v>
      </c>
      <c r="K60" s="17" t="s">
        <v>116</v>
      </c>
      <c r="L60" s="17" t="s">
        <v>117</v>
      </c>
      <c r="M60" s="17" t="s">
        <v>368</v>
      </c>
      <c r="N60" s="48" t="s">
        <v>118</v>
      </c>
      <c r="O60" s="31" t="s">
        <v>303</v>
      </c>
      <c r="P60" s="17" t="s">
        <v>304</v>
      </c>
      <c r="Q60" s="31" t="s">
        <v>121</v>
      </c>
      <c r="R60" s="17" t="s">
        <v>43</v>
      </c>
      <c r="S60" s="50">
        <v>56</v>
      </c>
      <c r="T60" s="50"/>
      <c r="U60" s="50">
        <v>2</v>
      </c>
      <c r="V60" s="50">
        <f t="shared" si="21"/>
        <v>23.200000000000003</v>
      </c>
      <c r="W60" s="50">
        <v>2</v>
      </c>
      <c r="X60" s="50">
        <f t="shared" si="20"/>
        <v>25.200000000000003</v>
      </c>
      <c r="Y60" s="72">
        <v>15.33</v>
      </c>
      <c r="Z60" s="72">
        <v>23</v>
      </c>
      <c r="AA60" s="69">
        <v>38.6</v>
      </c>
      <c r="AB60" s="69">
        <f t="shared" si="22"/>
        <v>46.158000000000001</v>
      </c>
      <c r="AC60" s="69">
        <f t="shared" si="23"/>
        <v>71.358000000000004</v>
      </c>
      <c r="AD60" s="70"/>
    </row>
    <row r="61" spans="1:30" s="5" customFormat="1" ht="15" customHeight="1">
      <c r="A61" s="11">
        <v>59</v>
      </c>
      <c r="B61" s="33">
        <v>17</v>
      </c>
      <c r="C61" s="11" t="s">
        <v>369</v>
      </c>
      <c r="D61" s="33" t="s">
        <v>370</v>
      </c>
      <c r="E61" s="16" t="s">
        <v>371</v>
      </c>
      <c r="F61" s="16" t="s">
        <v>299</v>
      </c>
      <c r="G61" s="31" t="s">
        <v>32</v>
      </c>
      <c r="H61" s="17" t="s">
        <v>33</v>
      </c>
      <c r="I61" s="17" t="s">
        <v>372</v>
      </c>
      <c r="J61" s="31" t="s">
        <v>35</v>
      </c>
      <c r="K61" s="17" t="s">
        <v>300</v>
      </c>
      <c r="L61" s="17" t="s">
        <v>117</v>
      </c>
      <c r="M61" s="17" t="s">
        <v>308</v>
      </c>
      <c r="N61" s="48" t="s">
        <v>373</v>
      </c>
      <c r="O61" s="31" t="s">
        <v>303</v>
      </c>
      <c r="P61" s="17" t="s">
        <v>304</v>
      </c>
      <c r="Q61" s="31" t="s">
        <v>121</v>
      </c>
      <c r="R61" s="17" t="s">
        <v>55</v>
      </c>
      <c r="S61" s="50">
        <v>63.5</v>
      </c>
      <c r="T61" s="50"/>
      <c r="U61" s="50">
        <v>2</v>
      </c>
      <c r="V61" s="50">
        <f t="shared" si="21"/>
        <v>26.200000000000003</v>
      </c>
      <c r="W61" s="50">
        <v>2</v>
      </c>
      <c r="X61" s="50">
        <f t="shared" si="20"/>
        <v>28.200000000000003</v>
      </c>
      <c r="Y61" s="72">
        <v>15.3</v>
      </c>
      <c r="Z61" s="73">
        <v>19.8</v>
      </c>
      <c r="AA61" s="69">
        <v>36.5</v>
      </c>
      <c r="AB61" s="69">
        <f t="shared" si="22"/>
        <v>42.959999999999994</v>
      </c>
      <c r="AC61" s="69">
        <f t="shared" si="23"/>
        <v>71.16</v>
      </c>
      <c r="AD61" s="70"/>
    </row>
    <row r="62" spans="1:30" s="5" customFormat="1" ht="15" customHeight="1">
      <c r="A62" s="15">
        <v>60</v>
      </c>
      <c r="B62" s="33">
        <v>18</v>
      </c>
      <c r="C62" s="11" t="s">
        <v>374</v>
      </c>
      <c r="D62" s="33" t="s">
        <v>375</v>
      </c>
      <c r="E62" s="16" t="s">
        <v>376</v>
      </c>
      <c r="F62" s="16" t="s">
        <v>299</v>
      </c>
      <c r="G62" s="31" t="s">
        <v>32</v>
      </c>
      <c r="H62" s="17" t="s">
        <v>33</v>
      </c>
      <c r="I62" s="17" t="s">
        <v>377</v>
      </c>
      <c r="J62" s="31" t="s">
        <v>35</v>
      </c>
      <c r="K62" s="17" t="s">
        <v>300</v>
      </c>
      <c r="L62" s="17" t="s">
        <v>117</v>
      </c>
      <c r="M62" s="17" t="s">
        <v>344</v>
      </c>
      <c r="N62" s="48" t="s">
        <v>118</v>
      </c>
      <c r="O62" s="31" t="s">
        <v>303</v>
      </c>
      <c r="P62" s="17" t="s">
        <v>304</v>
      </c>
      <c r="Q62" s="31" t="s">
        <v>121</v>
      </c>
      <c r="R62" s="17" t="s">
        <v>43</v>
      </c>
      <c r="S62" s="50">
        <v>56</v>
      </c>
      <c r="T62" s="50"/>
      <c r="U62" s="50">
        <v>2</v>
      </c>
      <c r="V62" s="50">
        <f t="shared" si="21"/>
        <v>23.200000000000003</v>
      </c>
      <c r="W62" s="50">
        <v>2</v>
      </c>
      <c r="X62" s="50">
        <f t="shared" si="20"/>
        <v>25.200000000000003</v>
      </c>
      <c r="Y62" s="69">
        <v>15.7</v>
      </c>
      <c r="Z62" s="69">
        <v>20.2</v>
      </c>
      <c r="AA62" s="69">
        <v>40.5</v>
      </c>
      <c r="AB62" s="69">
        <f t="shared" si="22"/>
        <v>45.84</v>
      </c>
      <c r="AC62" s="69">
        <f t="shared" si="23"/>
        <v>71.040000000000006</v>
      </c>
      <c r="AD62" s="70"/>
    </row>
    <row r="63" spans="1:30" s="5" customFormat="1" ht="15" customHeight="1">
      <c r="A63" s="11">
        <v>61</v>
      </c>
      <c r="B63" s="33">
        <v>19</v>
      </c>
      <c r="C63" s="11" t="s">
        <v>378</v>
      </c>
      <c r="D63" s="33" t="s">
        <v>379</v>
      </c>
      <c r="E63" s="16" t="s">
        <v>380</v>
      </c>
      <c r="F63" s="16" t="s">
        <v>299</v>
      </c>
      <c r="G63" s="31" t="s">
        <v>32</v>
      </c>
      <c r="H63" s="17" t="s">
        <v>33</v>
      </c>
      <c r="I63" s="17" t="s">
        <v>381</v>
      </c>
      <c r="J63" s="31" t="s">
        <v>35</v>
      </c>
      <c r="K63" s="17" t="s">
        <v>300</v>
      </c>
      <c r="L63" s="17" t="s">
        <v>117</v>
      </c>
      <c r="M63" s="17" t="s">
        <v>308</v>
      </c>
      <c r="N63" s="48" t="s">
        <v>39</v>
      </c>
      <c r="O63" s="31" t="s">
        <v>303</v>
      </c>
      <c r="P63" s="17" t="s">
        <v>304</v>
      </c>
      <c r="Q63" s="31" t="s">
        <v>121</v>
      </c>
      <c r="R63" s="17" t="s">
        <v>55</v>
      </c>
      <c r="S63" s="50">
        <v>65</v>
      </c>
      <c r="T63" s="50"/>
      <c r="U63" s="50">
        <v>2</v>
      </c>
      <c r="V63" s="50">
        <f t="shared" si="21"/>
        <v>26.8</v>
      </c>
      <c r="W63" s="50">
        <v>2</v>
      </c>
      <c r="X63" s="50">
        <f t="shared" si="20"/>
        <v>28.8</v>
      </c>
      <c r="Y63" s="69">
        <v>10.23</v>
      </c>
      <c r="Z63" s="69">
        <v>18.8</v>
      </c>
      <c r="AA63" s="69">
        <v>41.3</v>
      </c>
      <c r="AB63" s="69">
        <f t="shared" si="22"/>
        <v>42.198</v>
      </c>
      <c r="AC63" s="69">
        <f t="shared" si="23"/>
        <v>70.998000000000005</v>
      </c>
      <c r="AD63" s="70"/>
    </row>
    <row r="64" spans="1:30" s="5" customFormat="1" ht="15" customHeight="1">
      <c r="A64" s="15">
        <v>62</v>
      </c>
      <c r="B64" s="33">
        <v>20</v>
      </c>
      <c r="C64" s="11" t="s">
        <v>382</v>
      </c>
      <c r="D64" s="33" t="s">
        <v>383</v>
      </c>
      <c r="E64" s="16" t="s">
        <v>384</v>
      </c>
      <c r="F64" s="16" t="s">
        <v>299</v>
      </c>
      <c r="G64" s="31" t="s">
        <v>32</v>
      </c>
      <c r="H64" s="17" t="s">
        <v>33</v>
      </c>
      <c r="I64" s="17" t="s">
        <v>385</v>
      </c>
      <c r="J64" s="31" t="s">
        <v>35</v>
      </c>
      <c r="K64" s="17" t="s">
        <v>300</v>
      </c>
      <c r="L64" s="17" t="s">
        <v>117</v>
      </c>
      <c r="M64" s="17" t="s">
        <v>386</v>
      </c>
      <c r="N64" s="48" t="s">
        <v>387</v>
      </c>
      <c r="O64" s="31" t="s">
        <v>303</v>
      </c>
      <c r="P64" s="17" t="s">
        <v>304</v>
      </c>
      <c r="Q64" s="31" t="s">
        <v>121</v>
      </c>
      <c r="R64" s="17" t="s">
        <v>43</v>
      </c>
      <c r="S64" s="50">
        <v>51.5</v>
      </c>
      <c r="T64" s="50"/>
      <c r="U64" s="50">
        <v>2</v>
      </c>
      <c r="V64" s="50">
        <f t="shared" si="21"/>
        <v>21.400000000000002</v>
      </c>
      <c r="W64" s="50">
        <v>2</v>
      </c>
      <c r="X64" s="50">
        <f t="shared" si="20"/>
        <v>23.400000000000002</v>
      </c>
      <c r="Y64" s="69">
        <v>13.77</v>
      </c>
      <c r="Z64" s="69">
        <v>25.7</v>
      </c>
      <c r="AA64" s="69">
        <v>39.799999999999997</v>
      </c>
      <c r="AB64" s="69">
        <f t="shared" si="22"/>
        <v>47.561999999999998</v>
      </c>
      <c r="AC64" s="69">
        <f t="shared" si="23"/>
        <v>70.962000000000003</v>
      </c>
      <c r="AD64" s="70"/>
    </row>
    <row r="65" spans="1:30" s="5" customFormat="1" ht="15" customHeight="1">
      <c r="A65" s="11">
        <v>63</v>
      </c>
      <c r="B65" s="33">
        <v>21</v>
      </c>
      <c r="C65" s="11" t="s">
        <v>388</v>
      </c>
      <c r="D65" s="33" t="s">
        <v>389</v>
      </c>
      <c r="E65" s="16" t="s">
        <v>390</v>
      </c>
      <c r="F65" s="16" t="s">
        <v>299</v>
      </c>
      <c r="G65" s="31" t="s">
        <v>32</v>
      </c>
      <c r="H65" s="17" t="s">
        <v>33</v>
      </c>
      <c r="I65" s="17" t="s">
        <v>391</v>
      </c>
      <c r="J65" s="31" t="s">
        <v>49</v>
      </c>
      <c r="K65" s="17" t="s">
        <v>300</v>
      </c>
      <c r="L65" s="17" t="s">
        <v>117</v>
      </c>
      <c r="M65" s="17" t="s">
        <v>392</v>
      </c>
      <c r="N65" s="48" t="s">
        <v>302</v>
      </c>
      <c r="O65" s="31" t="s">
        <v>303</v>
      </c>
      <c r="P65" s="17" t="s">
        <v>304</v>
      </c>
      <c r="Q65" s="31" t="s">
        <v>42</v>
      </c>
      <c r="R65" s="17" t="s">
        <v>55</v>
      </c>
      <c r="S65" s="50">
        <v>68.5</v>
      </c>
      <c r="T65" s="50"/>
      <c r="U65" s="50">
        <v>2</v>
      </c>
      <c r="V65" s="50">
        <f t="shared" si="21"/>
        <v>28.200000000000003</v>
      </c>
      <c r="W65" s="50"/>
      <c r="X65" s="50">
        <f t="shared" si="20"/>
        <v>28.200000000000003</v>
      </c>
      <c r="Y65" s="69">
        <v>11.83</v>
      </c>
      <c r="Z65" s="76">
        <v>23.2</v>
      </c>
      <c r="AA65" s="69">
        <v>36.200000000000003</v>
      </c>
      <c r="AB65" s="69">
        <f t="shared" si="22"/>
        <v>42.738</v>
      </c>
      <c r="AC65" s="69">
        <f t="shared" si="23"/>
        <v>70.938000000000002</v>
      </c>
      <c r="AD65" s="70"/>
    </row>
    <row r="66" spans="1:30" s="5" customFormat="1" ht="15" customHeight="1">
      <c r="A66" s="15">
        <v>64</v>
      </c>
      <c r="B66" s="33">
        <v>22</v>
      </c>
      <c r="C66" s="11" t="s">
        <v>393</v>
      </c>
      <c r="D66" s="33" t="s">
        <v>394</v>
      </c>
      <c r="E66" s="16" t="s">
        <v>395</v>
      </c>
      <c r="F66" s="16" t="s">
        <v>299</v>
      </c>
      <c r="G66" s="31" t="s">
        <v>32</v>
      </c>
      <c r="H66" s="17" t="s">
        <v>33</v>
      </c>
      <c r="I66" s="17" t="s">
        <v>167</v>
      </c>
      <c r="J66" s="31" t="s">
        <v>35</v>
      </c>
      <c r="K66" s="17" t="s">
        <v>300</v>
      </c>
      <c r="L66" s="17" t="s">
        <v>117</v>
      </c>
      <c r="M66" s="17" t="s">
        <v>308</v>
      </c>
      <c r="N66" s="48" t="s">
        <v>83</v>
      </c>
      <c r="O66" s="31" t="s">
        <v>303</v>
      </c>
      <c r="P66" s="17" t="s">
        <v>304</v>
      </c>
      <c r="Q66" s="31" t="s">
        <v>42</v>
      </c>
      <c r="R66" s="17" t="s">
        <v>55</v>
      </c>
      <c r="S66" s="50">
        <v>59</v>
      </c>
      <c r="T66" s="50"/>
      <c r="U66" s="50">
        <v>2</v>
      </c>
      <c r="V66" s="50">
        <f t="shared" si="21"/>
        <v>24.400000000000002</v>
      </c>
      <c r="W66" s="50"/>
      <c r="X66" s="50">
        <f t="shared" si="20"/>
        <v>24.400000000000002</v>
      </c>
      <c r="Y66" s="72">
        <v>18.5</v>
      </c>
      <c r="Z66" s="72">
        <v>27.7</v>
      </c>
      <c r="AA66" s="69">
        <v>30.3</v>
      </c>
      <c r="AB66" s="69">
        <f t="shared" si="22"/>
        <v>45.9</v>
      </c>
      <c r="AC66" s="69">
        <f t="shared" si="23"/>
        <v>70.3</v>
      </c>
      <c r="AD66" s="70"/>
    </row>
    <row r="67" spans="1:30" s="5" customFormat="1" ht="15" customHeight="1">
      <c r="A67" s="11">
        <v>65</v>
      </c>
      <c r="B67" s="33">
        <v>23</v>
      </c>
      <c r="C67" s="11" t="s">
        <v>396</v>
      </c>
      <c r="D67" s="33" t="s">
        <v>397</v>
      </c>
      <c r="E67" s="16" t="s">
        <v>398</v>
      </c>
      <c r="F67" s="16" t="s">
        <v>299</v>
      </c>
      <c r="G67" s="31" t="s">
        <v>32</v>
      </c>
      <c r="H67" s="17" t="s">
        <v>33</v>
      </c>
      <c r="I67" s="17" t="s">
        <v>399</v>
      </c>
      <c r="J67" s="31" t="s">
        <v>35</v>
      </c>
      <c r="K67" s="17" t="s">
        <v>300</v>
      </c>
      <c r="L67" s="17" t="s">
        <v>117</v>
      </c>
      <c r="M67" s="17" t="s">
        <v>308</v>
      </c>
      <c r="N67" s="48" t="s">
        <v>373</v>
      </c>
      <c r="O67" s="31" t="s">
        <v>303</v>
      </c>
      <c r="P67" s="17" t="s">
        <v>304</v>
      </c>
      <c r="Q67" s="31" t="s">
        <v>121</v>
      </c>
      <c r="R67" s="17" t="s">
        <v>55</v>
      </c>
      <c r="S67" s="50">
        <v>54</v>
      </c>
      <c r="T67" s="50"/>
      <c r="U67" s="50">
        <v>2</v>
      </c>
      <c r="V67" s="50">
        <f t="shared" si="21"/>
        <v>22.400000000000002</v>
      </c>
      <c r="W67" s="50">
        <v>2</v>
      </c>
      <c r="X67" s="50">
        <f t="shared" ref="X67:X104" si="24">V67+W67</f>
        <v>24.400000000000002</v>
      </c>
      <c r="Y67" s="72">
        <v>17.8</v>
      </c>
      <c r="Z67" s="72">
        <v>23.5</v>
      </c>
      <c r="AA67" s="69">
        <v>35.1</v>
      </c>
      <c r="AB67" s="69">
        <f t="shared" si="22"/>
        <v>45.84</v>
      </c>
      <c r="AC67" s="69">
        <f t="shared" si="23"/>
        <v>70.240000000000009</v>
      </c>
      <c r="AD67" s="70"/>
    </row>
    <row r="68" spans="1:30" s="5" customFormat="1" ht="15" customHeight="1">
      <c r="A68" s="15">
        <v>66</v>
      </c>
      <c r="B68" s="33">
        <v>24</v>
      </c>
      <c r="C68" s="11" t="s">
        <v>400</v>
      </c>
      <c r="D68" s="33" t="s">
        <v>401</v>
      </c>
      <c r="E68" s="16" t="s">
        <v>402</v>
      </c>
      <c r="F68" s="16" t="s">
        <v>299</v>
      </c>
      <c r="G68" s="31" t="s">
        <v>32</v>
      </c>
      <c r="H68" s="17" t="s">
        <v>33</v>
      </c>
      <c r="I68" s="17" t="s">
        <v>167</v>
      </c>
      <c r="J68" s="31" t="s">
        <v>137</v>
      </c>
      <c r="K68" s="17" t="s">
        <v>300</v>
      </c>
      <c r="L68" s="17" t="s">
        <v>117</v>
      </c>
      <c r="M68" s="17" t="s">
        <v>344</v>
      </c>
      <c r="N68" s="48" t="s">
        <v>118</v>
      </c>
      <c r="O68" s="31" t="s">
        <v>303</v>
      </c>
      <c r="P68" s="17" t="s">
        <v>304</v>
      </c>
      <c r="Q68" s="31" t="s">
        <v>121</v>
      </c>
      <c r="R68" s="17" t="s">
        <v>55</v>
      </c>
      <c r="S68" s="50">
        <v>56.5</v>
      </c>
      <c r="T68" s="50"/>
      <c r="U68" s="50">
        <v>2</v>
      </c>
      <c r="V68" s="50">
        <f t="shared" si="21"/>
        <v>23.400000000000002</v>
      </c>
      <c r="W68" s="50">
        <v>2</v>
      </c>
      <c r="X68" s="50">
        <f t="shared" si="24"/>
        <v>25.400000000000002</v>
      </c>
      <c r="Y68" s="69">
        <v>15.23</v>
      </c>
      <c r="Z68" s="69">
        <v>22.8</v>
      </c>
      <c r="AA68" s="69">
        <v>36.299999999999997</v>
      </c>
      <c r="AB68" s="69">
        <f t="shared" si="22"/>
        <v>44.597999999999999</v>
      </c>
      <c r="AC68" s="69">
        <f t="shared" si="23"/>
        <v>69.998000000000005</v>
      </c>
      <c r="AD68" s="70"/>
    </row>
    <row r="69" spans="1:30" s="5" customFormat="1" ht="15" customHeight="1">
      <c r="A69" s="11">
        <v>67</v>
      </c>
      <c r="B69" s="33">
        <v>25</v>
      </c>
      <c r="C69" s="11" t="s">
        <v>403</v>
      </c>
      <c r="D69" s="33" t="s">
        <v>404</v>
      </c>
      <c r="E69" s="16" t="s">
        <v>405</v>
      </c>
      <c r="F69" s="16" t="s">
        <v>299</v>
      </c>
      <c r="G69" s="31" t="s">
        <v>32</v>
      </c>
      <c r="H69" s="17" t="s">
        <v>88</v>
      </c>
      <c r="I69" s="17" t="s">
        <v>406</v>
      </c>
      <c r="J69" s="31" t="s">
        <v>35</v>
      </c>
      <c r="K69" s="17" t="s">
        <v>116</v>
      </c>
      <c r="L69" s="17" t="s">
        <v>117</v>
      </c>
      <c r="M69" s="17" t="s">
        <v>109</v>
      </c>
      <c r="N69" s="48" t="s">
        <v>407</v>
      </c>
      <c r="O69" s="31" t="s">
        <v>303</v>
      </c>
      <c r="P69" s="17" t="s">
        <v>304</v>
      </c>
      <c r="Q69" s="31" t="s">
        <v>42</v>
      </c>
      <c r="R69" s="17" t="s">
        <v>55</v>
      </c>
      <c r="S69" s="50">
        <v>64</v>
      </c>
      <c r="T69" s="50">
        <v>2.5</v>
      </c>
      <c r="U69" s="50">
        <v>2</v>
      </c>
      <c r="V69" s="50">
        <f t="shared" si="21"/>
        <v>27.400000000000002</v>
      </c>
      <c r="W69" s="50"/>
      <c r="X69" s="50">
        <f t="shared" si="24"/>
        <v>27.400000000000002</v>
      </c>
      <c r="Y69" s="72">
        <v>14.73</v>
      </c>
      <c r="Z69" s="72">
        <v>25.7</v>
      </c>
      <c r="AA69" s="69">
        <v>29.8</v>
      </c>
      <c r="AB69" s="69">
        <f t="shared" si="22"/>
        <v>42.137999999999998</v>
      </c>
      <c r="AC69" s="69">
        <f t="shared" si="23"/>
        <v>69.537999999999997</v>
      </c>
      <c r="AD69" s="70"/>
    </row>
    <row r="70" spans="1:30" s="5" customFormat="1" ht="15" customHeight="1">
      <c r="A70" s="15">
        <v>68</v>
      </c>
      <c r="B70" s="33">
        <v>26</v>
      </c>
      <c r="C70" s="11" t="s">
        <v>408</v>
      </c>
      <c r="D70" s="33" t="s">
        <v>409</v>
      </c>
      <c r="E70" s="16" t="s">
        <v>410</v>
      </c>
      <c r="F70" s="16" t="s">
        <v>299</v>
      </c>
      <c r="G70" s="31" t="s">
        <v>32</v>
      </c>
      <c r="H70" s="17" t="s">
        <v>33</v>
      </c>
      <c r="I70" s="17" t="s">
        <v>167</v>
      </c>
      <c r="J70" s="31" t="s">
        <v>35</v>
      </c>
      <c r="K70" s="17" t="s">
        <v>36</v>
      </c>
      <c r="L70" s="17" t="s">
        <v>37</v>
      </c>
      <c r="M70" s="17" t="s">
        <v>411</v>
      </c>
      <c r="N70" s="48" t="s">
        <v>412</v>
      </c>
      <c r="O70" s="31" t="s">
        <v>303</v>
      </c>
      <c r="P70" s="17" t="s">
        <v>304</v>
      </c>
      <c r="Q70" s="31" t="s">
        <v>42</v>
      </c>
      <c r="R70" s="17" t="s">
        <v>43</v>
      </c>
      <c r="S70" s="50">
        <v>56.5</v>
      </c>
      <c r="T70" s="50"/>
      <c r="U70" s="50">
        <v>2</v>
      </c>
      <c r="V70" s="50">
        <f t="shared" si="21"/>
        <v>23.400000000000002</v>
      </c>
      <c r="W70" s="50"/>
      <c r="X70" s="50">
        <f t="shared" si="24"/>
        <v>23.400000000000002</v>
      </c>
      <c r="Y70" s="69">
        <v>13.7</v>
      </c>
      <c r="Z70" s="69">
        <v>25.3</v>
      </c>
      <c r="AA70" s="69">
        <v>37.6</v>
      </c>
      <c r="AB70" s="69">
        <f t="shared" si="22"/>
        <v>45.959999999999994</v>
      </c>
      <c r="AC70" s="69">
        <f t="shared" si="23"/>
        <v>69.36</v>
      </c>
      <c r="AD70" s="70"/>
    </row>
    <row r="71" spans="1:30" s="5" customFormat="1" ht="15" customHeight="1">
      <c r="A71" s="11">
        <v>69</v>
      </c>
      <c r="B71" s="33">
        <v>27</v>
      </c>
      <c r="C71" s="11" t="s">
        <v>413</v>
      </c>
      <c r="D71" s="33" t="s">
        <v>414</v>
      </c>
      <c r="E71" s="16" t="s">
        <v>415</v>
      </c>
      <c r="F71" s="16" t="s">
        <v>299</v>
      </c>
      <c r="G71" s="31" t="s">
        <v>32</v>
      </c>
      <c r="H71" s="17" t="s">
        <v>33</v>
      </c>
      <c r="I71" s="17" t="s">
        <v>416</v>
      </c>
      <c r="J71" s="31" t="s">
        <v>137</v>
      </c>
      <c r="K71" s="17" t="s">
        <v>116</v>
      </c>
      <c r="L71" s="17" t="s">
        <v>117</v>
      </c>
      <c r="M71" s="17" t="s">
        <v>109</v>
      </c>
      <c r="N71" s="48" t="s">
        <v>417</v>
      </c>
      <c r="O71" s="31" t="s">
        <v>303</v>
      </c>
      <c r="P71" s="17" t="s">
        <v>304</v>
      </c>
      <c r="Q71" s="31" t="s">
        <v>42</v>
      </c>
      <c r="R71" s="17" t="s">
        <v>55</v>
      </c>
      <c r="S71" s="50">
        <v>56.5</v>
      </c>
      <c r="T71" s="50"/>
      <c r="U71" s="50">
        <v>2</v>
      </c>
      <c r="V71" s="50">
        <f t="shared" si="21"/>
        <v>23.400000000000002</v>
      </c>
      <c r="W71" s="50"/>
      <c r="X71" s="50">
        <f t="shared" si="24"/>
        <v>23.400000000000002</v>
      </c>
      <c r="Y71" s="72">
        <v>15.97</v>
      </c>
      <c r="Z71" s="73">
        <v>20.8</v>
      </c>
      <c r="AA71" s="69">
        <v>39.299999999999997</v>
      </c>
      <c r="AB71" s="69">
        <f t="shared" si="22"/>
        <v>45.641999999999996</v>
      </c>
      <c r="AC71" s="69">
        <f t="shared" si="23"/>
        <v>69.042000000000002</v>
      </c>
      <c r="AD71" s="70"/>
    </row>
    <row r="72" spans="1:30" s="5" customFormat="1" ht="15" customHeight="1">
      <c r="A72" s="15">
        <v>70</v>
      </c>
      <c r="B72" s="33">
        <v>28</v>
      </c>
      <c r="C72" s="11" t="s">
        <v>418</v>
      </c>
      <c r="D72" s="33" t="s">
        <v>419</v>
      </c>
      <c r="E72" s="16" t="s">
        <v>420</v>
      </c>
      <c r="F72" s="16" t="s">
        <v>299</v>
      </c>
      <c r="G72" s="31" t="s">
        <v>32</v>
      </c>
      <c r="H72" s="17" t="s">
        <v>33</v>
      </c>
      <c r="I72" s="17" t="s">
        <v>421</v>
      </c>
      <c r="J72" s="31" t="s">
        <v>35</v>
      </c>
      <c r="K72" s="17" t="s">
        <v>300</v>
      </c>
      <c r="L72" s="17" t="s">
        <v>117</v>
      </c>
      <c r="M72" s="17" t="s">
        <v>308</v>
      </c>
      <c r="N72" s="48" t="s">
        <v>422</v>
      </c>
      <c r="O72" s="31" t="s">
        <v>303</v>
      </c>
      <c r="P72" s="17" t="s">
        <v>304</v>
      </c>
      <c r="Q72" s="31" t="s">
        <v>121</v>
      </c>
      <c r="R72" s="17" t="s">
        <v>55</v>
      </c>
      <c r="S72" s="50">
        <v>56.5</v>
      </c>
      <c r="T72" s="50"/>
      <c r="U72" s="50">
        <v>2</v>
      </c>
      <c r="V72" s="50">
        <f t="shared" si="21"/>
        <v>23.400000000000002</v>
      </c>
      <c r="W72" s="50">
        <v>2</v>
      </c>
      <c r="X72" s="50">
        <f t="shared" si="24"/>
        <v>25.400000000000002</v>
      </c>
      <c r="Y72" s="69">
        <v>15.47</v>
      </c>
      <c r="Z72" s="69">
        <v>20.7</v>
      </c>
      <c r="AA72" s="69">
        <v>36.4</v>
      </c>
      <c r="AB72" s="69">
        <f t="shared" si="22"/>
        <v>43.541999999999994</v>
      </c>
      <c r="AC72" s="69">
        <f t="shared" si="23"/>
        <v>68.941999999999993</v>
      </c>
      <c r="AD72" s="70"/>
    </row>
    <row r="73" spans="1:30" s="5" customFormat="1" ht="15" customHeight="1">
      <c r="A73" s="11">
        <v>71</v>
      </c>
      <c r="B73" s="33">
        <v>29</v>
      </c>
      <c r="C73" s="11" t="s">
        <v>423</v>
      </c>
      <c r="D73" s="33" t="s">
        <v>424</v>
      </c>
      <c r="E73" s="16" t="s">
        <v>425</v>
      </c>
      <c r="F73" s="16" t="s">
        <v>299</v>
      </c>
      <c r="G73" s="31" t="s">
        <v>32</v>
      </c>
      <c r="H73" s="17" t="s">
        <v>33</v>
      </c>
      <c r="I73" s="17" t="s">
        <v>167</v>
      </c>
      <c r="J73" s="31" t="s">
        <v>35</v>
      </c>
      <c r="K73" s="17" t="s">
        <v>36</v>
      </c>
      <c r="L73" s="17" t="s">
        <v>37</v>
      </c>
      <c r="M73" s="17" t="s">
        <v>236</v>
      </c>
      <c r="N73" s="48" t="s">
        <v>91</v>
      </c>
      <c r="O73" s="31" t="s">
        <v>303</v>
      </c>
      <c r="P73" s="17" t="s">
        <v>304</v>
      </c>
      <c r="Q73" s="31" t="s">
        <v>42</v>
      </c>
      <c r="R73" s="17" t="s">
        <v>55</v>
      </c>
      <c r="S73" s="50">
        <v>67</v>
      </c>
      <c r="T73" s="50"/>
      <c r="U73" s="50">
        <v>2</v>
      </c>
      <c r="V73" s="50">
        <f t="shared" si="21"/>
        <v>27.6</v>
      </c>
      <c r="W73" s="50"/>
      <c r="X73" s="50">
        <f t="shared" si="24"/>
        <v>27.6</v>
      </c>
      <c r="Y73" s="69">
        <v>14.9</v>
      </c>
      <c r="Z73" s="69">
        <v>19.7</v>
      </c>
      <c r="AA73" s="69">
        <v>33.799999999999997</v>
      </c>
      <c r="AB73" s="69">
        <f t="shared" si="22"/>
        <v>41.04</v>
      </c>
      <c r="AC73" s="69">
        <f t="shared" si="23"/>
        <v>68.64</v>
      </c>
      <c r="AD73" s="70"/>
    </row>
    <row r="74" spans="1:30" s="5" customFormat="1" ht="15" customHeight="1">
      <c r="A74" s="15">
        <v>72</v>
      </c>
      <c r="B74" s="33">
        <v>30</v>
      </c>
      <c r="C74" s="11" t="s">
        <v>426</v>
      </c>
      <c r="D74" s="33" t="s">
        <v>427</v>
      </c>
      <c r="E74" s="16" t="s">
        <v>428</v>
      </c>
      <c r="F74" s="16" t="s">
        <v>299</v>
      </c>
      <c r="G74" s="31" t="s">
        <v>32</v>
      </c>
      <c r="H74" s="17" t="s">
        <v>33</v>
      </c>
      <c r="I74" s="17" t="s">
        <v>429</v>
      </c>
      <c r="J74" s="31" t="s">
        <v>35</v>
      </c>
      <c r="K74" s="17" t="s">
        <v>116</v>
      </c>
      <c r="L74" s="17" t="s">
        <v>117</v>
      </c>
      <c r="M74" s="17" t="s">
        <v>430</v>
      </c>
      <c r="N74" s="48" t="s">
        <v>118</v>
      </c>
      <c r="O74" s="31" t="s">
        <v>303</v>
      </c>
      <c r="P74" s="17" t="s">
        <v>304</v>
      </c>
      <c r="Q74" s="31" t="s">
        <v>121</v>
      </c>
      <c r="R74" s="17" t="s">
        <v>43</v>
      </c>
      <c r="S74" s="50">
        <v>54</v>
      </c>
      <c r="T74" s="50"/>
      <c r="U74" s="50">
        <v>2</v>
      </c>
      <c r="V74" s="50">
        <f t="shared" si="21"/>
        <v>22.400000000000002</v>
      </c>
      <c r="W74" s="50">
        <v>2</v>
      </c>
      <c r="X74" s="50">
        <f t="shared" si="24"/>
        <v>24.400000000000002</v>
      </c>
      <c r="Y74" s="72">
        <v>16.100000000000001</v>
      </c>
      <c r="Z74" s="73">
        <v>27.7</v>
      </c>
      <c r="AA74" s="69">
        <v>29.9</v>
      </c>
      <c r="AB74" s="69">
        <f t="shared" si="22"/>
        <v>44.219999999999992</v>
      </c>
      <c r="AC74" s="69">
        <f t="shared" si="23"/>
        <v>68.61999999999999</v>
      </c>
      <c r="AD74" s="70"/>
    </row>
    <row r="75" spans="1:30" s="5" customFormat="1" ht="15" customHeight="1">
      <c r="A75" s="11">
        <v>73</v>
      </c>
      <c r="B75" s="33">
        <v>31</v>
      </c>
      <c r="C75" s="11" t="s">
        <v>431</v>
      </c>
      <c r="D75" s="74" t="s">
        <v>432</v>
      </c>
      <c r="E75" s="16" t="s">
        <v>433</v>
      </c>
      <c r="F75" s="16" t="s">
        <v>299</v>
      </c>
      <c r="G75" s="31" t="s">
        <v>32</v>
      </c>
      <c r="H75" s="17" t="s">
        <v>33</v>
      </c>
      <c r="I75" s="17" t="s">
        <v>167</v>
      </c>
      <c r="J75" s="31" t="s">
        <v>35</v>
      </c>
      <c r="K75" s="17" t="s">
        <v>116</v>
      </c>
      <c r="L75" s="17" t="s">
        <v>37</v>
      </c>
      <c r="M75" s="17" t="s">
        <v>308</v>
      </c>
      <c r="N75" s="48" t="s">
        <v>91</v>
      </c>
      <c r="O75" s="31" t="s">
        <v>303</v>
      </c>
      <c r="P75" s="17" t="s">
        <v>304</v>
      </c>
      <c r="Q75" s="31" t="s">
        <v>42</v>
      </c>
      <c r="R75" s="17" t="s">
        <v>55</v>
      </c>
      <c r="S75" s="50">
        <v>62</v>
      </c>
      <c r="T75" s="50"/>
      <c r="U75" s="50">
        <v>2</v>
      </c>
      <c r="V75" s="50">
        <f t="shared" si="21"/>
        <v>25.6</v>
      </c>
      <c r="W75" s="50"/>
      <c r="X75" s="50">
        <f t="shared" si="24"/>
        <v>25.6</v>
      </c>
      <c r="Y75" s="72">
        <v>17.399999999999999</v>
      </c>
      <c r="Z75" s="72">
        <v>25.2</v>
      </c>
      <c r="AA75" s="69">
        <v>29</v>
      </c>
      <c r="AB75" s="69">
        <f t="shared" si="22"/>
        <v>42.959999999999994</v>
      </c>
      <c r="AC75" s="69">
        <f t="shared" si="23"/>
        <v>68.56</v>
      </c>
      <c r="AD75" s="70"/>
    </row>
    <row r="76" spans="1:30" s="5" customFormat="1" ht="15" customHeight="1">
      <c r="A76" s="15">
        <v>74</v>
      </c>
      <c r="B76" s="33">
        <v>32</v>
      </c>
      <c r="C76" s="11" t="s">
        <v>434</v>
      </c>
      <c r="D76" s="74" t="s">
        <v>435</v>
      </c>
      <c r="E76" s="16" t="s">
        <v>436</v>
      </c>
      <c r="F76" s="16" t="s">
        <v>299</v>
      </c>
      <c r="G76" s="31" t="s">
        <v>32</v>
      </c>
      <c r="H76" s="17" t="s">
        <v>33</v>
      </c>
      <c r="I76" s="17" t="s">
        <v>245</v>
      </c>
      <c r="J76" s="31" t="s">
        <v>35</v>
      </c>
      <c r="K76" s="17" t="s">
        <v>36</v>
      </c>
      <c r="L76" s="17" t="s">
        <v>37</v>
      </c>
      <c r="M76" s="17" t="s">
        <v>145</v>
      </c>
      <c r="N76" s="48" t="s">
        <v>91</v>
      </c>
      <c r="O76" s="31" t="s">
        <v>303</v>
      </c>
      <c r="P76" s="17" t="s">
        <v>304</v>
      </c>
      <c r="Q76" s="31" t="s">
        <v>42</v>
      </c>
      <c r="R76" s="17" t="s">
        <v>43</v>
      </c>
      <c r="S76" s="50">
        <v>62</v>
      </c>
      <c r="T76" s="50"/>
      <c r="U76" s="50">
        <v>2</v>
      </c>
      <c r="V76" s="50">
        <f t="shared" si="21"/>
        <v>25.6</v>
      </c>
      <c r="W76" s="50"/>
      <c r="X76" s="50">
        <f t="shared" si="24"/>
        <v>25.6</v>
      </c>
      <c r="Y76" s="72">
        <v>16.13</v>
      </c>
      <c r="Z76" s="73">
        <v>21.3</v>
      </c>
      <c r="AA76" s="69">
        <v>33.9</v>
      </c>
      <c r="AB76" s="69">
        <f t="shared" si="22"/>
        <v>42.797999999999995</v>
      </c>
      <c r="AC76" s="69">
        <f t="shared" si="23"/>
        <v>68.397999999999996</v>
      </c>
      <c r="AD76" s="70"/>
    </row>
    <row r="77" spans="1:30" s="5" customFormat="1" ht="15" customHeight="1">
      <c r="A77" s="11">
        <v>75</v>
      </c>
      <c r="B77" s="33">
        <v>33</v>
      </c>
      <c r="C77" s="11" t="s">
        <v>437</v>
      </c>
      <c r="D77" s="74" t="s">
        <v>438</v>
      </c>
      <c r="E77" s="16" t="s">
        <v>439</v>
      </c>
      <c r="F77" s="16" t="s">
        <v>299</v>
      </c>
      <c r="G77" s="31" t="s">
        <v>32</v>
      </c>
      <c r="H77" s="17" t="s">
        <v>33</v>
      </c>
      <c r="I77" s="17" t="s">
        <v>349</v>
      </c>
      <c r="J77" s="31" t="s">
        <v>35</v>
      </c>
      <c r="K77" s="17" t="s">
        <v>300</v>
      </c>
      <c r="L77" s="17" t="s">
        <v>117</v>
      </c>
      <c r="M77" s="17" t="s">
        <v>308</v>
      </c>
      <c r="N77" s="48" t="s">
        <v>359</v>
      </c>
      <c r="O77" s="31" t="s">
        <v>303</v>
      </c>
      <c r="P77" s="17" t="s">
        <v>304</v>
      </c>
      <c r="Q77" s="31" t="s">
        <v>42</v>
      </c>
      <c r="R77" s="17" t="s">
        <v>55</v>
      </c>
      <c r="S77" s="50">
        <v>60.5</v>
      </c>
      <c r="T77" s="50"/>
      <c r="U77" s="50">
        <v>2</v>
      </c>
      <c r="V77" s="50">
        <f t="shared" si="21"/>
        <v>25</v>
      </c>
      <c r="W77" s="50"/>
      <c r="X77" s="50">
        <f t="shared" si="24"/>
        <v>25</v>
      </c>
      <c r="Y77" s="69">
        <v>11.5</v>
      </c>
      <c r="Z77" s="69">
        <v>25</v>
      </c>
      <c r="AA77" s="69">
        <v>35.6</v>
      </c>
      <c r="AB77" s="69">
        <f t="shared" si="22"/>
        <v>43.26</v>
      </c>
      <c r="AC77" s="69">
        <f t="shared" si="23"/>
        <v>68.259999999999991</v>
      </c>
      <c r="AD77" s="70"/>
    </row>
    <row r="78" spans="1:30" s="2" customFormat="1" ht="15" customHeight="1">
      <c r="A78" s="15">
        <v>76</v>
      </c>
      <c r="B78" s="11">
        <v>1</v>
      </c>
      <c r="C78" s="11" t="s">
        <v>440</v>
      </c>
      <c r="D78" s="16" t="s">
        <v>441</v>
      </c>
      <c r="E78" s="17" t="s">
        <v>442</v>
      </c>
      <c r="F78" s="17" t="s">
        <v>443</v>
      </c>
      <c r="G78" s="17" t="s">
        <v>32</v>
      </c>
      <c r="H78" s="17" t="s">
        <v>33</v>
      </c>
      <c r="I78" s="17" t="s">
        <v>444</v>
      </c>
      <c r="J78" s="17" t="s">
        <v>35</v>
      </c>
      <c r="K78" s="17" t="s">
        <v>116</v>
      </c>
      <c r="L78" s="17" t="s">
        <v>117</v>
      </c>
      <c r="M78" s="17" t="s">
        <v>257</v>
      </c>
      <c r="N78" s="20" t="s">
        <v>258</v>
      </c>
      <c r="O78" s="17" t="s">
        <v>445</v>
      </c>
      <c r="P78" s="17" t="s">
        <v>120</v>
      </c>
      <c r="Q78" s="17"/>
      <c r="R78" s="17" t="s">
        <v>55</v>
      </c>
      <c r="S78" s="50">
        <v>42</v>
      </c>
      <c r="T78" s="50"/>
      <c r="U78" s="50">
        <v>2</v>
      </c>
      <c r="V78" s="50">
        <f t="shared" si="21"/>
        <v>17.600000000000001</v>
      </c>
      <c r="W78" s="50"/>
      <c r="X78" s="50">
        <f t="shared" si="24"/>
        <v>17.600000000000001</v>
      </c>
      <c r="Y78" s="50">
        <v>10.7</v>
      </c>
      <c r="Z78" s="50">
        <v>35.659999999999997</v>
      </c>
      <c r="AA78" s="50">
        <v>21.7</v>
      </c>
      <c r="AB78" s="50">
        <f t="shared" ref="AB78:AB86" si="25">(AA78+Z78+Y78)*0.6</f>
        <v>40.835999999999999</v>
      </c>
      <c r="AC78" s="50">
        <f t="shared" si="23"/>
        <v>58.436</v>
      </c>
      <c r="AD78" s="62"/>
    </row>
    <row r="79" spans="1:30" s="2" customFormat="1" ht="15" customHeight="1">
      <c r="A79" s="11">
        <v>77</v>
      </c>
      <c r="B79" s="11">
        <v>2</v>
      </c>
      <c r="C79" s="11" t="s">
        <v>446</v>
      </c>
      <c r="D79" s="16" t="s">
        <v>447</v>
      </c>
      <c r="E79" s="17" t="s">
        <v>448</v>
      </c>
      <c r="F79" s="17" t="s">
        <v>443</v>
      </c>
      <c r="G79" s="17" t="s">
        <v>32</v>
      </c>
      <c r="H79" s="17" t="s">
        <v>33</v>
      </c>
      <c r="I79" s="17" t="s">
        <v>449</v>
      </c>
      <c r="J79" s="17" t="s">
        <v>137</v>
      </c>
      <c r="K79" s="17" t="s">
        <v>116</v>
      </c>
      <c r="L79" s="17" t="s">
        <v>117</v>
      </c>
      <c r="M79" s="17" t="s">
        <v>257</v>
      </c>
      <c r="N79" s="20" t="s">
        <v>450</v>
      </c>
      <c r="O79" s="17" t="s">
        <v>237</v>
      </c>
      <c r="P79" s="17" t="s">
        <v>120</v>
      </c>
      <c r="Q79" s="17"/>
      <c r="R79" s="17" t="s">
        <v>43</v>
      </c>
      <c r="S79" s="50">
        <v>47</v>
      </c>
      <c r="T79" s="50"/>
      <c r="U79" s="50">
        <v>2</v>
      </c>
      <c r="V79" s="50">
        <f t="shared" si="21"/>
        <v>19.600000000000001</v>
      </c>
      <c r="W79" s="50"/>
      <c r="X79" s="50">
        <f t="shared" si="24"/>
        <v>19.600000000000001</v>
      </c>
      <c r="Y79" s="50">
        <v>10</v>
      </c>
      <c r="Z79" s="50">
        <v>27.66</v>
      </c>
      <c r="AA79" s="50">
        <v>20.3</v>
      </c>
      <c r="AB79" s="50">
        <f t="shared" si="25"/>
        <v>34.775999999999996</v>
      </c>
      <c r="AC79" s="50">
        <f t="shared" si="23"/>
        <v>54.375999999999998</v>
      </c>
      <c r="AD79" s="62"/>
    </row>
    <row r="80" spans="1:30" s="2" customFormat="1" ht="18" customHeight="1">
      <c r="A80" s="15">
        <v>78</v>
      </c>
      <c r="B80" s="11">
        <v>1</v>
      </c>
      <c r="C80" s="11" t="s">
        <v>451</v>
      </c>
      <c r="D80" s="16" t="s">
        <v>452</v>
      </c>
      <c r="E80" s="17" t="s">
        <v>453</v>
      </c>
      <c r="F80" s="17" t="s">
        <v>454</v>
      </c>
      <c r="G80" s="17" t="s">
        <v>32</v>
      </c>
      <c r="H80" s="17" t="s">
        <v>33</v>
      </c>
      <c r="I80" s="17" t="s">
        <v>207</v>
      </c>
      <c r="J80" s="17" t="s">
        <v>137</v>
      </c>
      <c r="K80" s="17" t="s">
        <v>116</v>
      </c>
      <c r="L80" s="17" t="s">
        <v>117</v>
      </c>
      <c r="M80" s="17" t="s">
        <v>109</v>
      </c>
      <c r="N80" s="20" t="s">
        <v>455</v>
      </c>
      <c r="O80" s="17" t="s">
        <v>303</v>
      </c>
      <c r="P80" s="17" t="s">
        <v>304</v>
      </c>
      <c r="Q80" s="17" t="s">
        <v>42</v>
      </c>
      <c r="R80" s="17" t="s">
        <v>43</v>
      </c>
      <c r="S80" s="50">
        <v>74.5</v>
      </c>
      <c r="T80" s="50"/>
      <c r="U80" s="50"/>
      <c r="V80" s="50">
        <f t="shared" si="21"/>
        <v>29.8</v>
      </c>
      <c r="W80" s="50"/>
      <c r="X80" s="50">
        <f t="shared" si="24"/>
        <v>29.8</v>
      </c>
      <c r="Y80" s="50">
        <v>17.7</v>
      </c>
      <c r="Z80" s="50">
        <v>42.83</v>
      </c>
      <c r="AA80" s="50">
        <v>23</v>
      </c>
      <c r="AB80" s="50">
        <f t="shared" si="25"/>
        <v>50.118000000000002</v>
      </c>
      <c r="AC80" s="50">
        <f t="shared" si="23"/>
        <v>79.918000000000006</v>
      </c>
      <c r="AD80" s="62"/>
    </row>
    <row r="81" spans="1:30" s="2" customFormat="1" ht="18" customHeight="1">
      <c r="A81" s="11">
        <v>79</v>
      </c>
      <c r="B81" s="11">
        <v>2</v>
      </c>
      <c r="C81" s="15" t="s">
        <v>456</v>
      </c>
      <c r="D81" s="18" t="s">
        <v>457</v>
      </c>
      <c r="E81" s="19" t="s">
        <v>458</v>
      </c>
      <c r="F81" s="17" t="s">
        <v>454</v>
      </c>
      <c r="G81" s="19" t="s">
        <v>32</v>
      </c>
      <c r="H81" s="19" t="s">
        <v>33</v>
      </c>
      <c r="I81" s="19" t="s">
        <v>459</v>
      </c>
      <c r="J81" s="19" t="s">
        <v>35</v>
      </c>
      <c r="K81" s="19" t="s">
        <v>36</v>
      </c>
      <c r="L81" s="19" t="s">
        <v>37</v>
      </c>
      <c r="M81" s="19" t="s">
        <v>98</v>
      </c>
      <c r="N81" s="43" t="s">
        <v>460</v>
      </c>
      <c r="O81" s="19" t="s">
        <v>303</v>
      </c>
      <c r="P81" s="19" t="s">
        <v>304</v>
      </c>
      <c r="Q81" s="19" t="s">
        <v>42</v>
      </c>
      <c r="R81" s="19" t="s">
        <v>55</v>
      </c>
      <c r="S81" s="51">
        <v>74.5</v>
      </c>
      <c r="T81" s="51"/>
      <c r="U81" s="51"/>
      <c r="V81" s="51">
        <f t="shared" si="21"/>
        <v>29.8</v>
      </c>
      <c r="W81" s="51"/>
      <c r="X81" s="51">
        <f t="shared" si="24"/>
        <v>29.8</v>
      </c>
      <c r="Y81" s="51">
        <v>16.7</v>
      </c>
      <c r="Z81" s="51">
        <v>43</v>
      </c>
      <c r="AA81" s="51">
        <v>22.7</v>
      </c>
      <c r="AB81" s="50">
        <f t="shared" si="25"/>
        <v>49.440000000000005</v>
      </c>
      <c r="AC81" s="50">
        <f t="shared" si="23"/>
        <v>79.240000000000009</v>
      </c>
      <c r="AD81" s="62"/>
    </row>
    <row r="82" spans="1:30" s="2" customFormat="1" ht="18" customHeight="1">
      <c r="A82" s="15">
        <v>80</v>
      </c>
      <c r="B82" s="11">
        <v>3</v>
      </c>
      <c r="C82" s="11" t="s">
        <v>461</v>
      </c>
      <c r="D82" s="16" t="s">
        <v>462</v>
      </c>
      <c r="E82" s="17" t="s">
        <v>463</v>
      </c>
      <c r="F82" s="17" t="s">
        <v>454</v>
      </c>
      <c r="G82" s="17" t="s">
        <v>32</v>
      </c>
      <c r="H82" s="17" t="s">
        <v>33</v>
      </c>
      <c r="I82" s="17" t="s">
        <v>464</v>
      </c>
      <c r="J82" s="17" t="s">
        <v>35</v>
      </c>
      <c r="K82" s="17" t="s">
        <v>116</v>
      </c>
      <c r="L82" s="17" t="s">
        <v>117</v>
      </c>
      <c r="M82" s="17" t="s">
        <v>328</v>
      </c>
      <c r="N82" s="20" t="s">
        <v>76</v>
      </c>
      <c r="O82" s="17" t="s">
        <v>303</v>
      </c>
      <c r="P82" s="17" t="s">
        <v>304</v>
      </c>
      <c r="Q82" s="17" t="s">
        <v>42</v>
      </c>
      <c r="R82" s="17" t="s">
        <v>43</v>
      </c>
      <c r="S82" s="50">
        <v>78</v>
      </c>
      <c r="T82" s="50"/>
      <c r="U82" s="50"/>
      <c r="V82" s="50">
        <f t="shared" si="21"/>
        <v>31.200000000000003</v>
      </c>
      <c r="W82" s="50"/>
      <c r="X82" s="50">
        <f t="shared" si="24"/>
        <v>31.200000000000003</v>
      </c>
      <c r="Y82" s="50">
        <v>18</v>
      </c>
      <c r="Z82" s="50">
        <v>34.33</v>
      </c>
      <c r="AA82" s="50">
        <v>25.7</v>
      </c>
      <c r="AB82" s="50">
        <f t="shared" si="25"/>
        <v>46.817999999999998</v>
      </c>
      <c r="AC82" s="50">
        <f t="shared" si="23"/>
        <v>78.018000000000001</v>
      </c>
      <c r="AD82" s="62"/>
    </row>
    <row r="83" spans="1:30" s="2" customFormat="1" ht="18" customHeight="1">
      <c r="A83" s="11">
        <v>81</v>
      </c>
      <c r="B83" s="11">
        <v>4</v>
      </c>
      <c r="C83" s="11" t="s">
        <v>465</v>
      </c>
      <c r="D83" s="16" t="s">
        <v>466</v>
      </c>
      <c r="E83" s="17" t="s">
        <v>467</v>
      </c>
      <c r="F83" s="17" t="s">
        <v>454</v>
      </c>
      <c r="G83" s="17" t="s">
        <v>32</v>
      </c>
      <c r="H83" s="17" t="s">
        <v>88</v>
      </c>
      <c r="I83" s="17" t="s">
        <v>282</v>
      </c>
      <c r="J83" s="17" t="s">
        <v>35</v>
      </c>
      <c r="K83" s="17" t="s">
        <v>36</v>
      </c>
      <c r="L83" s="17" t="s">
        <v>37</v>
      </c>
      <c r="M83" s="17" t="s">
        <v>236</v>
      </c>
      <c r="N83" s="20" t="s">
        <v>83</v>
      </c>
      <c r="O83" s="17" t="s">
        <v>303</v>
      </c>
      <c r="P83" s="17" t="s">
        <v>304</v>
      </c>
      <c r="Q83" s="17" t="s">
        <v>42</v>
      </c>
      <c r="R83" s="17" t="s">
        <v>55</v>
      </c>
      <c r="S83" s="50">
        <v>77.5</v>
      </c>
      <c r="T83" s="50">
        <v>2.5</v>
      </c>
      <c r="U83" s="50"/>
      <c r="V83" s="50">
        <f t="shared" si="21"/>
        <v>32</v>
      </c>
      <c r="W83" s="50"/>
      <c r="X83" s="50">
        <f t="shared" si="24"/>
        <v>32</v>
      </c>
      <c r="Y83" s="50">
        <v>15.7</v>
      </c>
      <c r="Z83" s="50">
        <v>34.159999999999997</v>
      </c>
      <c r="AA83" s="50">
        <v>23.3</v>
      </c>
      <c r="AB83" s="50">
        <f t="shared" si="25"/>
        <v>43.895999999999994</v>
      </c>
      <c r="AC83" s="50">
        <f t="shared" si="23"/>
        <v>75.895999999999987</v>
      </c>
      <c r="AD83" s="62"/>
    </row>
    <row r="84" spans="1:30" s="2" customFormat="1" ht="18" customHeight="1">
      <c r="A84" s="15">
        <v>82</v>
      </c>
      <c r="B84" s="11">
        <v>5</v>
      </c>
      <c r="C84" s="11" t="s">
        <v>468</v>
      </c>
      <c r="D84" s="16" t="s">
        <v>469</v>
      </c>
      <c r="E84" s="17" t="s">
        <v>470</v>
      </c>
      <c r="F84" s="17" t="s">
        <v>454</v>
      </c>
      <c r="G84" s="17" t="s">
        <v>32</v>
      </c>
      <c r="H84" s="17" t="s">
        <v>33</v>
      </c>
      <c r="I84" s="17" t="s">
        <v>471</v>
      </c>
      <c r="J84" s="17" t="s">
        <v>137</v>
      </c>
      <c r="K84" s="17" t="s">
        <v>36</v>
      </c>
      <c r="L84" s="17" t="s">
        <v>37</v>
      </c>
      <c r="M84" s="17" t="s">
        <v>163</v>
      </c>
      <c r="N84" s="20" t="s">
        <v>191</v>
      </c>
      <c r="O84" s="17" t="s">
        <v>303</v>
      </c>
      <c r="P84" s="17" t="s">
        <v>304</v>
      </c>
      <c r="Q84" s="17" t="s">
        <v>42</v>
      </c>
      <c r="R84" s="17" t="s">
        <v>43</v>
      </c>
      <c r="S84" s="50">
        <v>88</v>
      </c>
      <c r="T84" s="50"/>
      <c r="U84" s="50"/>
      <c r="V84" s="50">
        <f t="shared" si="21"/>
        <v>35.200000000000003</v>
      </c>
      <c r="W84" s="50"/>
      <c r="X84" s="50">
        <f t="shared" si="24"/>
        <v>35.200000000000003</v>
      </c>
      <c r="Y84" s="50">
        <v>12</v>
      </c>
      <c r="Z84" s="50">
        <v>25</v>
      </c>
      <c r="AA84" s="50">
        <v>27.7</v>
      </c>
      <c r="AB84" s="50">
        <f t="shared" si="25"/>
        <v>38.82</v>
      </c>
      <c r="AC84" s="50">
        <f t="shared" si="23"/>
        <v>74.02000000000001</v>
      </c>
      <c r="AD84" s="62"/>
    </row>
    <row r="85" spans="1:30" s="2" customFormat="1" ht="18" customHeight="1">
      <c r="A85" s="11">
        <v>83</v>
      </c>
      <c r="B85" s="11">
        <v>6</v>
      </c>
      <c r="C85" s="11" t="s">
        <v>472</v>
      </c>
      <c r="D85" s="16" t="s">
        <v>473</v>
      </c>
      <c r="E85" s="17" t="s">
        <v>474</v>
      </c>
      <c r="F85" s="17" t="s">
        <v>454</v>
      </c>
      <c r="G85" s="17" t="s">
        <v>32</v>
      </c>
      <c r="H85" s="17" t="s">
        <v>33</v>
      </c>
      <c r="I85" s="17" t="s">
        <v>464</v>
      </c>
      <c r="J85" s="17" t="s">
        <v>35</v>
      </c>
      <c r="K85" s="17" t="s">
        <v>116</v>
      </c>
      <c r="L85" s="17" t="s">
        <v>117</v>
      </c>
      <c r="M85" s="17" t="s">
        <v>328</v>
      </c>
      <c r="N85" s="20" t="s">
        <v>76</v>
      </c>
      <c r="O85" s="17" t="s">
        <v>303</v>
      </c>
      <c r="P85" s="17" t="s">
        <v>304</v>
      </c>
      <c r="Q85" s="17" t="s">
        <v>42</v>
      </c>
      <c r="R85" s="17" t="s">
        <v>55</v>
      </c>
      <c r="S85" s="50">
        <v>76.5</v>
      </c>
      <c r="T85" s="50"/>
      <c r="U85" s="50"/>
      <c r="V85" s="50">
        <f t="shared" si="21"/>
        <v>30.6</v>
      </c>
      <c r="W85" s="50"/>
      <c r="X85" s="50">
        <f t="shared" si="24"/>
        <v>30.6</v>
      </c>
      <c r="Y85" s="50">
        <v>17</v>
      </c>
      <c r="Z85" s="50">
        <v>34.33</v>
      </c>
      <c r="AA85" s="50">
        <v>17.7</v>
      </c>
      <c r="AB85" s="50">
        <f t="shared" si="25"/>
        <v>41.417999999999999</v>
      </c>
      <c r="AC85" s="50">
        <f t="shared" si="23"/>
        <v>72.018000000000001</v>
      </c>
      <c r="AD85" s="62"/>
    </row>
    <row r="86" spans="1:30" s="2" customFormat="1" ht="18" customHeight="1">
      <c r="A86" s="15">
        <v>84</v>
      </c>
      <c r="B86" s="11">
        <v>7</v>
      </c>
      <c r="C86" s="11" t="s">
        <v>475</v>
      </c>
      <c r="D86" s="16" t="s">
        <v>476</v>
      </c>
      <c r="E86" s="17" t="s">
        <v>477</v>
      </c>
      <c r="F86" s="17" t="s">
        <v>454</v>
      </c>
      <c r="G86" s="17" t="s">
        <v>32</v>
      </c>
      <c r="H86" s="17" t="s">
        <v>33</v>
      </c>
      <c r="I86" s="17" t="s">
        <v>478</v>
      </c>
      <c r="J86" s="17" t="s">
        <v>35</v>
      </c>
      <c r="K86" s="17" t="s">
        <v>116</v>
      </c>
      <c r="L86" s="17" t="s">
        <v>117</v>
      </c>
      <c r="M86" s="17" t="s">
        <v>479</v>
      </c>
      <c r="N86" s="20" t="s">
        <v>118</v>
      </c>
      <c r="O86" s="17" t="s">
        <v>303</v>
      </c>
      <c r="P86" s="17" t="s">
        <v>304</v>
      </c>
      <c r="Q86" s="17" t="s">
        <v>42</v>
      </c>
      <c r="R86" s="17" t="s">
        <v>55</v>
      </c>
      <c r="S86" s="50">
        <v>72</v>
      </c>
      <c r="T86" s="50"/>
      <c r="U86" s="50"/>
      <c r="V86" s="50">
        <f t="shared" si="21"/>
        <v>28.8</v>
      </c>
      <c r="W86" s="50"/>
      <c r="X86" s="50">
        <f t="shared" si="24"/>
        <v>28.8</v>
      </c>
      <c r="Y86" s="50">
        <v>11</v>
      </c>
      <c r="Z86" s="50">
        <v>36.659999999999997</v>
      </c>
      <c r="AA86" s="50">
        <v>23.7</v>
      </c>
      <c r="AB86" s="50">
        <f t="shared" si="25"/>
        <v>42.815999999999995</v>
      </c>
      <c r="AC86" s="50">
        <f t="shared" si="23"/>
        <v>71.616</v>
      </c>
      <c r="AD86" s="62"/>
    </row>
    <row r="87" spans="1:30" s="2" customFormat="1" ht="18" customHeight="1">
      <c r="A87" s="11">
        <v>85</v>
      </c>
      <c r="B87" s="11">
        <v>1</v>
      </c>
      <c r="C87" s="16" t="s">
        <v>480</v>
      </c>
      <c r="D87" s="17" t="s">
        <v>481</v>
      </c>
      <c r="E87" s="17" t="s">
        <v>482</v>
      </c>
      <c r="F87" s="17" t="s">
        <v>483</v>
      </c>
      <c r="G87" s="17" t="s">
        <v>32</v>
      </c>
      <c r="H87" s="17" t="s">
        <v>88</v>
      </c>
      <c r="I87" s="17" t="s">
        <v>484</v>
      </c>
      <c r="J87" s="17" t="s">
        <v>137</v>
      </c>
      <c r="K87" s="17" t="s">
        <v>300</v>
      </c>
      <c r="L87" s="17" t="s">
        <v>117</v>
      </c>
      <c r="M87" s="17" t="s">
        <v>485</v>
      </c>
      <c r="N87" s="20" t="s">
        <v>118</v>
      </c>
      <c r="O87" s="17" t="s">
        <v>317</v>
      </c>
      <c r="P87" s="17" t="s">
        <v>304</v>
      </c>
      <c r="Q87" s="17" t="s">
        <v>121</v>
      </c>
      <c r="R87" s="17" t="s">
        <v>486</v>
      </c>
      <c r="S87" s="50">
        <v>45</v>
      </c>
      <c r="T87" s="50">
        <v>2.5</v>
      </c>
      <c r="U87" s="50">
        <v>2</v>
      </c>
      <c r="V87" s="50">
        <f t="shared" si="21"/>
        <v>19.8</v>
      </c>
      <c r="W87" s="50">
        <v>2</v>
      </c>
      <c r="X87" s="50">
        <f t="shared" si="24"/>
        <v>21.8</v>
      </c>
      <c r="Y87" s="50">
        <v>18.100000000000001</v>
      </c>
      <c r="Z87" s="50">
        <v>26.8</v>
      </c>
      <c r="AA87" s="50">
        <v>27.67</v>
      </c>
      <c r="AB87" s="50">
        <v>16.07</v>
      </c>
      <c r="AC87" s="50">
        <f t="shared" ref="AC87:AC94" si="26">(AB87+AA87+Z87+Y87)*0.6</f>
        <v>53.184000000000005</v>
      </c>
      <c r="AD87" s="50">
        <f t="shared" ref="AD87:AD94" si="27">AC87+X87</f>
        <v>74.984000000000009</v>
      </c>
    </row>
    <row r="88" spans="1:30" s="2" customFormat="1" ht="18" customHeight="1">
      <c r="A88" s="15">
        <v>86</v>
      </c>
      <c r="B88" s="11">
        <v>2</v>
      </c>
      <c r="C88" s="16" t="s">
        <v>487</v>
      </c>
      <c r="D88" s="17" t="s">
        <v>488</v>
      </c>
      <c r="E88" s="17" t="s">
        <v>489</v>
      </c>
      <c r="F88" s="17" t="s">
        <v>483</v>
      </c>
      <c r="G88" s="17" t="s">
        <v>32</v>
      </c>
      <c r="H88" s="17" t="s">
        <v>88</v>
      </c>
      <c r="I88" s="17" t="s">
        <v>490</v>
      </c>
      <c r="J88" s="17" t="s">
        <v>137</v>
      </c>
      <c r="K88" s="17" t="s">
        <v>300</v>
      </c>
      <c r="L88" s="17" t="s">
        <v>117</v>
      </c>
      <c r="M88" s="17" t="s">
        <v>308</v>
      </c>
      <c r="N88" s="20" t="s">
        <v>491</v>
      </c>
      <c r="O88" s="17" t="s">
        <v>303</v>
      </c>
      <c r="P88" s="17" t="s">
        <v>304</v>
      </c>
      <c r="Q88" s="17" t="s">
        <v>121</v>
      </c>
      <c r="R88" s="17" t="s">
        <v>55</v>
      </c>
      <c r="S88" s="50">
        <v>44</v>
      </c>
      <c r="T88" s="50">
        <v>2.5</v>
      </c>
      <c r="U88" s="50">
        <v>2</v>
      </c>
      <c r="V88" s="50">
        <f t="shared" si="21"/>
        <v>19.400000000000002</v>
      </c>
      <c r="W88" s="50">
        <v>2</v>
      </c>
      <c r="X88" s="50">
        <f t="shared" si="24"/>
        <v>21.400000000000002</v>
      </c>
      <c r="Y88" s="50">
        <v>16.329999999999998</v>
      </c>
      <c r="Z88" s="50">
        <v>27.1</v>
      </c>
      <c r="AA88" s="50">
        <v>26.47</v>
      </c>
      <c r="AB88" s="50">
        <v>18.7</v>
      </c>
      <c r="AC88" s="50">
        <f t="shared" si="26"/>
        <v>53.160000000000004</v>
      </c>
      <c r="AD88" s="50">
        <f t="shared" si="27"/>
        <v>74.56</v>
      </c>
    </row>
    <row r="89" spans="1:30" s="2" customFormat="1" ht="15.75" customHeight="1">
      <c r="A89" s="11">
        <v>87</v>
      </c>
      <c r="B89" s="11">
        <v>1</v>
      </c>
      <c r="C89" s="16" t="s">
        <v>492</v>
      </c>
      <c r="D89" s="17" t="s">
        <v>493</v>
      </c>
      <c r="E89" s="17" t="s">
        <v>494</v>
      </c>
      <c r="F89" s="17" t="s">
        <v>495</v>
      </c>
      <c r="G89" s="17" t="s">
        <v>32</v>
      </c>
      <c r="H89" s="17" t="s">
        <v>88</v>
      </c>
      <c r="I89" s="17" t="s">
        <v>496</v>
      </c>
      <c r="J89" s="17" t="s">
        <v>35</v>
      </c>
      <c r="K89" s="17" t="s">
        <v>36</v>
      </c>
      <c r="L89" s="17" t="s">
        <v>37</v>
      </c>
      <c r="M89" s="17" t="s">
        <v>497</v>
      </c>
      <c r="N89" s="36" t="s">
        <v>118</v>
      </c>
      <c r="O89" s="17" t="s">
        <v>303</v>
      </c>
      <c r="P89" s="17" t="s">
        <v>304</v>
      </c>
      <c r="Q89" s="17" t="s">
        <v>121</v>
      </c>
      <c r="R89" s="17" t="s">
        <v>55</v>
      </c>
      <c r="S89" s="50">
        <v>46</v>
      </c>
      <c r="T89" s="50">
        <v>2.5</v>
      </c>
      <c r="U89" s="50"/>
      <c r="V89" s="50">
        <f t="shared" si="21"/>
        <v>19.400000000000002</v>
      </c>
      <c r="W89" s="50">
        <v>2</v>
      </c>
      <c r="X89" s="50">
        <f t="shared" si="24"/>
        <v>21.400000000000002</v>
      </c>
      <c r="Y89" s="50">
        <v>18.13</v>
      </c>
      <c r="Z89" s="50">
        <v>25.17</v>
      </c>
      <c r="AA89" s="50">
        <v>25.5</v>
      </c>
      <c r="AB89" s="50">
        <v>15.47</v>
      </c>
      <c r="AC89" s="50">
        <f t="shared" si="26"/>
        <v>50.561999999999998</v>
      </c>
      <c r="AD89" s="50">
        <f t="shared" si="27"/>
        <v>71.962000000000003</v>
      </c>
    </row>
    <row r="90" spans="1:30" s="2" customFormat="1" ht="15.75" customHeight="1">
      <c r="A90" s="15">
        <v>88</v>
      </c>
      <c r="B90" s="11">
        <v>2</v>
      </c>
      <c r="C90" s="16" t="s">
        <v>498</v>
      </c>
      <c r="D90" s="17" t="s">
        <v>499</v>
      </c>
      <c r="E90" s="17" t="s">
        <v>500</v>
      </c>
      <c r="F90" s="17" t="s">
        <v>495</v>
      </c>
      <c r="G90" s="17" t="s">
        <v>32</v>
      </c>
      <c r="H90" s="17" t="s">
        <v>88</v>
      </c>
      <c r="I90" s="17" t="s">
        <v>501</v>
      </c>
      <c r="J90" s="17" t="s">
        <v>35</v>
      </c>
      <c r="K90" s="17" t="s">
        <v>36</v>
      </c>
      <c r="L90" s="17" t="s">
        <v>37</v>
      </c>
      <c r="M90" s="17" t="s">
        <v>502</v>
      </c>
      <c r="N90" s="36" t="s">
        <v>91</v>
      </c>
      <c r="O90" s="17" t="s">
        <v>303</v>
      </c>
      <c r="P90" s="17" t="s">
        <v>304</v>
      </c>
      <c r="Q90" s="17" t="s">
        <v>42</v>
      </c>
      <c r="R90" s="17" t="s">
        <v>55</v>
      </c>
      <c r="S90" s="50">
        <v>55</v>
      </c>
      <c r="T90" s="50">
        <v>2.5</v>
      </c>
      <c r="U90" s="50"/>
      <c r="V90" s="50">
        <f t="shared" si="21"/>
        <v>23</v>
      </c>
      <c r="W90" s="50"/>
      <c r="X90" s="50">
        <f t="shared" si="24"/>
        <v>23</v>
      </c>
      <c r="Y90" s="50">
        <v>16.5</v>
      </c>
      <c r="Z90" s="50">
        <v>23.53</v>
      </c>
      <c r="AA90" s="50">
        <v>26.13</v>
      </c>
      <c r="AB90" s="51">
        <v>15.2</v>
      </c>
      <c r="AC90" s="50">
        <f t="shared" si="26"/>
        <v>48.815999999999995</v>
      </c>
      <c r="AD90" s="50">
        <f t="shared" si="27"/>
        <v>71.816000000000003</v>
      </c>
    </row>
    <row r="91" spans="1:30" s="2" customFormat="1" ht="15.75" customHeight="1">
      <c r="A91" s="11">
        <v>89</v>
      </c>
      <c r="B91" s="11">
        <v>3</v>
      </c>
      <c r="C91" s="16" t="s">
        <v>503</v>
      </c>
      <c r="D91" s="17" t="s">
        <v>504</v>
      </c>
      <c r="E91" s="17" t="s">
        <v>505</v>
      </c>
      <c r="F91" s="17" t="s">
        <v>495</v>
      </c>
      <c r="G91" s="17" t="s">
        <v>32</v>
      </c>
      <c r="H91" s="17" t="s">
        <v>88</v>
      </c>
      <c r="I91" s="17" t="s">
        <v>506</v>
      </c>
      <c r="J91" s="17" t="s">
        <v>35</v>
      </c>
      <c r="K91" s="17" t="s">
        <v>36</v>
      </c>
      <c r="L91" s="17" t="s">
        <v>37</v>
      </c>
      <c r="M91" s="17" t="s">
        <v>507</v>
      </c>
      <c r="N91" s="36" t="s">
        <v>91</v>
      </c>
      <c r="O91" s="17" t="s">
        <v>508</v>
      </c>
      <c r="P91" s="17" t="s">
        <v>304</v>
      </c>
      <c r="Q91" s="17" t="s">
        <v>42</v>
      </c>
      <c r="R91" s="17" t="s">
        <v>55</v>
      </c>
      <c r="S91" s="50">
        <v>56</v>
      </c>
      <c r="T91" s="50">
        <v>2.5</v>
      </c>
      <c r="U91" s="50"/>
      <c r="V91" s="50">
        <f t="shared" si="21"/>
        <v>23.400000000000002</v>
      </c>
      <c r="W91" s="50"/>
      <c r="X91" s="50">
        <f t="shared" si="24"/>
        <v>23.400000000000002</v>
      </c>
      <c r="Y91" s="50">
        <v>11.93</v>
      </c>
      <c r="Z91" s="50">
        <v>26.57</v>
      </c>
      <c r="AA91" s="50">
        <v>25.2</v>
      </c>
      <c r="AB91" s="50">
        <v>16.399999999999999</v>
      </c>
      <c r="AC91" s="50">
        <f t="shared" si="26"/>
        <v>48.059999999999995</v>
      </c>
      <c r="AD91" s="50">
        <f t="shared" si="27"/>
        <v>71.459999999999994</v>
      </c>
    </row>
    <row r="92" spans="1:30" s="2" customFormat="1" ht="15.75" customHeight="1">
      <c r="A92" s="15">
        <v>90</v>
      </c>
      <c r="B92" s="11">
        <v>4</v>
      </c>
      <c r="C92" s="16" t="s">
        <v>509</v>
      </c>
      <c r="D92" s="17" t="s">
        <v>510</v>
      </c>
      <c r="E92" s="17" t="s">
        <v>511</v>
      </c>
      <c r="F92" s="17" t="s">
        <v>495</v>
      </c>
      <c r="G92" s="17" t="s">
        <v>32</v>
      </c>
      <c r="H92" s="17" t="s">
        <v>88</v>
      </c>
      <c r="I92" s="17" t="s">
        <v>512</v>
      </c>
      <c r="J92" s="17" t="s">
        <v>49</v>
      </c>
      <c r="K92" s="17" t="s">
        <v>116</v>
      </c>
      <c r="L92" s="17" t="s">
        <v>117</v>
      </c>
      <c r="M92" s="17" t="s">
        <v>479</v>
      </c>
      <c r="N92" s="36" t="s">
        <v>513</v>
      </c>
      <c r="O92" s="17" t="s">
        <v>303</v>
      </c>
      <c r="P92" s="17" t="s">
        <v>304</v>
      </c>
      <c r="Q92" s="17" t="s">
        <v>121</v>
      </c>
      <c r="R92" s="17" t="s">
        <v>43</v>
      </c>
      <c r="S92" s="50">
        <v>47</v>
      </c>
      <c r="T92" s="50">
        <v>2.5</v>
      </c>
      <c r="U92" s="50"/>
      <c r="V92" s="50">
        <f t="shared" si="21"/>
        <v>19.8</v>
      </c>
      <c r="W92" s="50">
        <v>2</v>
      </c>
      <c r="X92" s="50">
        <f t="shared" si="24"/>
        <v>21.8</v>
      </c>
      <c r="Y92" s="50">
        <v>15.8</v>
      </c>
      <c r="Z92" s="50">
        <v>24.47</v>
      </c>
      <c r="AA92" s="50">
        <v>26.6</v>
      </c>
      <c r="AB92" s="51">
        <v>14.93</v>
      </c>
      <c r="AC92" s="50">
        <f t="shared" si="26"/>
        <v>49.08</v>
      </c>
      <c r="AD92" s="50">
        <f t="shared" si="27"/>
        <v>70.88</v>
      </c>
    </row>
    <row r="93" spans="1:30" s="2" customFormat="1" ht="15.75" customHeight="1">
      <c r="A93" s="11">
        <v>91</v>
      </c>
      <c r="B93" s="11">
        <v>5</v>
      </c>
      <c r="C93" s="16" t="s">
        <v>514</v>
      </c>
      <c r="D93" s="17" t="s">
        <v>515</v>
      </c>
      <c r="E93" s="17" t="s">
        <v>516</v>
      </c>
      <c r="F93" s="17" t="s">
        <v>495</v>
      </c>
      <c r="G93" s="17" t="s">
        <v>32</v>
      </c>
      <c r="H93" s="17" t="s">
        <v>88</v>
      </c>
      <c r="I93" s="17" t="s">
        <v>517</v>
      </c>
      <c r="J93" s="17" t="s">
        <v>35</v>
      </c>
      <c r="K93" s="17" t="s">
        <v>116</v>
      </c>
      <c r="L93" s="17" t="s">
        <v>117</v>
      </c>
      <c r="M93" s="17" t="s">
        <v>90</v>
      </c>
      <c r="N93" s="36" t="s">
        <v>359</v>
      </c>
      <c r="O93" s="17" t="s">
        <v>303</v>
      </c>
      <c r="P93" s="17" t="s">
        <v>304</v>
      </c>
      <c r="Q93" s="17" t="s">
        <v>42</v>
      </c>
      <c r="R93" s="17" t="s">
        <v>486</v>
      </c>
      <c r="S93" s="50">
        <v>48</v>
      </c>
      <c r="T93" s="50">
        <v>2.5</v>
      </c>
      <c r="U93" s="50"/>
      <c r="V93" s="50">
        <f t="shared" si="21"/>
        <v>20.200000000000003</v>
      </c>
      <c r="W93" s="50"/>
      <c r="X93" s="50">
        <f t="shared" si="24"/>
        <v>20.200000000000003</v>
      </c>
      <c r="Y93" s="50">
        <v>12.4</v>
      </c>
      <c r="Z93" s="50">
        <v>25.6</v>
      </c>
      <c r="AA93" s="50">
        <v>27.37</v>
      </c>
      <c r="AB93" s="50">
        <v>17.47</v>
      </c>
      <c r="AC93" s="50">
        <f t="shared" si="26"/>
        <v>49.704000000000001</v>
      </c>
      <c r="AD93" s="50">
        <f t="shared" si="27"/>
        <v>69.903999999999996</v>
      </c>
    </row>
    <row r="94" spans="1:30" s="2" customFormat="1" ht="15.75" customHeight="1">
      <c r="A94" s="15">
        <v>92</v>
      </c>
      <c r="B94" s="11">
        <v>6</v>
      </c>
      <c r="C94" s="18" t="s">
        <v>518</v>
      </c>
      <c r="D94" s="19" t="s">
        <v>519</v>
      </c>
      <c r="E94" s="19" t="s">
        <v>520</v>
      </c>
      <c r="F94" s="19" t="s">
        <v>495</v>
      </c>
      <c r="G94" s="19" t="s">
        <v>32</v>
      </c>
      <c r="H94" s="19" t="s">
        <v>88</v>
      </c>
      <c r="I94" s="19" t="s">
        <v>521</v>
      </c>
      <c r="J94" s="19" t="s">
        <v>137</v>
      </c>
      <c r="K94" s="19" t="s">
        <v>116</v>
      </c>
      <c r="L94" s="19" t="s">
        <v>117</v>
      </c>
      <c r="M94" s="19" t="s">
        <v>272</v>
      </c>
      <c r="N94" s="75" t="s">
        <v>83</v>
      </c>
      <c r="O94" s="19" t="s">
        <v>350</v>
      </c>
      <c r="P94" s="19" t="s">
        <v>304</v>
      </c>
      <c r="Q94" s="19" t="s">
        <v>42</v>
      </c>
      <c r="R94" s="19" t="s">
        <v>55</v>
      </c>
      <c r="S94" s="51">
        <v>44</v>
      </c>
      <c r="T94" s="51">
        <v>2.5</v>
      </c>
      <c r="U94" s="51"/>
      <c r="V94" s="51">
        <f t="shared" si="21"/>
        <v>18.600000000000001</v>
      </c>
      <c r="W94" s="51"/>
      <c r="X94" s="51">
        <f t="shared" si="24"/>
        <v>18.600000000000001</v>
      </c>
      <c r="Y94" s="51">
        <v>11.3</v>
      </c>
      <c r="Z94" s="51">
        <v>26.57</v>
      </c>
      <c r="AA94" s="50">
        <v>26.63</v>
      </c>
      <c r="AB94" s="50">
        <v>18.03</v>
      </c>
      <c r="AC94" s="50">
        <f t="shared" si="26"/>
        <v>49.517999999999994</v>
      </c>
      <c r="AD94" s="50">
        <f t="shared" si="27"/>
        <v>68.117999999999995</v>
      </c>
    </row>
    <row r="95" spans="1:30" s="2" customFormat="1" ht="17.25" customHeight="1">
      <c r="A95" s="11">
        <v>93</v>
      </c>
      <c r="B95" s="11">
        <v>1</v>
      </c>
      <c r="C95" s="16" t="s">
        <v>522</v>
      </c>
      <c r="D95" s="17" t="s">
        <v>523</v>
      </c>
      <c r="E95" s="17" t="s">
        <v>524</v>
      </c>
      <c r="F95" s="17" t="s">
        <v>525</v>
      </c>
      <c r="G95" s="17" t="s">
        <v>107</v>
      </c>
      <c r="H95" s="17" t="s">
        <v>33</v>
      </c>
      <c r="I95" s="17" t="s">
        <v>526</v>
      </c>
      <c r="J95" s="17" t="s">
        <v>35</v>
      </c>
      <c r="K95" s="17" t="s">
        <v>300</v>
      </c>
      <c r="L95" s="17" t="s">
        <v>117</v>
      </c>
      <c r="M95" s="17" t="s">
        <v>308</v>
      </c>
      <c r="N95" s="20" t="s">
        <v>91</v>
      </c>
      <c r="O95" s="17" t="s">
        <v>303</v>
      </c>
      <c r="P95" s="17" t="s">
        <v>304</v>
      </c>
      <c r="Q95" s="17" t="s">
        <v>42</v>
      </c>
      <c r="R95" s="17" t="s">
        <v>43</v>
      </c>
      <c r="S95" s="50">
        <v>65</v>
      </c>
      <c r="T95" s="50"/>
      <c r="U95" s="50">
        <v>2</v>
      </c>
      <c r="V95" s="50">
        <f t="shared" si="21"/>
        <v>26.8</v>
      </c>
      <c r="W95" s="50"/>
      <c r="X95" s="50">
        <f t="shared" si="24"/>
        <v>26.8</v>
      </c>
      <c r="Y95" s="50">
        <v>16.7</v>
      </c>
      <c r="Z95" s="50">
        <v>28</v>
      </c>
      <c r="AA95" s="69">
        <v>44.5</v>
      </c>
      <c r="AB95" s="50">
        <f t="shared" ref="AB95:AB104" si="28">(AA95+Z95+Y95)*0.6</f>
        <v>53.52</v>
      </c>
      <c r="AC95" s="50">
        <f t="shared" ref="AC95:AC104" si="29">AB95+X95</f>
        <v>80.320000000000007</v>
      </c>
      <c r="AD95" s="62"/>
    </row>
    <row r="96" spans="1:30" s="2" customFormat="1" ht="17.25" customHeight="1">
      <c r="A96" s="15">
        <v>94</v>
      </c>
      <c r="B96" s="11">
        <v>3</v>
      </c>
      <c r="C96" s="16" t="s">
        <v>527</v>
      </c>
      <c r="D96" s="17" t="s">
        <v>528</v>
      </c>
      <c r="E96" s="17" t="s">
        <v>529</v>
      </c>
      <c r="F96" s="17" t="s">
        <v>525</v>
      </c>
      <c r="G96" s="17" t="s">
        <v>107</v>
      </c>
      <c r="H96" s="17" t="s">
        <v>88</v>
      </c>
      <c r="I96" s="17" t="s">
        <v>530</v>
      </c>
      <c r="J96" s="17" t="s">
        <v>137</v>
      </c>
      <c r="K96" s="17" t="s">
        <v>300</v>
      </c>
      <c r="L96" s="17" t="s">
        <v>117</v>
      </c>
      <c r="M96" s="17" t="s">
        <v>344</v>
      </c>
      <c r="N96" s="20" t="s">
        <v>118</v>
      </c>
      <c r="O96" s="17" t="s">
        <v>350</v>
      </c>
      <c r="P96" s="17" t="s">
        <v>304</v>
      </c>
      <c r="Q96" s="17" t="s">
        <v>42</v>
      </c>
      <c r="R96" s="17" t="s">
        <v>55</v>
      </c>
      <c r="S96" s="50">
        <v>53.5</v>
      </c>
      <c r="T96" s="50">
        <v>2.5</v>
      </c>
      <c r="U96" s="50">
        <v>2</v>
      </c>
      <c r="V96" s="50">
        <f t="shared" si="21"/>
        <v>23.200000000000003</v>
      </c>
      <c r="W96" s="50"/>
      <c r="X96" s="50">
        <f t="shared" si="24"/>
        <v>23.200000000000003</v>
      </c>
      <c r="Y96" s="50">
        <v>18</v>
      </c>
      <c r="Z96" s="50">
        <v>25.3</v>
      </c>
      <c r="AA96" s="69">
        <v>42.33</v>
      </c>
      <c r="AB96" s="50">
        <f t="shared" si="28"/>
        <v>51.377999999999993</v>
      </c>
      <c r="AC96" s="50">
        <f t="shared" si="29"/>
        <v>74.578000000000003</v>
      </c>
      <c r="AD96" s="62"/>
    </row>
    <row r="97" spans="1:30" s="2" customFormat="1" ht="17.25" customHeight="1">
      <c r="A97" s="11">
        <v>95</v>
      </c>
      <c r="B97" s="11">
        <v>5</v>
      </c>
      <c r="C97" s="16" t="s">
        <v>531</v>
      </c>
      <c r="D97" s="17" t="s">
        <v>532</v>
      </c>
      <c r="E97" s="17" t="s">
        <v>533</v>
      </c>
      <c r="F97" s="17" t="s">
        <v>525</v>
      </c>
      <c r="G97" s="17" t="s">
        <v>107</v>
      </c>
      <c r="H97" s="17" t="s">
        <v>33</v>
      </c>
      <c r="I97" s="17" t="s">
        <v>534</v>
      </c>
      <c r="J97" s="17" t="s">
        <v>35</v>
      </c>
      <c r="K97" s="17" t="s">
        <v>116</v>
      </c>
      <c r="L97" s="17" t="s">
        <v>117</v>
      </c>
      <c r="M97" s="17" t="s">
        <v>535</v>
      </c>
      <c r="N97" s="20" t="s">
        <v>91</v>
      </c>
      <c r="O97" s="17" t="s">
        <v>303</v>
      </c>
      <c r="P97" s="17" t="s">
        <v>304</v>
      </c>
      <c r="Q97" s="17" t="s">
        <v>42</v>
      </c>
      <c r="R97" s="17" t="s">
        <v>55</v>
      </c>
      <c r="S97" s="50">
        <v>54</v>
      </c>
      <c r="T97" s="50"/>
      <c r="U97" s="50">
        <v>2</v>
      </c>
      <c r="V97" s="50">
        <f t="shared" si="21"/>
        <v>22.400000000000002</v>
      </c>
      <c r="W97" s="50"/>
      <c r="X97" s="50">
        <f t="shared" si="24"/>
        <v>22.400000000000002</v>
      </c>
      <c r="Y97" s="50">
        <v>16.3</v>
      </c>
      <c r="Z97" s="50">
        <v>19</v>
      </c>
      <c r="AA97" s="50">
        <v>41.66</v>
      </c>
      <c r="AB97" s="50">
        <f t="shared" si="28"/>
        <v>46.175999999999995</v>
      </c>
      <c r="AC97" s="50">
        <f t="shared" si="29"/>
        <v>68.575999999999993</v>
      </c>
      <c r="AD97" s="62"/>
    </row>
    <row r="98" spans="1:30" s="2" customFormat="1" ht="17.25" customHeight="1">
      <c r="A98" s="15">
        <v>96</v>
      </c>
      <c r="B98" s="11">
        <v>4</v>
      </c>
      <c r="C98" s="16" t="s">
        <v>536</v>
      </c>
      <c r="D98" s="17" t="s">
        <v>537</v>
      </c>
      <c r="E98" s="17" t="s">
        <v>538</v>
      </c>
      <c r="F98" s="17" t="s">
        <v>525</v>
      </c>
      <c r="G98" s="17" t="s">
        <v>107</v>
      </c>
      <c r="H98" s="17" t="s">
        <v>33</v>
      </c>
      <c r="I98" s="17" t="s">
        <v>108</v>
      </c>
      <c r="J98" s="17" t="s">
        <v>35</v>
      </c>
      <c r="K98" s="17" t="s">
        <v>300</v>
      </c>
      <c r="L98" s="17" t="s">
        <v>117</v>
      </c>
      <c r="M98" s="17" t="s">
        <v>344</v>
      </c>
      <c r="N98" s="20" t="s">
        <v>39</v>
      </c>
      <c r="O98" s="17" t="s">
        <v>303</v>
      </c>
      <c r="P98" s="17" t="s">
        <v>304</v>
      </c>
      <c r="Q98" s="17" t="s">
        <v>121</v>
      </c>
      <c r="R98" s="17" t="s">
        <v>55</v>
      </c>
      <c r="S98" s="50">
        <v>50</v>
      </c>
      <c r="T98" s="50"/>
      <c r="U98" s="50">
        <v>2</v>
      </c>
      <c r="V98" s="50">
        <f t="shared" si="21"/>
        <v>20.8</v>
      </c>
      <c r="W98" s="50">
        <v>2</v>
      </c>
      <c r="X98" s="50">
        <f t="shared" si="24"/>
        <v>22.8</v>
      </c>
      <c r="Y98" s="50">
        <v>13.7</v>
      </c>
      <c r="Z98" s="50">
        <v>25.7</v>
      </c>
      <c r="AA98" s="69">
        <v>32</v>
      </c>
      <c r="AB98" s="50">
        <f t="shared" si="28"/>
        <v>42.84</v>
      </c>
      <c r="AC98" s="50">
        <f t="shared" si="29"/>
        <v>65.64</v>
      </c>
      <c r="AD98" s="62"/>
    </row>
    <row r="99" spans="1:30" s="2" customFormat="1" ht="17.25" customHeight="1">
      <c r="A99" s="11">
        <v>97</v>
      </c>
      <c r="B99" s="11">
        <v>9</v>
      </c>
      <c r="C99" s="16" t="s">
        <v>539</v>
      </c>
      <c r="D99" s="17" t="s">
        <v>540</v>
      </c>
      <c r="E99" s="17" t="s">
        <v>541</v>
      </c>
      <c r="F99" s="17" t="s">
        <v>525</v>
      </c>
      <c r="G99" s="17" t="s">
        <v>107</v>
      </c>
      <c r="H99" s="17" t="s">
        <v>33</v>
      </c>
      <c r="I99" s="17" t="s">
        <v>108</v>
      </c>
      <c r="J99" s="17" t="s">
        <v>35</v>
      </c>
      <c r="K99" s="17" t="s">
        <v>36</v>
      </c>
      <c r="L99" s="17" t="s">
        <v>37</v>
      </c>
      <c r="M99" s="17" t="s">
        <v>236</v>
      </c>
      <c r="N99" s="20" t="s">
        <v>91</v>
      </c>
      <c r="O99" s="17" t="s">
        <v>303</v>
      </c>
      <c r="P99" s="17" t="s">
        <v>304</v>
      </c>
      <c r="Q99" s="17" t="s">
        <v>42</v>
      </c>
      <c r="R99" s="17" t="s">
        <v>55</v>
      </c>
      <c r="S99" s="50">
        <v>45.5</v>
      </c>
      <c r="T99" s="50"/>
      <c r="U99" s="50">
        <v>2</v>
      </c>
      <c r="V99" s="50">
        <f t="shared" si="21"/>
        <v>19</v>
      </c>
      <c r="W99" s="50"/>
      <c r="X99" s="50">
        <f t="shared" si="24"/>
        <v>19</v>
      </c>
      <c r="Y99" s="50">
        <v>12.3</v>
      </c>
      <c r="Z99" s="50">
        <v>24.7</v>
      </c>
      <c r="AA99" s="69">
        <v>40.659999999999997</v>
      </c>
      <c r="AB99" s="50">
        <f t="shared" si="28"/>
        <v>46.595999999999997</v>
      </c>
      <c r="AC99" s="50">
        <f t="shared" si="29"/>
        <v>65.596000000000004</v>
      </c>
      <c r="AD99" s="62"/>
    </row>
    <row r="100" spans="1:30" s="2" customFormat="1" ht="17.25" customHeight="1">
      <c r="A100" s="15">
        <v>98</v>
      </c>
      <c r="B100" s="11">
        <v>6</v>
      </c>
      <c r="C100" s="16" t="s">
        <v>542</v>
      </c>
      <c r="D100" s="17" t="s">
        <v>543</v>
      </c>
      <c r="E100" s="17" t="s">
        <v>544</v>
      </c>
      <c r="F100" s="17" t="s">
        <v>525</v>
      </c>
      <c r="G100" s="17" t="s">
        <v>107</v>
      </c>
      <c r="H100" s="17" t="s">
        <v>33</v>
      </c>
      <c r="I100" s="17" t="s">
        <v>545</v>
      </c>
      <c r="J100" s="17" t="s">
        <v>35</v>
      </c>
      <c r="K100" s="17" t="s">
        <v>300</v>
      </c>
      <c r="L100" s="17" t="s">
        <v>117</v>
      </c>
      <c r="M100" s="17" t="s">
        <v>308</v>
      </c>
      <c r="N100" s="20" t="s">
        <v>83</v>
      </c>
      <c r="O100" s="17" t="s">
        <v>303</v>
      </c>
      <c r="P100" s="17" t="s">
        <v>304</v>
      </c>
      <c r="Q100" s="17" t="s">
        <v>42</v>
      </c>
      <c r="R100" s="17" t="s">
        <v>55</v>
      </c>
      <c r="S100" s="50">
        <v>50</v>
      </c>
      <c r="T100" s="50"/>
      <c r="U100" s="50">
        <v>2</v>
      </c>
      <c r="V100" s="50">
        <f t="shared" si="21"/>
        <v>20.8</v>
      </c>
      <c r="W100" s="50"/>
      <c r="X100" s="50">
        <f t="shared" si="24"/>
        <v>20.8</v>
      </c>
      <c r="Y100" s="50">
        <v>14.3</v>
      </c>
      <c r="Z100" s="50">
        <v>26</v>
      </c>
      <c r="AA100" s="69">
        <v>33.33</v>
      </c>
      <c r="AB100" s="50">
        <f t="shared" si="28"/>
        <v>44.177999999999997</v>
      </c>
      <c r="AC100" s="50">
        <f t="shared" si="29"/>
        <v>64.977999999999994</v>
      </c>
      <c r="AD100" s="62"/>
    </row>
    <row r="101" spans="1:30" s="2" customFormat="1" ht="17.25" customHeight="1">
      <c r="A101" s="11">
        <v>99</v>
      </c>
      <c r="B101" s="11">
        <v>7</v>
      </c>
      <c r="C101" s="16" t="s">
        <v>546</v>
      </c>
      <c r="D101" s="17" t="s">
        <v>547</v>
      </c>
      <c r="E101" s="17" t="s">
        <v>548</v>
      </c>
      <c r="F101" s="17" t="s">
        <v>525</v>
      </c>
      <c r="G101" s="17" t="s">
        <v>107</v>
      </c>
      <c r="H101" s="17" t="s">
        <v>33</v>
      </c>
      <c r="I101" s="17" t="s">
        <v>136</v>
      </c>
      <c r="J101" s="17" t="s">
        <v>35</v>
      </c>
      <c r="K101" s="17" t="s">
        <v>300</v>
      </c>
      <c r="L101" s="17" t="s">
        <v>117</v>
      </c>
      <c r="M101" s="17" t="s">
        <v>308</v>
      </c>
      <c r="N101" s="20" t="s">
        <v>118</v>
      </c>
      <c r="O101" s="17" t="s">
        <v>303</v>
      </c>
      <c r="P101" s="17" t="s">
        <v>304</v>
      </c>
      <c r="Q101" s="17" t="s">
        <v>121</v>
      </c>
      <c r="R101" s="17" t="s">
        <v>43</v>
      </c>
      <c r="S101" s="50">
        <v>43.5</v>
      </c>
      <c r="T101" s="50"/>
      <c r="U101" s="50">
        <v>2</v>
      </c>
      <c r="V101" s="50">
        <f t="shared" si="21"/>
        <v>18.2</v>
      </c>
      <c r="W101" s="50">
        <v>2</v>
      </c>
      <c r="X101" s="50">
        <f t="shared" si="24"/>
        <v>20.2</v>
      </c>
      <c r="Y101" s="50">
        <v>13</v>
      </c>
      <c r="Z101" s="50">
        <v>19</v>
      </c>
      <c r="AA101" s="69">
        <v>41.33</v>
      </c>
      <c r="AB101" s="50">
        <f t="shared" si="28"/>
        <v>43.997999999999998</v>
      </c>
      <c r="AC101" s="50">
        <f t="shared" si="29"/>
        <v>64.197999999999993</v>
      </c>
      <c r="AD101" s="62"/>
    </row>
    <row r="102" spans="1:30" s="2" customFormat="1" ht="17.25" customHeight="1">
      <c r="A102" s="15">
        <v>100</v>
      </c>
      <c r="B102" s="11">
        <v>1</v>
      </c>
      <c r="C102" s="16" t="s">
        <v>549</v>
      </c>
      <c r="D102" s="17" t="s">
        <v>550</v>
      </c>
      <c r="E102" s="17" t="s">
        <v>551</v>
      </c>
      <c r="F102" s="17" t="s">
        <v>560</v>
      </c>
      <c r="G102" s="17" t="s">
        <v>107</v>
      </c>
      <c r="H102" s="17" t="s">
        <v>33</v>
      </c>
      <c r="I102" s="17" t="s">
        <v>552</v>
      </c>
      <c r="J102" s="17" t="s">
        <v>35</v>
      </c>
      <c r="K102" s="17" t="s">
        <v>116</v>
      </c>
      <c r="L102" s="17" t="s">
        <v>117</v>
      </c>
      <c r="M102" s="17" t="s">
        <v>368</v>
      </c>
      <c r="N102" s="20" t="s">
        <v>91</v>
      </c>
      <c r="O102" s="17" t="s">
        <v>303</v>
      </c>
      <c r="P102" s="17" t="s">
        <v>304</v>
      </c>
      <c r="Q102" s="17" t="s">
        <v>42</v>
      </c>
      <c r="R102" s="17" t="s">
        <v>55</v>
      </c>
      <c r="S102" s="50">
        <v>52</v>
      </c>
      <c r="T102" s="50"/>
      <c r="U102" s="50"/>
      <c r="V102" s="50">
        <f t="shared" si="21"/>
        <v>20.8</v>
      </c>
      <c r="W102" s="50"/>
      <c r="X102" s="50">
        <f t="shared" si="24"/>
        <v>20.8</v>
      </c>
      <c r="Y102" s="50">
        <v>18</v>
      </c>
      <c r="Z102" s="69">
        <v>26</v>
      </c>
      <c r="AA102" s="50">
        <v>38.659999999999997</v>
      </c>
      <c r="AB102" s="50">
        <f t="shared" si="28"/>
        <v>49.595999999999997</v>
      </c>
      <c r="AC102" s="50">
        <f t="shared" si="29"/>
        <v>70.396000000000001</v>
      </c>
      <c r="AD102" s="62"/>
    </row>
    <row r="103" spans="1:30" s="2" customFormat="1" ht="17.25" customHeight="1">
      <c r="A103" s="11">
        <v>101</v>
      </c>
      <c r="B103" s="11">
        <v>2</v>
      </c>
      <c r="C103" s="16" t="s">
        <v>553</v>
      </c>
      <c r="D103" s="17" t="s">
        <v>554</v>
      </c>
      <c r="E103" s="17" t="s">
        <v>555</v>
      </c>
      <c r="F103" s="17" t="s">
        <v>560</v>
      </c>
      <c r="G103" s="17" t="s">
        <v>107</v>
      </c>
      <c r="H103" s="17" t="s">
        <v>33</v>
      </c>
      <c r="I103" s="17" t="s">
        <v>556</v>
      </c>
      <c r="J103" s="17" t="s">
        <v>35</v>
      </c>
      <c r="K103" s="17" t="s">
        <v>116</v>
      </c>
      <c r="L103" s="17" t="s">
        <v>117</v>
      </c>
      <c r="M103" s="17" t="s">
        <v>368</v>
      </c>
      <c r="N103" s="20" t="s">
        <v>83</v>
      </c>
      <c r="O103" s="17" t="s">
        <v>303</v>
      </c>
      <c r="P103" s="17" t="s">
        <v>304</v>
      </c>
      <c r="Q103" s="17" t="s">
        <v>42</v>
      </c>
      <c r="R103" s="17" t="s">
        <v>55</v>
      </c>
      <c r="S103" s="50">
        <v>61</v>
      </c>
      <c r="T103" s="50"/>
      <c r="U103" s="50"/>
      <c r="V103" s="50">
        <f t="shared" si="21"/>
        <v>24.400000000000002</v>
      </c>
      <c r="W103" s="50"/>
      <c r="X103" s="50">
        <f t="shared" si="24"/>
        <v>24.400000000000002</v>
      </c>
      <c r="Y103" s="50">
        <v>18.7</v>
      </c>
      <c r="Z103" s="69">
        <v>25</v>
      </c>
      <c r="AA103" s="50">
        <v>30.83</v>
      </c>
      <c r="AB103" s="50">
        <f t="shared" si="28"/>
        <v>44.717999999999996</v>
      </c>
      <c r="AC103" s="50">
        <f t="shared" si="29"/>
        <v>69.117999999999995</v>
      </c>
      <c r="AD103" s="62"/>
    </row>
    <row r="104" spans="1:30" s="2" customFormat="1" ht="17.25" customHeight="1">
      <c r="A104" s="15">
        <v>102</v>
      </c>
      <c r="B104" s="11">
        <v>3</v>
      </c>
      <c r="C104" s="16" t="s">
        <v>557</v>
      </c>
      <c r="D104" s="17" t="s">
        <v>558</v>
      </c>
      <c r="E104" s="17" t="s">
        <v>559</v>
      </c>
      <c r="F104" s="17" t="s">
        <v>560</v>
      </c>
      <c r="G104" s="17" t="s">
        <v>107</v>
      </c>
      <c r="H104" s="17" t="s">
        <v>33</v>
      </c>
      <c r="I104" s="17" t="s">
        <v>207</v>
      </c>
      <c r="J104" s="17" t="s">
        <v>137</v>
      </c>
      <c r="K104" s="17" t="s">
        <v>36</v>
      </c>
      <c r="L104" s="17" t="s">
        <v>37</v>
      </c>
      <c r="M104" s="17" t="s">
        <v>236</v>
      </c>
      <c r="N104" s="20" t="s">
        <v>91</v>
      </c>
      <c r="O104" s="17" t="s">
        <v>303</v>
      </c>
      <c r="P104" s="17" t="s">
        <v>304</v>
      </c>
      <c r="Q104" s="17" t="s">
        <v>42</v>
      </c>
      <c r="R104" s="17" t="s">
        <v>55</v>
      </c>
      <c r="S104" s="50">
        <v>51.5</v>
      </c>
      <c r="T104" s="50"/>
      <c r="U104" s="50"/>
      <c r="V104" s="50">
        <f t="shared" si="21"/>
        <v>20.6</v>
      </c>
      <c r="W104" s="50"/>
      <c r="X104" s="50">
        <f t="shared" si="24"/>
        <v>20.6</v>
      </c>
      <c r="Y104" s="50">
        <v>12.7</v>
      </c>
      <c r="Z104" s="69">
        <v>23.7</v>
      </c>
      <c r="AA104" s="50">
        <v>37.33</v>
      </c>
      <c r="AB104" s="50">
        <f t="shared" si="28"/>
        <v>44.238</v>
      </c>
      <c r="AC104" s="50">
        <f t="shared" si="29"/>
        <v>64.837999999999994</v>
      </c>
      <c r="AD104" s="62"/>
    </row>
  </sheetData>
  <mergeCells count="1">
    <mergeCell ref="B1:X1"/>
  </mergeCells>
  <phoneticPr fontId="7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杜雪</dc:creator>
  <cp:lastModifiedBy>hrui</cp:lastModifiedBy>
  <dcterms:created xsi:type="dcterms:W3CDTF">2016-07-04T02:27:00Z</dcterms:created>
  <dcterms:modified xsi:type="dcterms:W3CDTF">2016-08-12T22:11:24Z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