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971" firstSheet="4" activeTab="17"/>
  </bookViews>
  <sheets>
    <sheet name="小学数学" sheetId="1" r:id="rId1"/>
    <sheet name="小学数学（定向）" sheetId="2" r:id="rId2"/>
    <sheet name="小学语文" sheetId="3" r:id="rId3"/>
    <sheet name="小学语文（定向）" sheetId="4" r:id="rId4"/>
    <sheet name="小学语文（蒙汉双语）" sheetId="5" r:id="rId5"/>
    <sheet name="中小学计算机" sheetId="6" r:id="rId6"/>
    <sheet name="中小学美术" sheetId="7" r:id="rId7"/>
    <sheet name="中小学体育" sheetId="8" r:id="rId8"/>
    <sheet name="中小学（足球方向）" sheetId="9" r:id="rId9"/>
    <sheet name="中小学音乐" sheetId="10" r:id="rId10"/>
    <sheet name="中学地理" sheetId="11" r:id="rId11"/>
    <sheet name="中学化学" sheetId="12" r:id="rId12"/>
    <sheet name="中学历史" sheetId="13" r:id="rId13"/>
    <sheet name="中学数学" sheetId="14" r:id="rId14"/>
    <sheet name="中学物理" sheetId="15" r:id="rId15"/>
    <sheet name="中学英语" sheetId="16" r:id="rId16"/>
    <sheet name="中学语文" sheetId="17" r:id="rId17"/>
    <sheet name="中学政治" sheetId="18" r:id="rId18"/>
  </sheets>
  <definedNames/>
  <calcPr fullCalcOnLoad="1"/>
</workbook>
</file>

<file path=xl/sharedStrings.xml><?xml version="1.0" encoding="utf-8"?>
<sst xmlns="http://schemas.openxmlformats.org/spreadsheetml/2006/main" count="695" uniqueCount="282">
  <si>
    <t>准考证号</t>
  </si>
  <si>
    <t>姓名</t>
  </si>
  <si>
    <t>性别</t>
  </si>
  <si>
    <t>报考岗位</t>
  </si>
  <si>
    <t>面试（说课）成绩</t>
  </si>
  <si>
    <t>面试（说课）成绩*60%</t>
  </si>
  <si>
    <t>笔试卷面分数</t>
  </si>
  <si>
    <t>民族</t>
  </si>
  <si>
    <t>少数民族加分</t>
  </si>
  <si>
    <t>笔试成绩（含少数民族加分）*40%</t>
  </si>
  <si>
    <t>总成绩</t>
  </si>
  <si>
    <t>备注</t>
  </si>
  <si>
    <t>15210030325</t>
  </si>
  <si>
    <t>刘艳</t>
  </si>
  <si>
    <t>女</t>
  </si>
  <si>
    <t>小学数学</t>
  </si>
  <si>
    <t>72.60</t>
  </si>
  <si>
    <t>15210030215</t>
  </si>
  <si>
    <t>马莉</t>
  </si>
  <si>
    <t>78.30</t>
  </si>
  <si>
    <t>15210030320</t>
  </si>
  <si>
    <t>于洁</t>
  </si>
  <si>
    <t>68.70</t>
  </si>
  <si>
    <t>15210030305</t>
  </si>
  <si>
    <t>邓薇</t>
  </si>
  <si>
    <t>小学数学（定向）</t>
  </si>
  <si>
    <t>71.10</t>
  </si>
  <si>
    <t>15210030112</t>
  </si>
  <si>
    <t>刘晓旭</t>
  </si>
  <si>
    <t>73.40</t>
  </si>
  <si>
    <t>15210030111</t>
  </si>
  <si>
    <t>代丽丽</t>
  </si>
  <si>
    <t>小学语文</t>
  </si>
  <si>
    <t>71.60</t>
  </si>
  <si>
    <t>蒙古族</t>
  </si>
  <si>
    <t>15210030221</t>
  </si>
  <si>
    <t>敏敏</t>
  </si>
  <si>
    <t>76.00</t>
  </si>
  <si>
    <t>15210030318</t>
  </si>
  <si>
    <t>冯婷婷</t>
  </si>
  <si>
    <t>77.40</t>
  </si>
  <si>
    <t>15210030302</t>
  </si>
  <si>
    <t>付金萍</t>
  </si>
  <si>
    <t>74.70</t>
  </si>
  <si>
    <t>15210030330</t>
  </si>
  <si>
    <t>李越</t>
  </si>
  <si>
    <t>70.90</t>
  </si>
  <si>
    <t>15210030307</t>
  </si>
  <si>
    <t>刘珊珊</t>
  </si>
  <si>
    <t>0.00</t>
  </si>
  <si>
    <t>15210030105</t>
  </si>
  <si>
    <t>宋芮</t>
  </si>
  <si>
    <t>79.40</t>
  </si>
  <si>
    <t>15210030117</t>
  </si>
  <si>
    <t>徐晓会</t>
  </si>
  <si>
    <t>79.50</t>
  </si>
  <si>
    <t>15210030204</t>
  </si>
  <si>
    <t>于丽敏</t>
  </si>
  <si>
    <t>73.90</t>
  </si>
  <si>
    <t>15210030316</t>
  </si>
  <si>
    <t>张鑫</t>
  </si>
  <si>
    <t>15210030107</t>
  </si>
  <si>
    <t>杨蕊</t>
  </si>
  <si>
    <t>小学语文（定向）</t>
  </si>
  <si>
    <t>70.10</t>
  </si>
  <si>
    <t>达斡尔族</t>
  </si>
  <si>
    <t>15210030301</t>
  </si>
  <si>
    <t>刘蕊</t>
  </si>
  <si>
    <t>81.80</t>
  </si>
  <si>
    <t>15210030207</t>
  </si>
  <si>
    <t>赵丹</t>
  </si>
  <si>
    <t>84.70</t>
  </si>
  <si>
    <t>15210030102</t>
  </si>
  <si>
    <t>小学语文（蒙汉双语）</t>
  </si>
  <si>
    <t>15210030205</t>
  </si>
  <si>
    <t>韩笑</t>
  </si>
  <si>
    <t>15210030223</t>
  </si>
  <si>
    <t>杨文红</t>
  </si>
  <si>
    <t>15210030130</t>
  </si>
  <si>
    <t>郭明柱</t>
  </si>
  <si>
    <t>男</t>
  </si>
  <si>
    <t>中小学计算机</t>
  </si>
  <si>
    <t>67.30</t>
  </si>
  <si>
    <t>15210030311</t>
  </si>
  <si>
    <t>姜娇阳</t>
  </si>
  <si>
    <t>68.90</t>
  </si>
  <si>
    <t>15210030206</t>
  </si>
  <si>
    <t>王靖蘐</t>
  </si>
  <si>
    <t>78.60</t>
  </si>
  <si>
    <t>15210030224</t>
  </si>
  <si>
    <t>叶婷婷</t>
  </si>
  <si>
    <t>15210030222</t>
  </si>
  <si>
    <t>张梦蕊</t>
  </si>
  <si>
    <t>74.90</t>
  </si>
  <si>
    <t>15210030129</t>
  </si>
  <si>
    <t>周明军</t>
  </si>
  <si>
    <t>15210030319</t>
  </si>
  <si>
    <t>苑海明</t>
  </si>
  <si>
    <t>中小学美术</t>
  </si>
  <si>
    <t>68.10</t>
  </si>
  <si>
    <t>15210030208</t>
  </si>
  <si>
    <t>陈曦</t>
  </si>
  <si>
    <t>75.20</t>
  </si>
  <si>
    <t>15210030309</t>
  </si>
  <si>
    <t>李洁</t>
  </si>
  <si>
    <t>63.50</t>
  </si>
  <si>
    <t>15210030122</t>
  </si>
  <si>
    <t>王琳</t>
  </si>
  <si>
    <t>71.40</t>
  </si>
  <si>
    <t>15210030329</t>
  </si>
  <si>
    <t>张冉</t>
  </si>
  <si>
    <t>50.40</t>
  </si>
  <si>
    <t>15210030308</t>
  </si>
  <si>
    <t>赵建祥</t>
  </si>
  <si>
    <t>75.00</t>
  </si>
  <si>
    <t>15210030220</t>
  </si>
  <si>
    <t>王志永</t>
  </si>
  <si>
    <t>中小学体育</t>
  </si>
  <si>
    <t>70.60</t>
  </si>
  <si>
    <t>15210030110</t>
  </si>
  <si>
    <t>蒲洪玲</t>
  </si>
  <si>
    <t>71.70</t>
  </si>
  <si>
    <t>15210030121</t>
  </si>
  <si>
    <t>朱锐</t>
  </si>
  <si>
    <t>15210030306</t>
  </si>
  <si>
    <t>七林</t>
  </si>
  <si>
    <t>中小学体育（足球方向）</t>
  </si>
  <si>
    <t>55.00</t>
  </si>
  <si>
    <t>15210030124</t>
  </si>
  <si>
    <t>李国亮</t>
  </si>
  <si>
    <t>73.00</t>
  </si>
  <si>
    <t>15210030225</t>
  </si>
  <si>
    <t>李健</t>
  </si>
  <si>
    <t>67.40</t>
  </si>
  <si>
    <t>15210030119</t>
  </si>
  <si>
    <t>郭少鹏</t>
  </si>
  <si>
    <t>中小学音乐</t>
  </si>
  <si>
    <t>58.00</t>
  </si>
  <si>
    <t>15210030228</t>
  </si>
  <si>
    <t>陈金</t>
  </si>
  <si>
    <t>15210030214</t>
  </si>
  <si>
    <t>洪路</t>
  </si>
  <si>
    <t>69.70</t>
  </si>
  <si>
    <t>15210030304</t>
  </si>
  <si>
    <t>汪小杰</t>
  </si>
  <si>
    <t>中学地理</t>
  </si>
  <si>
    <t>15210030315</t>
  </si>
  <si>
    <t>曹蕾</t>
  </si>
  <si>
    <t>75.40</t>
  </si>
  <si>
    <t>15210030326</t>
  </si>
  <si>
    <t>葛诗伟</t>
  </si>
  <si>
    <t>69.20</t>
  </si>
  <si>
    <t>15210030203</t>
  </si>
  <si>
    <t>毛程成</t>
  </si>
  <si>
    <t>75.90</t>
  </si>
  <si>
    <t>15210030103</t>
  </si>
  <si>
    <t>倪俊男</t>
  </si>
  <si>
    <t>74.80</t>
  </si>
  <si>
    <t>15210030310</t>
  </si>
  <si>
    <t>祝婷婷</t>
  </si>
  <si>
    <t>72.50</t>
  </si>
  <si>
    <t>15210030104</t>
  </si>
  <si>
    <t>冯盛</t>
  </si>
  <si>
    <t>中学化学</t>
  </si>
  <si>
    <t>68.40</t>
  </si>
  <si>
    <t>15210030227</t>
  </si>
  <si>
    <t>王瑛</t>
  </si>
  <si>
    <t>15210030106</t>
  </si>
  <si>
    <t>周雪莲</t>
  </si>
  <si>
    <t>75.80</t>
  </si>
  <si>
    <t>15210030226</t>
  </si>
  <si>
    <t>包玥莹</t>
  </si>
  <si>
    <t>中学历史</t>
  </si>
  <si>
    <t>64.50</t>
  </si>
  <si>
    <t>15210030229</t>
  </si>
  <si>
    <t>王硕</t>
  </si>
  <si>
    <t>82.50</t>
  </si>
  <si>
    <t>15210030216</t>
  </si>
  <si>
    <t>魏佳媛</t>
  </si>
  <si>
    <t>73.10</t>
  </si>
  <si>
    <t>15210030113</t>
  </si>
  <si>
    <t>杨春艳</t>
  </si>
  <si>
    <t>15210030322</t>
  </si>
  <si>
    <t>张丹</t>
  </si>
  <si>
    <t>70.40</t>
  </si>
  <si>
    <t>15210030328</t>
  </si>
  <si>
    <t>张羽净</t>
  </si>
  <si>
    <t>76.20</t>
  </si>
  <si>
    <t>15210030126</t>
  </si>
  <si>
    <t>贾晓燕</t>
  </si>
  <si>
    <t>中学数学</t>
  </si>
  <si>
    <t>67.60</t>
  </si>
  <si>
    <t>15210030317</t>
  </si>
  <si>
    <t>李春艳</t>
  </si>
  <si>
    <t>62.90</t>
  </si>
  <si>
    <t>15210030313</t>
  </si>
  <si>
    <t>刘佳玲</t>
  </si>
  <si>
    <t>15210030218</t>
  </si>
  <si>
    <t>陆洋</t>
  </si>
  <si>
    <t>85.40</t>
  </si>
  <si>
    <t>15210030210</t>
  </si>
  <si>
    <t>杨玉</t>
  </si>
  <si>
    <t>70.00</t>
  </si>
  <si>
    <t>15210030217</t>
  </si>
  <si>
    <t>赵志佳</t>
  </si>
  <si>
    <t>15210030211</t>
  </si>
  <si>
    <t>金铭</t>
  </si>
  <si>
    <t>中学物理</t>
  </si>
  <si>
    <t>69.50</t>
  </si>
  <si>
    <t>鄂温克族</t>
  </si>
  <si>
    <t>15210030108</t>
  </si>
  <si>
    <t>邰春娜</t>
  </si>
  <si>
    <t>67.70</t>
  </si>
  <si>
    <t>15210030327</t>
  </si>
  <si>
    <t>路辉伟</t>
  </si>
  <si>
    <t>70.50</t>
  </si>
  <si>
    <t>15210030323</t>
  </si>
  <si>
    <t>田颖</t>
  </si>
  <si>
    <t>79.70</t>
  </si>
  <si>
    <t>15210030230</t>
  </si>
  <si>
    <t>赵文静</t>
  </si>
  <si>
    <t>15210030125</t>
  </si>
  <si>
    <t>赵阳阳</t>
  </si>
  <si>
    <t>77.20</t>
  </si>
  <si>
    <t>15210030118</t>
  </si>
  <si>
    <t>宫丽敏</t>
  </si>
  <si>
    <t>中学英语</t>
  </si>
  <si>
    <t>15210030209</t>
  </si>
  <si>
    <t>刘爽</t>
  </si>
  <si>
    <t>15210030128</t>
  </si>
  <si>
    <t>高婷婷</t>
  </si>
  <si>
    <t>81.10</t>
  </si>
  <si>
    <t>15210030120</t>
  </si>
  <si>
    <t>解弆晗</t>
  </si>
  <si>
    <t>74.30</t>
  </si>
  <si>
    <t>15210030314</t>
  </si>
  <si>
    <t>庞羽</t>
  </si>
  <si>
    <t>15210030324</t>
  </si>
  <si>
    <t>张洪雨</t>
  </si>
  <si>
    <t>15210030127</t>
  </si>
  <si>
    <t>孟博</t>
  </si>
  <si>
    <t>中学语文</t>
  </si>
  <si>
    <t>69.80</t>
  </si>
  <si>
    <t>15210030115</t>
  </si>
  <si>
    <t>苏日娜</t>
  </si>
  <si>
    <t>60.50</t>
  </si>
  <si>
    <t>15210030201</t>
  </si>
  <si>
    <t>郭晓雨</t>
  </si>
  <si>
    <t>72.00</t>
  </si>
  <si>
    <t>15210030114</t>
  </si>
  <si>
    <t>刘笑勋</t>
  </si>
  <si>
    <t>76.80</t>
  </si>
  <si>
    <t>15210030312</t>
  </si>
  <si>
    <t>王君</t>
  </si>
  <si>
    <t>70.70</t>
  </si>
  <si>
    <t>15210030202</t>
  </si>
  <si>
    <t>王美琦</t>
  </si>
  <si>
    <t>15210030212</t>
  </si>
  <si>
    <t>闫奥</t>
  </si>
  <si>
    <t>15210030213</t>
  </si>
  <si>
    <t>杨敏</t>
  </si>
  <si>
    <t>15210030123</t>
  </si>
  <si>
    <t>尹鹏娇</t>
  </si>
  <si>
    <t>67.00</t>
  </si>
  <si>
    <t>15210030321</t>
  </si>
  <si>
    <t>崔丹</t>
  </si>
  <si>
    <t>中学政治</t>
  </si>
  <si>
    <t>78.40</t>
  </si>
  <si>
    <t>15210030303</t>
  </si>
  <si>
    <t>高哲</t>
  </si>
  <si>
    <t>15210030219</t>
  </si>
  <si>
    <t>韩功勋</t>
  </si>
  <si>
    <t>61.10</t>
  </si>
  <si>
    <t>15210030101</t>
  </si>
  <si>
    <t>何丽媛</t>
  </si>
  <si>
    <t>78.80</t>
  </si>
  <si>
    <t>15210030116</t>
  </si>
  <si>
    <t>李娜</t>
  </si>
  <si>
    <t>15210030109</t>
  </si>
  <si>
    <t>马瑞</t>
  </si>
  <si>
    <t>察哈尔玛</t>
  </si>
  <si>
    <t>笔试缺考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</si>
</sst>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 wrapText="1"/>
    </xf>
    <xf numFmtId="184" fontId="1" fillId="0" borderId="3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184" fontId="1" fillId="0" borderId="1" xfId="0" applyNumberFormat="1" applyFont="1" applyBorder="1" applyAlignment="1" quotePrefix="1">
      <alignment horizontal="center"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1" fillId="0" borderId="6" xfId="0" applyNumberFormat="1" applyFont="1" applyBorder="1" applyAlignment="1">
      <alignment horizontal="center" vertical="center"/>
    </xf>
    <xf numFmtId="184" fontId="1" fillId="0" borderId="4" xfId="0" applyNumberFormat="1" applyFont="1" applyBorder="1" applyAlignment="1" quotePrefix="1">
      <alignment horizontal="center" vertical="center"/>
    </xf>
    <xf numFmtId="18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0" fontId="1" fillId="0" borderId="8" xfId="0" applyFon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  <xf numFmtId="184" fontId="1" fillId="0" borderId="7" xfId="0" applyNumberFormat="1" applyFont="1" applyBorder="1" applyAlignment="1" quotePrefix="1">
      <alignment horizontal="center" vertical="center"/>
    </xf>
    <xf numFmtId="18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184" fontId="0" fillId="0" borderId="4" xfId="0" applyNumberFormat="1" applyBorder="1" applyAlignment="1">
      <alignment horizontal="center" vertical="center" wrapText="1"/>
    </xf>
    <xf numFmtId="184" fontId="0" fillId="0" borderId="7" xfId="0" applyNumberFormat="1" applyBorder="1" applyAlignment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/>
    </xf>
    <xf numFmtId="0" fontId="1" fillId="0" borderId="7" xfId="0" applyFont="1" applyFill="1" applyBorder="1" applyAlignment="1" quotePrefix="1">
      <alignment horizontal="center" vertical="center"/>
    </xf>
    <xf numFmtId="184" fontId="0" fillId="0" borderId="4" xfId="0" applyNumberFormat="1" applyFill="1" applyBorder="1" applyAlignment="1">
      <alignment horizontal="center" vertical="center"/>
    </xf>
    <xf numFmtId="184" fontId="0" fillId="0" borderId="7" xfId="0" applyNumberForma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85" fontId="0" fillId="0" borderId="4" xfId="0" applyNumberFormat="1" applyBorder="1" applyAlignment="1">
      <alignment horizontal="center" vertical="center" wrapText="1"/>
    </xf>
    <xf numFmtId="185" fontId="0" fillId="0" borderId="7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12.875" style="0" customWidth="1"/>
    <col min="6" max="6" width="8.75390625" style="0" customWidth="1"/>
    <col min="10" max="10" width="11.875" style="0" customWidth="1"/>
  </cols>
  <sheetData>
    <row r="1" spans="1:12" ht="40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30" customHeight="1" thickBot="1">
      <c r="A2" s="22" t="s">
        <v>17</v>
      </c>
      <c r="B2" s="22" t="s">
        <v>18</v>
      </c>
      <c r="C2" s="22" t="s">
        <v>14</v>
      </c>
      <c r="D2" s="23" t="s">
        <v>15</v>
      </c>
      <c r="E2" s="24">
        <v>88.83</v>
      </c>
      <c r="F2" s="25">
        <f>E2*60%</f>
        <v>53.297999999999995</v>
      </c>
      <c r="G2" s="26" t="s">
        <v>19</v>
      </c>
      <c r="H2" s="27"/>
      <c r="I2" s="27"/>
      <c r="J2" s="27">
        <f>(I2+G2)*40%</f>
        <v>31.32</v>
      </c>
      <c r="K2" s="27">
        <f>F2+J2</f>
        <v>84.618</v>
      </c>
      <c r="L2" s="28"/>
    </row>
    <row r="3" spans="1:12" ht="30" customHeight="1" thickTop="1">
      <c r="A3" s="15" t="s">
        <v>20</v>
      </c>
      <c r="B3" s="15" t="s">
        <v>21</v>
      </c>
      <c r="C3" s="15" t="s">
        <v>14</v>
      </c>
      <c r="D3" s="16" t="s">
        <v>15</v>
      </c>
      <c r="E3" s="17">
        <v>88.67</v>
      </c>
      <c r="F3" s="18">
        <f>E3*60%</f>
        <v>53.202</v>
      </c>
      <c r="G3" s="19" t="s">
        <v>22</v>
      </c>
      <c r="H3" s="20"/>
      <c r="I3" s="20"/>
      <c r="J3" s="20">
        <f>(I3+G3)*40%</f>
        <v>27.480000000000004</v>
      </c>
      <c r="K3" s="20">
        <f>F3+J3</f>
        <v>80.682</v>
      </c>
      <c r="L3" s="21"/>
    </row>
    <row r="4" spans="1:12" ht="30" customHeight="1">
      <c r="A4" s="13" t="s">
        <v>12</v>
      </c>
      <c r="B4" s="13" t="s">
        <v>13</v>
      </c>
      <c r="C4" s="13" t="s">
        <v>14</v>
      </c>
      <c r="D4" s="6" t="s">
        <v>15</v>
      </c>
      <c r="E4" s="10">
        <v>85.67</v>
      </c>
      <c r="F4" s="8">
        <f>E4*60%</f>
        <v>51.402</v>
      </c>
      <c r="G4" s="14" t="s">
        <v>16</v>
      </c>
      <c r="H4" s="9"/>
      <c r="I4" s="9"/>
      <c r="J4" s="9">
        <f>(I4+G4)*40%</f>
        <v>29.04</v>
      </c>
      <c r="K4" s="9">
        <f>F4+J4</f>
        <v>80.44200000000001</v>
      </c>
      <c r="L4" s="5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14.75390625" style="0" customWidth="1"/>
    <col min="4" max="4" width="11.1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 thickBot="1">
      <c r="A2" s="22" t="s">
        <v>140</v>
      </c>
      <c r="B2" s="22" t="s">
        <v>141</v>
      </c>
      <c r="C2" s="22" t="s">
        <v>14</v>
      </c>
      <c r="D2" s="23" t="s">
        <v>136</v>
      </c>
      <c r="E2" s="31">
        <v>85</v>
      </c>
      <c r="F2" s="25">
        <f>E2*60%</f>
        <v>51</v>
      </c>
      <c r="G2" s="26" t="s">
        <v>142</v>
      </c>
      <c r="H2" s="27"/>
      <c r="I2" s="27"/>
      <c r="J2" s="27">
        <f>(I2+G2)*40%</f>
        <v>27.880000000000003</v>
      </c>
      <c r="K2" s="27">
        <f>F2+J2</f>
        <v>78.88</v>
      </c>
      <c r="L2" s="28"/>
    </row>
    <row r="3" spans="1:12" ht="27" customHeight="1" thickTop="1">
      <c r="A3" s="15" t="s">
        <v>134</v>
      </c>
      <c r="B3" s="32" t="s">
        <v>135</v>
      </c>
      <c r="C3" s="15" t="s">
        <v>80</v>
      </c>
      <c r="D3" s="16" t="s">
        <v>136</v>
      </c>
      <c r="E3" s="30">
        <v>82.33</v>
      </c>
      <c r="F3" s="18">
        <f>E3*60%</f>
        <v>49.397999999999996</v>
      </c>
      <c r="G3" s="19" t="s">
        <v>137</v>
      </c>
      <c r="H3" s="20" t="s">
        <v>34</v>
      </c>
      <c r="I3" s="20">
        <v>2.5</v>
      </c>
      <c r="J3" s="20">
        <f>(I3+G3)*40%</f>
        <v>24.200000000000003</v>
      </c>
      <c r="K3" s="20">
        <f>F3+J3</f>
        <v>73.598</v>
      </c>
      <c r="L3" s="21"/>
    </row>
    <row r="4" spans="1:12" ht="27" customHeight="1">
      <c r="A4" s="13" t="s">
        <v>138</v>
      </c>
      <c r="B4" s="13" t="s">
        <v>139</v>
      </c>
      <c r="C4" s="13" t="s">
        <v>14</v>
      </c>
      <c r="D4" s="6" t="s">
        <v>136</v>
      </c>
      <c r="E4" s="7">
        <v>80.33</v>
      </c>
      <c r="F4" s="8">
        <f>E4*60%</f>
        <v>48.198</v>
      </c>
      <c r="G4" s="14" t="s">
        <v>49</v>
      </c>
      <c r="H4" s="9"/>
      <c r="I4" s="9"/>
      <c r="J4" s="9">
        <f>(I4+G4)*40%</f>
        <v>0</v>
      </c>
      <c r="K4" s="9">
        <f>F4+J4</f>
        <v>48.198</v>
      </c>
      <c r="L4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O13" sqref="O13"/>
    </sheetView>
  </sheetViews>
  <sheetFormatPr defaultColWidth="9.00390625" defaultRowHeight="14.25"/>
  <cols>
    <col min="1" max="1" width="15.375" style="0" customWidth="1"/>
    <col min="4" max="4" width="10.375" style="0" customWidth="1"/>
    <col min="10" max="10" width="10.50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155</v>
      </c>
      <c r="B2" s="13" t="s">
        <v>156</v>
      </c>
      <c r="C2" s="13" t="s">
        <v>80</v>
      </c>
      <c r="D2" s="6" t="s">
        <v>145</v>
      </c>
      <c r="E2" s="10">
        <v>89.8</v>
      </c>
      <c r="F2" s="8">
        <f aca="true" t="shared" si="0" ref="F2:F7">E2*60%</f>
        <v>53.879999999999995</v>
      </c>
      <c r="G2" s="14" t="s">
        <v>157</v>
      </c>
      <c r="H2" s="9"/>
      <c r="I2" s="9"/>
      <c r="J2" s="9">
        <f aca="true" t="shared" si="1" ref="J2:J7">(I2+G2)*40%</f>
        <v>29.92</v>
      </c>
      <c r="K2" s="9">
        <f aca="true" t="shared" si="2" ref="K2:K7">F2+J2</f>
        <v>83.8</v>
      </c>
      <c r="L2" s="5"/>
    </row>
    <row r="3" spans="1:12" ht="27" customHeight="1" thickBot="1">
      <c r="A3" s="22" t="s">
        <v>143</v>
      </c>
      <c r="B3" s="33" t="s">
        <v>144</v>
      </c>
      <c r="C3" s="22" t="s">
        <v>14</v>
      </c>
      <c r="D3" s="23" t="s">
        <v>145</v>
      </c>
      <c r="E3" s="24">
        <v>84.6</v>
      </c>
      <c r="F3" s="25">
        <f t="shared" si="0"/>
        <v>50.76</v>
      </c>
      <c r="G3" s="26" t="s">
        <v>93</v>
      </c>
      <c r="H3" s="27" t="s">
        <v>65</v>
      </c>
      <c r="I3" s="27">
        <v>2.5</v>
      </c>
      <c r="J3" s="27">
        <f t="shared" si="1"/>
        <v>30.960000000000004</v>
      </c>
      <c r="K3" s="27">
        <f t="shared" si="2"/>
        <v>81.72</v>
      </c>
      <c r="L3" s="28"/>
    </row>
    <row r="4" spans="1:12" ht="27" customHeight="1" thickTop="1">
      <c r="A4" s="15" t="s">
        <v>146</v>
      </c>
      <c r="B4" s="15" t="s">
        <v>147</v>
      </c>
      <c r="C4" s="15" t="s">
        <v>14</v>
      </c>
      <c r="D4" s="16" t="s">
        <v>145</v>
      </c>
      <c r="E4" s="17">
        <v>85.8</v>
      </c>
      <c r="F4" s="18">
        <f t="shared" si="0"/>
        <v>51.48</v>
      </c>
      <c r="G4" s="19" t="s">
        <v>148</v>
      </c>
      <c r="H4" s="20"/>
      <c r="I4" s="20"/>
      <c r="J4" s="20">
        <f t="shared" si="1"/>
        <v>30.160000000000004</v>
      </c>
      <c r="K4" s="20">
        <f t="shared" si="2"/>
        <v>81.64</v>
      </c>
      <c r="L4" s="21"/>
    </row>
    <row r="5" spans="1:12" ht="27" customHeight="1">
      <c r="A5" s="13" t="s">
        <v>152</v>
      </c>
      <c r="B5" s="13" t="s">
        <v>153</v>
      </c>
      <c r="C5" s="13" t="s">
        <v>14</v>
      </c>
      <c r="D5" s="6" t="s">
        <v>145</v>
      </c>
      <c r="E5" s="10">
        <v>84</v>
      </c>
      <c r="F5" s="8">
        <f t="shared" si="0"/>
        <v>50.4</v>
      </c>
      <c r="G5" s="14" t="s">
        <v>154</v>
      </c>
      <c r="H5" s="9"/>
      <c r="I5" s="9"/>
      <c r="J5" s="9">
        <f t="shared" si="1"/>
        <v>30.360000000000003</v>
      </c>
      <c r="K5" s="9">
        <f t="shared" si="2"/>
        <v>80.76</v>
      </c>
      <c r="L5" s="5"/>
    </row>
    <row r="6" spans="1:12" ht="27" customHeight="1">
      <c r="A6" s="13" t="s">
        <v>149</v>
      </c>
      <c r="B6" s="13" t="s">
        <v>150</v>
      </c>
      <c r="C6" s="13" t="s">
        <v>14</v>
      </c>
      <c r="D6" s="6" t="s">
        <v>145</v>
      </c>
      <c r="E6" s="10">
        <v>87.8</v>
      </c>
      <c r="F6" s="8">
        <f t="shared" si="0"/>
        <v>52.68</v>
      </c>
      <c r="G6" s="14" t="s">
        <v>151</v>
      </c>
      <c r="H6" s="9"/>
      <c r="I6" s="9"/>
      <c r="J6" s="9">
        <f t="shared" si="1"/>
        <v>27.680000000000003</v>
      </c>
      <c r="K6" s="9">
        <f t="shared" si="2"/>
        <v>80.36</v>
      </c>
      <c r="L6" s="5"/>
    </row>
    <row r="7" spans="1:12" ht="27" customHeight="1">
      <c r="A7" s="13" t="s">
        <v>158</v>
      </c>
      <c r="B7" s="13" t="s">
        <v>159</v>
      </c>
      <c r="C7" s="13" t="s">
        <v>14</v>
      </c>
      <c r="D7" s="6" t="s">
        <v>145</v>
      </c>
      <c r="E7" s="10">
        <v>85</v>
      </c>
      <c r="F7" s="8">
        <f t="shared" si="0"/>
        <v>51</v>
      </c>
      <c r="G7" s="14" t="s">
        <v>160</v>
      </c>
      <c r="H7" s="9"/>
      <c r="I7" s="9"/>
      <c r="J7" s="9">
        <f t="shared" si="1"/>
        <v>29</v>
      </c>
      <c r="K7" s="9">
        <f t="shared" si="2"/>
        <v>80</v>
      </c>
      <c r="L7" s="5"/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J15" sqref="J15"/>
    </sheetView>
  </sheetViews>
  <sheetFormatPr defaultColWidth="9.00390625" defaultRowHeight="14.25"/>
  <cols>
    <col min="1" max="1" width="14.125" style="0" customWidth="1"/>
    <col min="4" max="4" width="10.00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 thickBot="1">
      <c r="A2" s="22" t="s">
        <v>167</v>
      </c>
      <c r="B2" s="22" t="s">
        <v>168</v>
      </c>
      <c r="C2" s="22" t="s">
        <v>14</v>
      </c>
      <c r="D2" s="23" t="s">
        <v>163</v>
      </c>
      <c r="E2" s="24">
        <v>88.4</v>
      </c>
      <c r="F2" s="25">
        <f>E2*60%</f>
        <v>53.04</v>
      </c>
      <c r="G2" s="26" t="s">
        <v>169</v>
      </c>
      <c r="H2" s="27"/>
      <c r="I2" s="27"/>
      <c r="J2" s="27">
        <f>(I2+G2)*40%</f>
        <v>30.32</v>
      </c>
      <c r="K2" s="27">
        <f>F2+J2</f>
        <v>83.36</v>
      </c>
      <c r="L2" s="28"/>
    </row>
    <row r="3" spans="1:12" ht="27" customHeight="1" thickTop="1">
      <c r="A3" s="15" t="s">
        <v>165</v>
      </c>
      <c r="B3" s="15" t="s">
        <v>166</v>
      </c>
      <c r="C3" s="15" t="s">
        <v>14</v>
      </c>
      <c r="D3" s="16" t="s">
        <v>163</v>
      </c>
      <c r="E3" s="17">
        <v>88</v>
      </c>
      <c r="F3" s="18">
        <f>E3*60%</f>
        <v>52.8</v>
      </c>
      <c r="G3" s="19" t="s">
        <v>26</v>
      </c>
      <c r="H3" s="20"/>
      <c r="I3" s="20"/>
      <c r="J3" s="20">
        <f>(I3+G3)*40%</f>
        <v>28.439999999999998</v>
      </c>
      <c r="K3" s="20">
        <f>F3+J3</f>
        <v>81.24</v>
      </c>
      <c r="L3" s="21"/>
    </row>
    <row r="4" spans="1:12" ht="27" customHeight="1">
      <c r="A4" s="13" t="s">
        <v>161</v>
      </c>
      <c r="B4" s="13" t="s">
        <v>162</v>
      </c>
      <c r="C4" s="13" t="s">
        <v>80</v>
      </c>
      <c r="D4" s="6" t="s">
        <v>163</v>
      </c>
      <c r="E4" s="10">
        <v>85.8</v>
      </c>
      <c r="F4" s="8">
        <f>E4*60%</f>
        <v>51.48</v>
      </c>
      <c r="G4" s="14" t="s">
        <v>164</v>
      </c>
      <c r="H4" s="9"/>
      <c r="I4" s="9"/>
      <c r="J4" s="9">
        <f>(I4+G4)*40%</f>
        <v>27.360000000000003</v>
      </c>
      <c r="K4" s="9">
        <f>F4+J4</f>
        <v>78.84</v>
      </c>
      <c r="L4" s="5"/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N10" sqref="N10"/>
    </sheetView>
  </sheetViews>
  <sheetFormatPr defaultColWidth="9.00390625" defaultRowHeight="14.25"/>
  <cols>
    <col min="1" max="1" width="14.75390625" style="0" customWidth="1"/>
    <col min="3" max="3" width="7.125" style="0" customWidth="1"/>
    <col min="4" max="4" width="10.1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174</v>
      </c>
      <c r="B2" s="13" t="s">
        <v>175</v>
      </c>
      <c r="C2" s="13" t="s">
        <v>80</v>
      </c>
      <c r="D2" s="6" t="s">
        <v>172</v>
      </c>
      <c r="E2" s="10">
        <v>88</v>
      </c>
      <c r="F2" s="8">
        <f aca="true" t="shared" si="0" ref="F2:F7">E2*60%</f>
        <v>52.8</v>
      </c>
      <c r="G2" s="14" t="s">
        <v>176</v>
      </c>
      <c r="H2" s="9"/>
      <c r="I2" s="9"/>
      <c r="J2" s="9">
        <f aca="true" t="shared" si="1" ref="J2:J7">(I2+G2)*40%</f>
        <v>33</v>
      </c>
      <c r="K2" s="9">
        <f aca="true" t="shared" si="2" ref="K2:K7">F2+J2</f>
        <v>85.8</v>
      </c>
      <c r="L2" s="5"/>
    </row>
    <row r="3" spans="1:12" ht="27" customHeight="1" thickBot="1">
      <c r="A3" s="22" t="s">
        <v>185</v>
      </c>
      <c r="B3" s="22" t="s">
        <v>186</v>
      </c>
      <c r="C3" s="22" t="s">
        <v>14</v>
      </c>
      <c r="D3" s="23" t="s">
        <v>172</v>
      </c>
      <c r="E3" s="24">
        <v>85.4</v>
      </c>
      <c r="F3" s="25">
        <f t="shared" si="0"/>
        <v>51.24</v>
      </c>
      <c r="G3" s="26" t="s">
        <v>187</v>
      </c>
      <c r="H3" s="27"/>
      <c r="I3" s="27"/>
      <c r="J3" s="27">
        <f t="shared" si="1"/>
        <v>30.480000000000004</v>
      </c>
      <c r="K3" s="27">
        <f t="shared" si="2"/>
        <v>81.72</v>
      </c>
      <c r="L3" s="28"/>
    </row>
    <row r="4" spans="1:12" ht="27" customHeight="1" thickTop="1">
      <c r="A4" s="15" t="s">
        <v>177</v>
      </c>
      <c r="B4" s="15" t="s">
        <v>178</v>
      </c>
      <c r="C4" s="15" t="s">
        <v>14</v>
      </c>
      <c r="D4" s="16" t="s">
        <v>172</v>
      </c>
      <c r="E4" s="17">
        <v>85.6</v>
      </c>
      <c r="F4" s="18">
        <f t="shared" si="0"/>
        <v>51.35999999999999</v>
      </c>
      <c r="G4" s="19" t="s">
        <v>179</v>
      </c>
      <c r="H4" s="20"/>
      <c r="I4" s="20"/>
      <c r="J4" s="20">
        <f t="shared" si="1"/>
        <v>29.24</v>
      </c>
      <c r="K4" s="20">
        <f t="shared" si="2"/>
        <v>80.6</v>
      </c>
      <c r="L4" s="21"/>
    </row>
    <row r="5" spans="1:12" ht="27" customHeight="1">
      <c r="A5" s="13" t="s">
        <v>182</v>
      </c>
      <c r="B5" s="13" t="s">
        <v>183</v>
      </c>
      <c r="C5" s="13" t="s">
        <v>14</v>
      </c>
      <c r="D5" s="6" t="s">
        <v>172</v>
      </c>
      <c r="E5" s="10">
        <v>85.8</v>
      </c>
      <c r="F5" s="8">
        <f t="shared" si="0"/>
        <v>51.48</v>
      </c>
      <c r="G5" s="14" t="s">
        <v>184</v>
      </c>
      <c r="H5" s="9"/>
      <c r="I5" s="9"/>
      <c r="J5" s="9">
        <f t="shared" si="1"/>
        <v>28.160000000000004</v>
      </c>
      <c r="K5" s="9">
        <f t="shared" si="2"/>
        <v>79.64</v>
      </c>
      <c r="L5" s="5"/>
    </row>
    <row r="6" spans="1:12" ht="27" customHeight="1">
      <c r="A6" s="13" t="s">
        <v>170</v>
      </c>
      <c r="B6" s="36" t="s">
        <v>171</v>
      </c>
      <c r="C6" s="13" t="s">
        <v>14</v>
      </c>
      <c r="D6" s="6" t="s">
        <v>172</v>
      </c>
      <c r="E6" s="10">
        <v>84.8</v>
      </c>
      <c r="F6" s="8">
        <f t="shared" si="0"/>
        <v>50.879999999999995</v>
      </c>
      <c r="G6" s="14" t="s">
        <v>173</v>
      </c>
      <c r="H6" s="9" t="s">
        <v>34</v>
      </c>
      <c r="I6" s="9">
        <v>2.5</v>
      </c>
      <c r="J6" s="9">
        <f t="shared" si="1"/>
        <v>26.8</v>
      </c>
      <c r="K6" s="9">
        <f t="shared" si="2"/>
        <v>77.67999999999999</v>
      </c>
      <c r="L6" s="5"/>
    </row>
    <row r="7" spans="1:12" ht="27" customHeight="1">
      <c r="A7" s="13" t="s">
        <v>180</v>
      </c>
      <c r="B7" s="13" t="s">
        <v>181</v>
      </c>
      <c r="C7" s="13" t="s">
        <v>14</v>
      </c>
      <c r="D7" s="6" t="s">
        <v>172</v>
      </c>
      <c r="E7" s="10">
        <v>86.4</v>
      </c>
      <c r="F7" s="8">
        <f t="shared" si="0"/>
        <v>51.84</v>
      </c>
      <c r="G7" s="14" t="s">
        <v>49</v>
      </c>
      <c r="H7" s="9"/>
      <c r="I7" s="9"/>
      <c r="J7" s="9">
        <f t="shared" si="1"/>
        <v>0</v>
      </c>
      <c r="K7" s="9">
        <f t="shared" si="2"/>
        <v>51.84</v>
      </c>
      <c r="L7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P11" sqref="P11"/>
    </sheetView>
  </sheetViews>
  <sheetFormatPr defaultColWidth="9.00390625" defaultRowHeight="14.25"/>
  <cols>
    <col min="1" max="1" width="15.1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197</v>
      </c>
      <c r="B2" s="13" t="s">
        <v>198</v>
      </c>
      <c r="C2" s="13" t="s">
        <v>14</v>
      </c>
      <c r="D2" s="6" t="s">
        <v>190</v>
      </c>
      <c r="E2" s="11">
        <v>90.67</v>
      </c>
      <c r="F2" s="8">
        <f aca="true" t="shared" si="0" ref="F2:F7">E2*60%</f>
        <v>54.402</v>
      </c>
      <c r="G2" s="14" t="s">
        <v>199</v>
      </c>
      <c r="H2" s="9"/>
      <c r="I2" s="9"/>
      <c r="J2" s="9">
        <f aca="true" t="shared" si="1" ref="J2:J7">(I2+G2)*40%</f>
        <v>34.160000000000004</v>
      </c>
      <c r="K2" s="9">
        <f aca="true" t="shared" si="2" ref="K2:K7">F2+J2</f>
        <v>88.56200000000001</v>
      </c>
      <c r="L2" s="5"/>
    </row>
    <row r="3" spans="1:12" ht="27" customHeight="1" thickBot="1">
      <c r="A3" s="22" t="s">
        <v>200</v>
      </c>
      <c r="B3" s="22" t="s">
        <v>201</v>
      </c>
      <c r="C3" s="22" t="s">
        <v>14</v>
      </c>
      <c r="D3" s="23" t="s">
        <v>190</v>
      </c>
      <c r="E3" s="38">
        <v>89.67</v>
      </c>
      <c r="F3" s="25">
        <f t="shared" si="0"/>
        <v>53.802</v>
      </c>
      <c r="G3" s="26" t="s">
        <v>202</v>
      </c>
      <c r="H3" s="27"/>
      <c r="I3" s="27"/>
      <c r="J3" s="27">
        <f t="shared" si="1"/>
        <v>28</v>
      </c>
      <c r="K3" s="27">
        <f t="shared" si="2"/>
        <v>81.80199999999999</v>
      </c>
      <c r="L3" s="28"/>
    </row>
    <row r="4" spans="1:12" ht="27" customHeight="1" thickTop="1">
      <c r="A4" s="15" t="s">
        <v>188</v>
      </c>
      <c r="B4" s="32" t="s">
        <v>189</v>
      </c>
      <c r="C4" s="15" t="s">
        <v>14</v>
      </c>
      <c r="D4" s="16" t="s">
        <v>190</v>
      </c>
      <c r="E4" s="37">
        <v>88.67</v>
      </c>
      <c r="F4" s="18">
        <f t="shared" si="0"/>
        <v>53.202</v>
      </c>
      <c r="G4" s="19" t="s">
        <v>191</v>
      </c>
      <c r="H4" s="20" t="s">
        <v>34</v>
      </c>
      <c r="I4" s="20">
        <v>2.5</v>
      </c>
      <c r="J4" s="20">
        <f t="shared" si="1"/>
        <v>28.04</v>
      </c>
      <c r="K4" s="20">
        <f t="shared" si="2"/>
        <v>81.24199999999999</v>
      </c>
      <c r="L4" s="21"/>
    </row>
    <row r="5" spans="1:12" ht="27" customHeight="1">
      <c r="A5" s="13" t="s">
        <v>192</v>
      </c>
      <c r="B5" s="13" t="s">
        <v>193</v>
      </c>
      <c r="C5" s="13" t="s">
        <v>14</v>
      </c>
      <c r="D5" s="6" t="s">
        <v>190</v>
      </c>
      <c r="E5" s="11">
        <v>88.67</v>
      </c>
      <c r="F5" s="8">
        <f t="shared" si="0"/>
        <v>53.202</v>
      </c>
      <c r="G5" s="14" t="s">
        <v>194</v>
      </c>
      <c r="H5" s="9"/>
      <c r="I5" s="9"/>
      <c r="J5" s="9">
        <f t="shared" si="1"/>
        <v>25.16</v>
      </c>
      <c r="K5" s="9">
        <f t="shared" si="2"/>
        <v>78.362</v>
      </c>
      <c r="L5" s="5"/>
    </row>
    <row r="6" spans="1:12" ht="27" customHeight="1">
      <c r="A6" s="13" t="s">
        <v>203</v>
      </c>
      <c r="B6" s="13" t="s">
        <v>204</v>
      </c>
      <c r="C6" s="13" t="s">
        <v>14</v>
      </c>
      <c r="D6" s="6" t="s">
        <v>190</v>
      </c>
      <c r="E6" s="11">
        <v>89.33</v>
      </c>
      <c r="F6" s="8">
        <f t="shared" si="0"/>
        <v>53.598</v>
      </c>
      <c r="G6" s="14" t="s">
        <v>49</v>
      </c>
      <c r="H6" s="9"/>
      <c r="I6" s="9"/>
      <c r="J6" s="9">
        <f t="shared" si="1"/>
        <v>0</v>
      </c>
      <c r="K6" s="9">
        <f t="shared" si="2"/>
        <v>53.598</v>
      </c>
      <c r="L6" s="5" t="s">
        <v>281</v>
      </c>
    </row>
    <row r="7" spans="1:12" ht="27" customHeight="1">
      <c r="A7" s="13" t="s">
        <v>195</v>
      </c>
      <c r="B7" s="13" t="s">
        <v>196</v>
      </c>
      <c r="C7" s="13" t="s">
        <v>14</v>
      </c>
      <c r="D7" s="6" t="s">
        <v>190</v>
      </c>
      <c r="E7" s="11">
        <v>89</v>
      </c>
      <c r="F7" s="8">
        <f t="shared" si="0"/>
        <v>53.4</v>
      </c>
      <c r="G7" s="14" t="s">
        <v>49</v>
      </c>
      <c r="H7" s="9"/>
      <c r="I7" s="9"/>
      <c r="J7" s="9">
        <f t="shared" si="1"/>
        <v>0</v>
      </c>
      <c r="K7" s="9">
        <f t="shared" si="2"/>
        <v>53.4</v>
      </c>
      <c r="L7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15.00390625" style="0" customWidth="1"/>
    <col min="4" max="4" width="10.50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216</v>
      </c>
      <c r="B2" s="13" t="s">
        <v>217</v>
      </c>
      <c r="C2" s="13" t="s">
        <v>14</v>
      </c>
      <c r="D2" s="6" t="s">
        <v>207</v>
      </c>
      <c r="E2" s="10">
        <v>88</v>
      </c>
      <c r="F2" s="8">
        <f aca="true" t="shared" si="0" ref="F2:F7">E2*60%</f>
        <v>52.8</v>
      </c>
      <c r="G2" s="14" t="s">
        <v>218</v>
      </c>
      <c r="H2" s="9"/>
      <c r="I2" s="9"/>
      <c r="J2" s="9">
        <f aca="true" t="shared" si="1" ref="J2:J7">(I2+G2)*40%</f>
        <v>31.880000000000003</v>
      </c>
      <c r="K2" s="9">
        <f aca="true" t="shared" si="2" ref="K2:K7">F2+J2</f>
        <v>84.68</v>
      </c>
      <c r="L2" s="5"/>
    </row>
    <row r="3" spans="1:12" ht="27" customHeight="1" thickBot="1">
      <c r="A3" s="22" t="s">
        <v>221</v>
      </c>
      <c r="B3" s="22" t="s">
        <v>222</v>
      </c>
      <c r="C3" s="22" t="s">
        <v>14</v>
      </c>
      <c r="D3" s="23" t="s">
        <v>207</v>
      </c>
      <c r="E3" s="24">
        <v>86</v>
      </c>
      <c r="F3" s="25">
        <f t="shared" si="0"/>
        <v>51.6</v>
      </c>
      <c r="G3" s="26" t="s">
        <v>223</v>
      </c>
      <c r="H3" s="27"/>
      <c r="I3" s="27"/>
      <c r="J3" s="27">
        <f t="shared" si="1"/>
        <v>30.880000000000003</v>
      </c>
      <c r="K3" s="27">
        <f t="shared" si="2"/>
        <v>82.48</v>
      </c>
      <c r="L3" s="28"/>
    </row>
    <row r="4" spans="1:12" ht="27" customHeight="1" thickTop="1">
      <c r="A4" s="15" t="s">
        <v>219</v>
      </c>
      <c r="B4" s="15" t="s">
        <v>220</v>
      </c>
      <c r="C4" s="15" t="s">
        <v>14</v>
      </c>
      <c r="D4" s="16" t="s">
        <v>207</v>
      </c>
      <c r="E4" s="17">
        <v>85.8</v>
      </c>
      <c r="F4" s="18">
        <f t="shared" si="0"/>
        <v>51.48</v>
      </c>
      <c r="G4" s="19" t="s">
        <v>118</v>
      </c>
      <c r="H4" s="20"/>
      <c r="I4" s="20"/>
      <c r="J4" s="20">
        <f t="shared" si="1"/>
        <v>28.24</v>
      </c>
      <c r="K4" s="20">
        <f t="shared" si="2"/>
        <v>79.72</v>
      </c>
      <c r="L4" s="21"/>
    </row>
    <row r="5" spans="1:12" ht="27" customHeight="1">
      <c r="A5" s="13" t="s">
        <v>205</v>
      </c>
      <c r="B5" s="29" t="s">
        <v>206</v>
      </c>
      <c r="C5" s="13" t="s">
        <v>80</v>
      </c>
      <c r="D5" s="6" t="s">
        <v>207</v>
      </c>
      <c r="E5" s="10">
        <v>84.8</v>
      </c>
      <c r="F5" s="8">
        <f t="shared" si="0"/>
        <v>50.879999999999995</v>
      </c>
      <c r="G5" s="14" t="s">
        <v>208</v>
      </c>
      <c r="H5" s="9" t="s">
        <v>209</v>
      </c>
      <c r="I5" s="9">
        <v>2.5</v>
      </c>
      <c r="J5" s="9">
        <f t="shared" si="1"/>
        <v>28.8</v>
      </c>
      <c r="K5" s="9">
        <f t="shared" si="2"/>
        <v>79.67999999999999</v>
      </c>
      <c r="L5" s="5"/>
    </row>
    <row r="6" spans="1:12" ht="27" customHeight="1">
      <c r="A6" s="13" t="s">
        <v>210</v>
      </c>
      <c r="B6" s="29" t="s">
        <v>211</v>
      </c>
      <c r="C6" s="13" t="s">
        <v>14</v>
      </c>
      <c r="D6" s="6" t="s">
        <v>207</v>
      </c>
      <c r="E6" s="10">
        <v>85.8</v>
      </c>
      <c r="F6" s="8">
        <f t="shared" si="0"/>
        <v>51.48</v>
      </c>
      <c r="G6" s="14" t="s">
        <v>212</v>
      </c>
      <c r="H6" s="9" t="s">
        <v>34</v>
      </c>
      <c r="I6" s="9">
        <v>2.5</v>
      </c>
      <c r="J6" s="9">
        <f t="shared" si="1"/>
        <v>28.080000000000002</v>
      </c>
      <c r="K6" s="9">
        <f t="shared" si="2"/>
        <v>79.56</v>
      </c>
      <c r="L6" s="5"/>
    </row>
    <row r="7" spans="1:12" ht="27" customHeight="1">
      <c r="A7" s="13" t="s">
        <v>213</v>
      </c>
      <c r="B7" s="13" t="s">
        <v>214</v>
      </c>
      <c r="C7" s="13" t="s">
        <v>80</v>
      </c>
      <c r="D7" s="6" t="s">
        <v>207</v>
      </c>
      <c r="E7" s="10">
        <v>84.6</v>
      </c>
      <c r="F7" s="8">
        <f t="shared" si="0"/>
        <v>50.76</v>
      </c>
      <c r="G7" s="14" t="s">
        <v>215</v>
      </c>
      <c r="H7" s="9"/>
      <c r="I7" s="9"/>
      <c r="J7" s="9">
        <f t="shared" si="1"/>
        <v>28.200000000000003</v>
      </c>
      <c r="K7" s="9">
        <f t="shared" si="2"/>
        <v>78.96000000000001</v>
      </c>
      <c r="L7" s="5"/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14.75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229</v>
      </c>
      <c r="B2" s="13" t="s">
        <v>230</v>
      </c>
      <c r="C2" s="13" t="s">
        <v>14</v>
      </c>
      <c r="D2" s="6" t="s">
        <v>226</v>
      </c>
      <c r="E2" s="7">
        <v>94.33</v>
      </c>
      <c r="F2" s="8">
        <f aca="true" t="shared" si="0" ref="F2:F7">E2*60%</f>
        <v>56.598</v>
      </c>
      <c r="G2" s="14" t="s">
        <v>231</v>
      </c>
      <c r="H2" s="9"/>
      <c r="I2" s="9"/>
      <c r="J2" s="9">
        <f aca="true" t="shared" si="1" ref="J2:J7">(I2+G2)*40%</f>
        <v>32.44</v>
      </c>
      <c r="K2" s="9">
        <f aca="true" t="shared" si="2" ref="K2:K7">F2+J2</f>
        <v>89.038</v>
      </c>
      <c r="L2" s="5"/>
    </row>
    <row r="3" spans="1:12" ht="27" customHeight="1" thickBot="1">
      <c r="A3" s="22" t="s">
        <v>232</v>
      </c>
      <c r="B3" s="22" t="s">
        <v>233</v>
      </c>
      <c r="C3" s="22" t="s">
        <v>14</v>
      </c>
      <c r="D3" s="23" t="s">
        <v>226</v>
      </c>
      <c r="E3" s="31">
        <v>93.33</v>
      </c>
      <c r="F3" s="25">
        <f t="shared" si="0"/>
        <v>55.998</v>
      </c>
      <c r="G3" s="26" t="s">
        <v>234</v>
      </c>
      <c r="H3" s="27"/>
      <c r="I3" s="27"/>
      <c r="J3" s="27">
        <f t="shared" si="1"/>
        <v>29.72</v>
      </c>
      <c r="K3" s="27">
        <f t="shared" si="2"/>
        <v>85.71799999999999</v>
      </c>
      <c r="L3" s="28"/>
    </row>
    <row r="4" spans="1:12" ht="27" customHeight="1" thickTop="1">
      <c r="A4" s="15" t="s">
        <v>235</v>
      </c>
      <c r="B4" s="15" t="s">
        <v>236</v>
      </c>
      <c r="C4" s="15" t="s">
        <v>14</v>
      </c>
      <c r="D4" s="16" t="s">
        <v>226</v>
      </c>
      <c r="E4" s="30">
        <v>92.67</v>
      </c>
      <c r="F4" s="18">
        <f t="shared" si="0"/>
        <v>55.602</v>
      </c>
      <c r="G4" s="19" t="s">
        <v>102</v>
      </c>
      <c r="H4" s="20"/>
      <c r="I4" s="20"/>
      <c r="J4" s="20">
        <f t="shared" si="1"/>
        <v>30.080000000000002</v>
      </c>
      <c r="K4" s="20">
        <f t="shared" si="2"/>
        <v>85.682</v>
      </c>
      <c r="L4" s="21"/>
    </row>
    <row r="5" spans="1:12" ht="27" customHeight="1">
      <c r="A5" s="13" t="s">
        <v>227</v>
      </c>
      <c r="B5" s="29" t="s">
        <v>228</v>
      </c>
      <c r="C5" s="13" t="s">
        <v>14</v>
      </c>
      <c r="D5" s="6" t="s">
        <v>226</v>
      </c>
      <c r="E5" s="7">
        <v>92.67</v>
      </c>
      <c r="F5" s="8">
        <f t="shared" si="0"/>
        <v>55.602</v>
      </c>
      <c r="G5" s="14" t="s">
        <v>160</v>
      </c>
      <c r="H5" s="9" t="s">
        <v>34</v>
      </c>
      <c r="I5" s="9">
        <v>2.5</v>
      </c>
      <c r="J5" s="9">
        <f t="shared" si="1"/>
        <v>30</v>
      </c>
      <c r="K5" s="9">
        <f t="shared" si="2"/>
        <v>85.602</v>
      </c>
      <c r="L5" s="5"/>
    </row>
    <row r="6" spans="1:12" ht="27" customHeight="1">
      <c r="A6" s="13" t="s">
        <v>224</v>
      </c>
      <c r="B6" s="29" t="s">
        <v>225</v>
      </c>
      <c r="C6" s="13" t="s">
        <v>14</v>
      </c>
      <c r="D6" s="6" t="s">
        <v>226</v>
      </c>
      <c r="E6" s="7">
        <v>93.67</v>
      </c>
      <c r="F6" s="8">
        <f t="shared" si="0"/>
        <v>56.202</v>
      </c>
      <c r="G6" s="14" t="s">
        <v>49</v>
      </c>
      <c r="H6" s="9" t="s">
        <v>209</v>
      </c>
      <c r="I6" s="9">
        <v>2.5</v>
      </c>
      <c r="J6" s="9">
        <f t="shared" si="1"/>
        <v>1</v>
      </c>
      <c r="K6" s="9">
        <f t="shared" si="2"/>
        <v>57.202</v>
      </c>
      <c r="L6" s="5" t="s">
        <v>281</v>
      </c>
    </row>
    <row r="7" spans="1:12" ht="27" customHeight="1">
      <c r="A7" s="13" t="s">
        <v>237</v>
      </c>
      <c r="B7" s="13" t="s">
        <v>238</v>
      </c>
      <c r="C7" s="13" t="s">
        <v>14</v>
      </c>
      <c r="D7" s="6" t="s">
        <v>226</v>
      </c>
      <c r="E7" s="7">
        <v>93.33</v>
      </c>
      <c r="F7" s="8">
        <f t="shared" si="0"/>
        <v>55.998</v>
      </c>
      <c r="G7" s="14" t="s">
        <v>49</v>
      </c>
      <c r="H7" s="9"/>
      <c r="I7" s="9"/>
      <c r="J7" s="9">
        <f t="shared" si="1"/>
        <v>0</v>
      </c>
      <c r="K7" s="9">
        <f t="shared" si="2"/>
        <v>55.998</v>
      </c>
      <c r="L7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P7" sqref="P7"/>
    </sheetView>
  </sheetViews>
  <sheetFormatPr defaultColWidth="9.00390625" defaultRowHeight="14.25"/>
  <cols>
    <col min="1" max="1" width="16.25390625" style="0" customWidth="1"/>
    <col min="3" max="3" width="8.1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249</v>
      </c>
      <c r="B2" s="13" t="s">
        <v>250</v>
      </c>
      <c r="C2" s="13" t="s">
        <v>14</v>
      </c>
      <c r="D2" s="6" t="s">
        <v>241</v>
      </c>
      <c r="E2" s="10">
        <v>82</v>
      </c>
      <c r="F2" s="8">
        <f aca="true" t="shared" si="0" ref="F2:F10">E2*60%</f>
        <v>49.199999999999996</v>
      </c>
      <c r="G2" s="14" t="s">
        <v>251</v>
      </c>
      <c r="H2" s="9"/>
      <c r="I2" s="9"/>
      <c r="J2" s="9">
        <f aca="true" t="shared" si="1" ref="J2:J10">(I2+G2)*40%</f>
        <v>30.72</v>
      </c>
      <c r="K2" s="9">
        <f aca="true" t="shared" si="2" ref="K2:K10">F2+J2</f>
        <v>79.91999999999999</v>
      </c>
      <c r="L2" s="5"/>
    </row>
    <row r="3" spans="1:12" ht="27" customHeight="1">
      <c r="A3" s="13" t="s">
        <v>257</v>
      </c>
      <c r="B3" s="13" t="s">
        <v>258</v>
      </c>
      <c r="C3" s="13" t="s">
        <v>80</v>
      </c>
      <c r="D3" s="6" t="s">
        <v>241</v>
      </c>
      <c r="E3" s="10">
        <v>86.33</v>
      </c>
      <c r="F3" s="8">
        <f t="shared" si="0"/>
        <v>51.797999999999995</v>
      </c>
      <c r="G3" s="14" t="s">
        <v>191</v>
      </c>
      <c r="H3" s="9"/>
      <c r="I3" s="9"/>
      <c r="J3" s="9">
        <f t="shared" si="1"/>
        <v>27.04</v>
      </c>
      <c r="K3" s="9">
        <f t="shared" si="2"/>
        <v>78.838</v>
      </c>
      <c r="L3" s="5"/>
    </row>
    <row r="4" spans="1:12" ht="27" customHeight="1" thickBot="1">
      <c r="A4" s="22" t="s">
        <v>252</v>
      </c>
      <c r="B4" s="22" t="s">
        <v>253</v>
      </c>
      <c r="C4" s="22" t="s">
        <v>14</v>
      </c>
      <c r="D4" s="23" t="s">
        <v>241</v>
      </c>
      <c r="E4" s="24">
        <v>78.33</v>
      </c>
      <c r="F4" s="25">
        <f t="shared" si="0"/>
        <v>46.998</v>
      </c>
      <c r="G4" s="26" t="s">
        <v>254</v>
      </c>
      <c r="H4" s="27"/>
      <c r="I4" s="27"/>
      <c r="J4" s="27">
        <f t="shared" si="1"/>
        <v>28.28</v>
      </c>
      <c r="K4" s="27">
        <f t="shared" si="2"/>
        <v>75.27799999999999</v>
      </c>
      <c r="L4" s="28"/>
    </row>
    <row r="5" spans="1:12" ht="27" customHeight="1" thickTop="1">
      <c r="A5" s="15" t="s">
        <v>246</v>
      </c>
      <c r="B5" s="15" t="s">
        <v>247</v>
      </c>
      <c r="C5" s="15" t="s">
        <v>14</v>
      </c>
      <c r="D5" s="16" t="s">
        <v>241</v>
      </c>
      <c r="E5" s="17">
        <v>75.33</v>
      </c>
      <c r="F5" s="18">
        <f t="shared" si="0"/>
        <v>45.198</v>
      </c>
      <c r="G5" s="19" t="s">
        <v>248</v>
      </c>
      <c r="H5" s="20"/>
      <c r="I5" s="20"/>
      <c r="J5" s="20">
        <f t="shared" si="1"/>
        <v>28.8</v>
      </c>
      <c r="K5" s="20">
        <f t="shared" si="2"/>
        <v>73.998</v>
      </c>
      <c r="L5" s="21"/>
    </row>
    <row r="6" spans="1:12" ht="27" customHeight="1">
      <c r="A6" s="13" t="s">
        <v>239</v>
      </c>
      <c r="B6" s="29" t="s">
        <v>240</v>
      </c>
      <c r="C6" s="13" t="s">
        <v>14</v>
      </c>
      <c r="D6" s="6" t="s">
        <v>241</v>
      </c>
      <c r="E6" s="10">
        <v>74</v>
      </c>
      <c r="F6" s="8">
        <f t="shared" si="0"/>
        <v>44.4</v>
      </c>
      <c r="G6" s="14" t="s">
        <v>242</v>
      </c>
      <c r="H6" s="9" t="s">
        <v>65</v>
      </c>
      <c r="I6" s="9">
        <v>2.5</v>
      </c>
      <c r="J6" s="9">
        <f t="shared" si="1"/>
        <v>28.92</v>
      </c>
      <c r="K6" s="9">
        <f t="shared" si="2"/>
        <v>73.32</v>
      </c>
      <c r="L6" s="5"/>
    </row>
    <row r="7" spans="1:12" ht="27" customHeight="1">
      <c r="A7" s="13" t="s">
        <v>259</v>
      </c>
      <c r="B7" s="29" t="s">
        <v>260</v>
      </c>
      <c r="C7" s="13" t="s">
        <v>14</v>
      </c>
      <c r="D7" s="6" t="s">
        <v>241</v>
      </c>
      <c r="E7" s="10">
        <v>74</v>
      </c>
      <c r="F7" s="8">
        <f t="shared" si="0"/>
        <v>44.4</v>
      </c>
      <c r="G7" s="14" t="s">
        <v>22</v>
      </c>
      <c r="H7" s="9"/>
      <c r="I7" s="9"/>
      <c r="J7" s="9">
        <f t="shared" si="1"/>
        <v>27.480000000000004</v>
      </c>
      <c r="K7" s="9">
        <f t="shared" si="2"/>
        <v>71.88</v>
      </c>
      <c r="L7" s="5"/>
    </row>
    <row r="8" spans="1:12" ht="27" customHeight="1">
      <c r="A8" s="13" t="s">
        <v>261</v>
      </c>
      <c r="B8" s="29" t="s">
        <v>262</v>
      </c>
      <c r="C8" s="13" t="s">
        <v>14</v>
      </c>
      <c r="D8" s="6" t="s">
        <v>241</v>
      </c>
      <c r="E8" s="10">
        <v>74</v>
      </c>
      <c r="F8" s="8">
        <f t="shared" si="0"/>
        <v>44.4</v>
      </c>
      <c r="G8" s="14" t="s">
        <v>263</v>
      </c>
      <c r="H8" s="9"/>
      <c r="I8" s="9"/>
      <c r="J8" s="9">
        <f t="shared" si="1"/>
        <v>26.8</v>
      </c>
      <c r="K8" s="9">
        <f t="shared" si="2"/>
        <v>71.2</v>
      </c>
      <c r="L8" s="5"/>
    </row>
    <row r="9" spans="1:12" ht="27" customHeight="1">
      <c r="A9" s="13" t="s">
        <v>243</v>
      </c>
      <c r="B9" s="29" t="s">
        <v>244</v>
      </c>
      <c r="C9" s="13" t="s">
        <v>14</v>
      </c>
      <c r="D9" s="6" t="s">
        <v>241</v>
      </c>
      <c r="E9" s="10">
        <v>73.33</v>
      </c>
      <c r="F9" s="8">
        <f t="shared" si="0"/>
        <v>43.998</v>
      </c>
      <c r="G9" s="14" t="s">
        <v>245</v>
      </c>
      <c r="H9" s="9" t="s">
        <v>209</v>
      </c>
      <c r="I9" s="9">
        <v>2.5</v>
      </c>
      <c r="J9" s="9">
        <f t="shared" si="1"/>
        <v>25.200000000000003</v>
      </c>
      <c r="K9" s="9">
        <f t="shared" si="2"/>
        <v>69.19800000000001</v>
      </c>
      <c r="L9" s="5"/>
    </row>
    <row r="10" spans="1:12" ht="27" customHeight="1">
      <c r="A10" s="13" t="s">
        <v>255</v>
      </c>
      <c r="B10" s="13" t="s">
        <v>256</v>
      </c>
      <c r="C10" s="13" t="s">
        <v>14</v>
      </c>
      <c r="D10" s="6" t="s">
        <v>241</v>
      </c>
      <c r="E10" s="10">
        <v>89.67</v>
      </c>
      <c r="F10" s="8">
        <f t="shared" si="0"/>
        <v>53.802</v>
      </c>
      <c r="G10" s="14" t="s">
        <v>49</v>
      </c>
      <c r="H10" s="9"/>
      <c r="I10" s="9"/>
      <c r="J10" s="9">
        <f t="shared" si="1"/>
        <v>0</v>
      </c>
      <c r="K10" s="9">
        <f t="shared" si="2"/>
        <v>53.802</v>
      </c>
      <c r="L10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O16" sqref="O16"/>
    </sheetView>
  </sheetViews>
  <sheetFormatPr defaultColWidth="9.00390625" defaultRowHeight="14.25"/>
  <cols>
    <col min="1" max="1" width="15.00390625" style="0" customWidth="1"/>
    <col min="4" max="4" width="10.75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273</v>
      </c>
      <c r="B2" s="13" t="s">
        <v>274</v>
      </c>
      <c r="C2" s="13" t="s">
        <v>14</v>
      </c>
      <c r="D2" s="6" t="s">
        <v>266</v>
      </c>
      <c r="E2" s="7">
        <v>86.33</v>
      </c>
      <c r="F2" s="8">
        <f aca="true" t="shared" si="0" ref="F2:F7">E2*60%</f>
        <v>51.797999999999995</v>
      </c>
      <c r="G2" s="14" t="s">
        <v>275</v>
      </c>
      <c r="H2" s="9"/>
      <c r="I2" s="9"/>
      <c r="J2" s="9">
        <f aca="true" t="shared" si="1" ref="J2:J7">(I2+G2)*40%</f>
        <v>31.52</v>
      </c>
      <c r="K2" s="9">
        <f aca="true" t="shared" si="2" ref="K2:K7">F2+J2</f>
        <v>83.318</v>
      </c>
      <c r="L2" s="5"/>
    </row>
    <row r="3" spans="1:12" ht="27" customHeight="1" thickBot="1">
      <c r="A3" s="22" t="s">
        <v>278</v>
      </c>
      <c r="B3" s="22" t="s">
        <v>279</v>
      </c>
      <c r="C3" s="22" t="s">
        <v>14</v>
      </c>
      <c r="D3" s="23" t="s">
        <v>266</v>
      </c>
      <c r="E3" s="31">
        <v>90</v>
      </c>
      <c r="F3" s="25">
        <f t="shared" si="0"/>
        <v>54</v>
      </c>
      <c r="G3" s="26" t="s">
        <v>160</v>
      </c>
      <c r="H3" s="27"/>
      <c r="I3" s="27"/>
      <c r="J3" s="27">
        <f t="shared" si="1"/>
        <v>29</v>
      </c>
      <c r="K3" s="27">
        <f t="shared" si="2"/>
        <v>83</v>
      </c>
      <c r="L3" s="28"/>
    </row>
    <row r="4" spans="1:12" ht="27" customHeight="1" thickTop="1">
      <c r="A4" s="15" t="s">
        <v>264</v>
      </c>
      <c r="B4" s="15" t="s">
        <v>265</v>
      </c>
      <c r="C4" s="15" t="s">
        <v>14</v>
      </c>
      <c r="D4" s="16" t="s">
        <v>266</v>
      </c>
      <c r="E4" s="30">
        <v>85.66</v>
      </c>
      <c r="F4" s="18">
        <f t="shared" si="0"/>
        <v>51.395999999999994</v>
      </c>
      <c r="G4" s="19" t="s">
        <v>267</v>
      </c>
      <c r="H4" s="20"/>
      <c r="I4" s="20"/>
      <c r="J4" s="20">
        <f t="shared" si="1"/>
        <v>31.360000000000003</v>
      </c>
      <c r="K4" s="20">
        <f t="shared" si="2"/>
        <v>82.756</v>
      </c>
      <c r="L4" s="21"/>
    </row>
    <row r="5" spans="1:12" ht="27" customHeight="1">
      <c r="A5" s="13" t="s">
        <v>268</v>
      </c>
      <c r="B5" s="13" t="s">
        <v>269</v>
      </c>
      <c r="C5" s="13" t="s">
        <v>14</v>
      </c>
      <c r="D5" s="6" t="s">
        <v>266</v>
      </c>
      <c r="E5" s="7">
        <v>82.66</v>
      </c>
      <c r="F5" s="8">
        <f t="shared" si="0"/>
        <v>49.596</v>
      </c>
      <c r="G5" s="14" t="s">
        <v>251</v>
      </c>
      <c r="H5" s="9"/>
      <c r="I5" s="9"/>
      <c r="J5" s="9">
        <f t="shared" si="1"/>
        <v>30.72</v>
      </c>
      <c r="K5" s="9">
        <f t="shared" si="2"/>
        <v>80.316</v>
      </c>
      <c r="L5" s="5"/>
    </row>
    <row r="6" spans="1:12" ht="27" customHeight="1">
      <c r="A6" s="13" t="s">
        <v>270</v>
      </c>
      <c r="B6" s="13" t="s">
        <v>271</v>
      </c>
      <c r="C6" s="13" t="s">
        <v>80</v>
      </c>
      <c r="D6" s="6" t="s">
        <v>266</v>
      </c>
      <c r="E6" s="7">
        <v>84.33</v>
      </c>
      <c r="F6" s="8">
        <f t="shared" si="0"/>
        <v>50.598</v>
      </c>
      <c r="G6" s="14" t="s">
        <v>272</v>
      </c>
      <c r="H6" s="9"/>
      <c r="I6" s="9"/>
      <c r="J6" s="9">
        <f t="shared" si="1"/>
        <v>24.44</v>
      </c>
      <c r="K6" s="9">
        <f t="shared" si="2"/>
        <v>75.038</v>
      </c>
      <c r="L6" s="5"/>
    </row>
    <row r="7" spans="1:12" ht="27" customHeight="1">
      <c r="A7" s="13" t="s">
        <v>276</v>
      </c>
      <c r="B7" s="13" t="s">
        <v>277</v>
      </c>
      <c r="C7" s="13" t="s">
        <v>14</v>
      </c>
      <c r="D7" s="6" t="s">
        <v>266</v>
      </c>
      <c r="E7" s="7">
        <v>82.33</v>
      </c>
      <c r="F7" s="8">
        <f t="shared" si="0"/>
        <v>49.397999999999996</v>
      </c>
      <c r="G7" s="14" t="s">
        <v>49</v>
      </c>
      <c r="H7" s="9"/>
      <c r="I7" s="9"/>
      <c r="J7" s="9">
        <f t="shared" si="1"/>
        <v>0</v>
      </c>
      <c r="K7" s="9">
        <f t="shared" si="2"/>
        <v>49.397999999999996</v>
      </c>
      <c r="L7" s="5" t="s">
        <v>281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15.00390625" style="0" customWidth="1"/>
    <col min="3" max="3" width="6.625" style="0" customWidth="1"/>
    <col min="4" max="4" width="17.00390625" style="0" customWidth="1"/>
    <col min="6" max="6" width="14.25390625" style="0" customWidth="1"/>
    <col min="9" max="9" width="6.625" style="0" customWidth="1"/>
    <col min="10" max="10" width="13.875" style="0" customWidth="1"/>
  </cols>
  <sheetData>
    <row r="1" spans="1:12" ht="40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30" customHeight="1" thickBot="1">
      <c r="A2" s="22" t="s">
        <v>23</v>
      </c>
      <c r="B2" s="22" t="s">
        <v>24</v>
      </c>
      <c r="C2" s="22" t="s">
        <v>14</v>
      </c>
      <c r="D2" s="23" t="s">
        <v>25</v>
      </c>
      <c r="E2" s="24">
        <v>86.83</v>
      </c>
      <c r="F2" s="25">
        <f>E2*60%</f>
        <v>52.098</v>
      </c>
      <c r="G2" s="26" t="s">
        <v>26</v>
      </c>
      <c r="H2" s="27"/>
      <c r="I2" s="27"/>
      <c r="J2" s="27">
        <f>(I2+G2)*40%</f>
        <v>28.439999999999998</v>
      </c>
      <c r="K2" s="27">
        <f>F2+J2</f>
        <v>80.538</v>
      </c>
      <c r="L2" s="28"/>
    </row>
    <row r="3" spans="1:12" ht="30" customHeight="1" thickTop="1">
      <c r="A3" s="15" t="s">
        <v>27</v>
      </c>
      <c r="B3" s="15" t="s">
        <v>28</v>
      </c>
      <c r="C3" s="15" t="s">
        <v>14</v>
      </c>
      <c r="D3" s="16" t="s">
        <v>25</v>
      </c>
      <c r="E3" s="17">
        <v>82</v>
      </c>
      <c r="F3" s="18">
        <f>E3*60%</f>
        <v>49.199999999999996</v>
      </c>
      <c r="G3" s="19" t="s">
        <v>29</v>
      </c>
      <c r="H3" s="20"/>
      <c r="I3" s="20"/>
      <c r="J3" s="20">
        <f>(I3+G3)*40%</f>
        <v>29.360000000000003</v>
      </c>
      <c r="K3" s="20">
        <f>F3+J3</f>
        <v>78.56</v>
      </c>
      <c r="L3" s="21"/>
    </row>
  </sheetData>
  <sheetProtection/>
  <printOptions/>
  <pageMargins left="0.4722222222222222" right="0.4326388888888889" top="1.5743055555555556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16.875" style="0" customWidth="1"/>
    <col min="4" max="4" width="12.25390625" style="0" customWidth="1"/>
    <col min="8" max="8" width="10.50390625" style="0" customWidth="1"/>
    <col min="10" max="10" width="16.50390625" style="0" customWidth="1"/>
  </cols>
  <sheetData>
    <row r="1" spans="1:12" ht="40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.75" customHeight="1">
      <c r="A2" s="13" t="s">
        <v>50</v>
      </c>
      <c r="B2" s="13" t="s">
        <v>51</v>
      </c>
      <c r="C2" s="13" t="s">
        <v>14</v>
      </c>
      <c r="D2" s="6" t="s">
        <v>32</v>
      </c>
      <c r="E2" s="7">
        <v>88.33</v>
      </c>
      <c r="F2" s="8">
        <f aca="true" t="shared" si="0" ref="F2:F11">E2*60%</f>
        <v>52.998</v>
      </c>
      <c r="G2" s="14" t="s">
        <v>52</v>
      </c>
      <c r="H2" s="9"/>
      <c r="I2" s="9"/>
      <c r="J2" s="9">
        <f aca="true" t="shared" si="1" ref="J2:J11">(I2+G2)*40%</f>
        <v>31.760000000000005</v>
      </c>
      <c r="K2" s="9">
        <f aca="true" t="shared" si="2" ref="K2:K11">F2+J2</f>
        <v>84.75800000000001</v>
      </c>
      <c r="L2" s="5"/>
    </row>
    <row r="3" spans="1:12" ht="27.75" customHeight="1">
      <c r="A3" s="13" t="s">
        <v>38</v>
      </c>
      <c r="B3" s="13" t="s">
        <v>39</v>
      </c>
      <c r="C3" s="13" t="s">
        <v>14</v>
      </c>
      <c r="D3" s="6" t="s">
        <v>32</v>
      </c>
      <c r="E3" s="7">
        <v>89</v>
      </c>
      <c r="F3" s="8">
        <f t="shared" si="0"/>
        <v>53.4</v>
      </c>
      <c r="G3" s="14" t="s">
        <v>40</v>
      </c>
      <c r="H3" s="9"/>
      <c r="I3" s="9"/>
      <c r="J3" s="9">
        <f t="shared" si="1"/>
        <v>30.960000000000004</v>
      </c>
      <c r="K3" s="9">
        <f t="shared" si="2"/>
        <v>84.36</v>
      </c>
      <c r="L3" s="5"/>
    </row>
    <row r="4" spans="1:12" ht="27.75" customHeight="1" thickBot="1">
      <c r="A4" s="22" t="s">
        <v>53</v>
      </c>
      <c r="B4" s="22" t="s">
        <v>54</v>
      </c>
      <c r="C4" s="22" t="s">
        <v>14</v>
      </c>
      <c r="D4" s="23" t="s">
        <v>32</v>
      </c>
      <c r="E4" s="31">
        <v>87.33</v>
      </c>
      <c r="F4" s="25">
        <f t="shared" si="0"/>
        <v>52.397999999999996</v>
      </c>
      <c r="G4" s="26" t="s">
        <v>55</v>
      </c>
      <c r="H4" s="27"/>
      <c r="I4" s="27"/>
      <c r="J4" s="27">
        <f t="shared" si="1"/>
        <v>31.8</v>
      </c>
      <c r="K4" s="27">
        <f t="shared" si="2"/>
        <v>84.198</v>
      </c>
      <c r="L4" s="28"/>
    </row>
    <row r="5" spans="1:12" ht="27.75" customHeight="1" thickTop="1">
      <c r="A5" s="15" t="s">
        <v>59</v>
      </c>
      <c r="B5" s="15" t="s">
        <v>60</v>
      </c>
      <c r="C5" s="15" t="s">
        <v>14</v>
      </c>
      <c r="D5" s="16" t="s">
        <v>32</v>
      </c>
      <c r="E5" s="30">
        <v>88.67</v>
      </c>
      <c r="F5" s="18">
        <f t="shared" si="0"/>
        <v>53.202</v>
      </c>
      <c r="G5" s="19" t="s">
        <v>43</v>
      </c>
      <c r="H5" s="20"/>
      <c r="I5" s="20"/>
      <c r="J5" s="20">
        <f t="shared" si="1"/>
        <v>29.880000000000003</v>
      </c>
      <c r="K5" s="20">
        <f t="shared" si="2"/>
        <v>83.082</v>
      </c>
      <c r="L5" s="21"/>
    </row>
    <row r="6" spans="1:12" ht="27.75" customHeight="1">
      <c r="A6" s="13" t="s">
        <v>35</v>
      </c>
      <c r="B6" s="29" t="s">
        <v>36</v>
      </c>
      <c r="C6" s="13" t="s">
        <v>14</v>
      </c>
      <c r="D6" s="6" t="s">
        <v>32</v>
      </c>
      <c r="E6" s="7">
        <v>85</v>
      </c>
      <c r="F6" s="8">
        <f t="shared" si="0"/>
        <v>51</v>
      </c>
      <c r="G6" s="14" t="s">
        <v>37</v>
      </c>
      <c r="H6" s="9" t="s">
        <v>34</v>
      </c>
      <c r="I6" s="9">
        <v>2.5</v>
      </c>
      <c r="J6" s="9">
        <f t="shared" si="1"/>
        <v>31.400000000000002</v>
      </c>
      <c r="K6" s="9">
        <f t="shared" si="2"/>
        <v>82.4</v>
      </c>
      <c r="L6" s="5"/>
    </row>
    <row r="7" spans="1:12" ht="27.75" customHeight="1">
      <c r="A7" s="13" t="s">
        <v>41</v>
      </c>
      <c r="B7" s="29" t="s">
        <v>42</v>
      </c>
      <c r="C7" s="13" t="s">
        <v>14</v>
      </c>
      <c r="D7" s="6" t="s">
        <v>32</v>
      </c>
      <c r="E7" s="7">
        <v>82.67</v>
      </c>
      <c r="F7" s="8">
        <f t="shared" si="0"/>
        <v>49.602</v>
      </c>
      <c r="G7" s="14" t="s">
        <v>43</v>
      </c>
      <c r="H7" s="9"/>
      <c r="I7" s="9"/>
      <c r="J7" s="9">
        <f t="shared" si="1"/>
        <v>29.880000000000003</v>
      </c>
      <c r="K7" s="9">
        <f t="shared" si="2"/>
        <v>79.482</v>
      </c>
      <c r="L7" s="5"/>
    </row>
    <row r="8" spans="1:12" ht="27.75" customHeight="1">
      <c r="A8" s="13" t="s">
        <v>44</v>
      </c>
      <c r="B8" s="29" t="s">
        <v>45</v>
      </c>
      <c r="C8" s="13" t="s">
        <v>14</v>
      </c>
      <c r="D8" s="6" t="s">
        <v>32</v>
      </c>
      <c r="E8" s="7">
        <v>85</v>
      </c>
      <c r="F8" s="8">
        <f t="shared" si="0"/>
        <v>51</v>
      </c>
      <c r="G8" s="14" t="s">
        <v>46</v>
      </c>
      <c r="H8" s="9"/>
      <c r="I8" s="9"/>
      <c r="J8" s="9">
        <f t="shared" si="1"/>
        <v>28.360000000000003</v>
      </c>
      <c r="K8" s="9">
        <f t="shared" si="2"/>
        <v>79.36</v>
      </c>
      <c r="L8" s="5"/>
    </row>
    <row r="9" spans="1:12" ht="27.75" customHeight="1">
      <c r="A9" s="13" t="s">
        <v>30</v>
      </c>
      <c r="B9" s="29" t="s">
        <v>31</v>
      </c>
      <c r="C9" s="13" t="s">
        <v>14</v>
      </c>
      <c r="D9" s="6" t="s">
        <v>32</v>
      </c>
      <c r="E9" s="7">
        <v>81.67</v>
      </c>
      <c r="F9" s="8">
        <f t="shared" si="0"/>
        <v>49.002</v>
      </c>
      <c r="G9" s="14" t="s">
        <v>33</v>
      </c>
      <c r="H9" s="9" t="s">
        <v>34</v>
      </c>
      <c r="I9" s="9">
        <v>2.5</v>
      </c>
      <c r="J9" s="9">
        <f t="shared" si="1"/>
        <v>29.64</v>
      </c>
      <c r="K9" s="9">
        <f t="shared" si="2"/>
        <v>78.642</v>
      </c>
      <c r="L9" s="5"/>
    </row>
    <row r="10" spans="1:12" ht="27.75" customHeight="1">
      <c r="A10" s="13" t="s">
        <v>56</v>
      </c>
      <c r="B10" s="13" t="s">
        <v>57</v>
      </c>
      <c r="C10" s="13" t="s">
        <v>14</v>
      </c>
      <c r="D10" s="6" t="s">
        <v>32</v>
      </c>
      <c r="E10" s="7">
        <v>81.33</v>
      </c>
      <c r="F10" s="8">
        <f t="shared" si="0"/>
        <v>48.797999999999995</v>
      </c>
      <c r="G10" s="14" t="s">
        <v>58</v>
      </c>
      <c r="H10" s="9"/>
      <c r="I10" s="9"/>
      <c r="J10" s="9">
        <f t="shared" si="1"/>
        <v>29.560000000000002</v>
      </c>
      <c r="K10" s="9">
        <f t="shared" si="2"/>
        <v>78.358</v>
      </c>
      <c r="L10" s="5"/>
    </row>
    <row r="11" spans="1:12" ht="27.75" customHeight="1">
      <c r="A11" s="13" t="s">
        <v>47</v>
      </c>
      <c r="B11" s="13" t="s">
        <v>48</v>
      </c>
      <c r="C11" s="13" t="s">
        <v>14</v>
      </c>
      <c r="D11" s="6" t="s">
        <v>32</v>
      </c>
      <c r="E11" s="7">
        <v>81.33</v>
      </c>
      <c r="F11" s="8">
        <f t="shared" si="0"/>
        <v>48.797999999999995</v>
      </c>
      <c r="G11" s="14" t="s">
        <v>49</v>
      </c>
      <c r="H11" s="9"/>
      <c r="I11" s="9"/>
      <c r="J11" s="9">
        <f t="shared" si="1"/>
        <v>0</v>
      </c>
      <c r="K11" s="9">
        <f t="shared" si="2"/>
        <v>48.797999999999995</v>
      </c>
      <c r="L11" s="5" t="s">
        <v>281</v>
      </c>
    </row>
  </sheetData>
  <sheetProtection/>
  <printOptions/>
  <pageMargins left="0.4722222222222222" right="0.4326388888888889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13.875" style="0" customWidth="1"/>
    <col min="4" max="4" width="18.25390625" style="0" customWidth="1"/>
    <col min="8" max="8" width="10.75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 thickBot="1">
      <c r="A2" s="22" t="s">
        <v>69</v>
      </c>
      <c r="B2" s="22" t="s">
        <v>70</v>
      </c>
      <c r="C2" s="22" t="s">
        <v>14</v>
      </c>
      <c r="D2" s="23" t="s">
        <v>63</v>
      </c>
      <c r="E2" s="31">
        <v>88</v>
      </c>
      <c r="F2" s="25">
        <f>E2*60%</f>
        <v>52.8</v>
      </c>
      <c r="G2" s="26" t="s">
        <v>71</v>
      </c>
      <c r="H2" s="27"/>
      <c r="I2" s="27"/>
      <c r="J2" s="27">
        <f>(I2+G2)*40%</f>
        <v>33.88</v>
      </c>
      <c r="K2" s="27">
        <f>F2+J2</f>
        <v>86.68</v>
      </c>
      <c r="L2" s="28"/>
    </row>
    <row r="3" spans="1:12" ht="27" customHeight="1" thickTop="1">
      <c r="A3" s="15" t="s">
        <v>66</v>
      </c>
      <c r="B3" s="15" t="s">
        <v>67</v>
      </c>
      <c r="C3" s="15" t="s">
        <v>14</v>
      </c>
      <c r="D3" s="16" t="s">
        <v>63</v>
      </c>
      <c r="E3" s="30">
        <v>88</v>
      </c>
      <c r="F3" s="18">
        <f>E3*60%</f>
        <v>52.8</v>
      </c>
      <c r="G3" s="19" t="s">
        <v>68</v>
      </c>
      <c r="H3" s="20"/>
      <c r="I3" s="20"/>
      <c r="J3" s="20">
        <f>(I3+G3)*40%</f>
        <v>32.72</v>
      </c>
      <c r="K3" s="20">
        <f>F3+J3</f>
        <v>85.52</v>
      </c>
      <c r="L3" s="21"/>
    </row>
    <row r="4" spans="1:12" ht="27" customHeight="1">
      <c r="A4" s="13" t="s">
        <v>61</v>
      </c>
      <c r="B4" s="29" t="s">
        <v>62</v>
      </c>
      <c r="C4" s="13" t="s">
        <v>14</v>
      </c>
      <c r="D4" s="6" t="s">
        <v>63</v>
      </c>
      <c r="E4" s="7">
        <v>86.33</v>
      </c>
      <c r="F4" s="8">
        <f>E4*60%</f>
        <v>51.797999999999995</v>
      </c>
      <c r="G4" s="14" t="s">
        <v>64</v>
      </c>
      <c r="H4" s="9" t="s">
        <v>65</v>
      </c>
      <c r="I4" s="9">
        <v>2.5</v>
      </c>
      <c r="J4" s="9">
        <f>(I4+G4)*40%</f>
        <v>29.04</v>
      </c>
      <c r="K4" s="9">
        <f>F4+J4</f>
        <v>80.838</v>
      </c>
      <c r="L4" s="5"/>
    </row>
  </sheetData>
  <sheetProtection/>
  <printOptions/>
  <pageMargins left="0.6680555555555555" right="0.550694444444444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15.125" style="0" customWidth="1"/>
    <col min="4" max="4" width="20.375" style="0" customWidth="1"/>
    <col min="9" max="9" width="8.00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 thickBot="1">
      <c r="A2" s="22" t="s">
        <v>76</v>
      </c>
      <c r="B2" s="33" t="s">
        <v>77</v>
      </c>
      <c r="C2" s="22" t="s">
        <v>14</v>
      </c>
      <c r="D2" s="23" t="s">
        <v>73</v>
      </c>
      <c r="E2" s="31">
        <v>83.33</v>
      </c>
      <c r="F2" s="25">
        <f>E2*60%</f>
        <v>49.998</v>
      </c>
      <c r="G2" s="27">
        <v>72</v>
      </c>
      <c r="H2" s="27" t="s">
        <v>34</v>
      </c>
      <c r="I2" s="27">
        <v>2.5</v>
      </c>
      <c r="J2" s="27">
        <f>(I2+G2)*40%</f>
        <v>29.8</v>
      </c>
      <c r="K2" s="27">
        <f>F2+J2</f>
        <v>79.798</v>
      </c>
      <c r="L2" s="22"/>
    </row>
    <row r="3" spans="1:12" ht="27" customHeight="1" thickTop="1">
      <c r="A3" s="15" t="s">
        <v>72</v>
      </c>
      <c r="B3" s="32" t="s">
        <v>280</v>
      </c>
      <c r="C3" s="15" t="s">
        <v>14</v>
      </c>
      <c r="D3" s="16" t="s">
        <v>73</v>
      </c>
      <c r="E3" s="30">
        <v>70.67</v>
      </c>
      <c r="F3" s="18">
        <f>E3*60%</f>
        <v>42.402</v>
      </c>
      <c r="G3" s="20">
        <v>77</v>
      </c>
      <c r="H3" s="20" t="s">
        <v>34</v>
      </c>
      <c r="I3" s="20">
        <v>2.5</v>
      </c>
      <c r="J3" s="20">
        <f>(I3+G3)*40%</f>
        <v>31.8</v>
      </c>
      <c r="K3" s="20">
        <f>F3+J3</f>
        <v>74.202</v>
      </c>
      <c r="L3" s="15"/>
    </row>
    <row r="4" spans="1:12" ht="27" customHeight="1">
      <c r="A4" s="13" t="s">
        <v>74</v>
      </c>
      <c r="B4" s="29" t="s">
        <v>75</v>
      </c>
      <c r="C4" s="13" t="s">
        <v>14</v>
      </c>
      <c r="D4" s="6" t="s">
        <v>73</v>
      </c>
      <c r="E4" s="7">
        <v>82</v>
      </c>
      <c r="F4" s="8">
        <f>E4*60%</f>
        <v>49.199999999999996</v>
      </c>
      <c r="G4" s="14" t="s">
        <v>49</v>
      </c>
      <c r="H4" s="9" t="s">
        <v>34</v>
      </c>
      <c r="I4" s="9">
        <v>2.5</v>
      </c>
      <c r="J4" s="9">
        <f>(I4+G4)*40%</f>
        <v>1</v>
      </c>
      <c r="K4" s="9">
        <f>F4+J4</f>
        <v>50.199999999999996</v>
      </c>
      <c r="L4" s="5" t="s">
        <v>281</v>
      </c>
    </row>
  </sheetData>
  <sheetProtection/>
  <printOptions/>
  <pageMargins left="0.75" right="0.2361111111111111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16.375" style="0" customWidth="1"/>
    <col min="4" max="4" width="14.87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86</v>
      </c>
      <c r="B2" s="13" t="s">
        <v>87</v>
      </c>
      <c r="C2" s="13" t="s">
        <v>14</v>
      </c>
      <c r="D2" s="6" t="s">
        <v>81</v>
      </c>
      <c r="E2" s="7">
        <v>82</v>
      </c>
      <c r="F2" s="8">
        <f aca="true" t="shared" si="0" ref="F2:F7">E2*60%</f>
        <v>49.199999999999996</v>
      </c>
      <c r="G2" s="14" t="s">
        <v>88</v>
      </c>
      <c r="H2" s="9"/>
      <c r="I2" s="9"/>
      <c r="J2" s="9">
        <f aca="true" t="shared" si="1" ref="J2:J7">(I2+G2)*40%</f>
        <v>31.439999999999998</v>
      </c>
      <c r="K2" s="9">
        <f aca="true" t="shared" si="2" ref="K2:K7">F2+J2</f>
        <v>80.63999999999999</v>
      </c>
      <c r="L2" s="5"/>
    </row>
    <row r="3" spans="1:12" ht="27" customHeight="1" thickBot="1">
      <c r="A3" s="22" t="s">
        <v>89</v>
      </c>
      <c r="B3" s="22" t="s">
        <v>90</v>
      </c>
      <c r="C3" s="22" t="s">
        <v>14</v>
      </c>
      <c r="D3" s="23" t="s">
        <v>81</v>
      </c>
      <c r="E3" s="31">
        <v>82</v>
      </c>
      <c r="F3" s="25">
        <f t="shared" si="0"/>
        <v>49.199999999999996</v>
      </c>
      <c r="G3" s="26" t="s">
        <v>88</v>
      </c>
      <c r="H3" s="27"/>
      <c r="I3" s="27"/>
      <c r="J3" s="27">
        <f t="shared" si="1"/>
        <v>31.439999999999998</v>
      </c>
      <c r="K3" s="27">
        <f t="shared" si="2"/>
        <v>80.63999999999999</v>
      </c>
      <c r="L3" s="28"/>
    </row>
    <row r="4" spans="1:12" ht="27" customHeight="1" thickTop="1">
      <c r="A4" s="15" t="s">
        <v>91</v>
      </c>
      <c r="B4" s="15" t="s">
        <v>92</v>
      </c>
      <c r="C4" s="15" t="s">
        <v>14</v>
      </c>
      <c r="D4" s="16" t="s">
        <v>81</v>
      </c>
      <c r="E4" s="30">
        <v>82</v>
      </c>
      <c r="F4" s="18">
        <f t="shared" si="0"/>
        <v>49.199999999999996</v>
      </c>
      <c r="G4" s="19" t="s">
        <v>93</v>
      </c>
      <c r="H4" s="20"/>
      <c r="I4" s="20"/>
      <c r="J4" s="20">
        <f t="shared" si="1"/>
        <v>29.960000000000004</v>
      </c>
      <c r="K4" s="20">
        <f t="shared" si="2"/>
        <v>79.16</v>
      </c>
      <c r="L4" s="21"/>
    </row>
    <row r="5" spans="1:12" ht="27" customHeight="1">
      <c r="A5" s="13" t="s">
        <v>78</v>
      </c>
      <c r="B5" s="13" t="s">
        <v>79</v>
      </c>
      <c r="C5" s="13" t="s">
        <v>80</v>
      </c>
      <c r="D5" s="6" t="s">
        <v>81</v>
      </c>
      <c r="E5" s="7">
        <v>82.67</v>
      </c>
      <c r="F5" s="8">
        <f t="shared" si="0"/>
        <v>49.602</v>
      </c>
      <c r="G5" s="14" t="s">
        <v>82</v>
      </c>
      <c r="H5" s="9"/>
      <c r="I5" s="9"/>
      <c r="J5" s="9">
        <f t="shared" si="1"/>
        <v>26.92</v>
      </c>
      <c r="K5" s="9">
        <f t="shared" si="2"/>
        <v>76.52199999999999</v>
      </c>
      <c r="L5" s="5"/>
    </row>
    <row r="6" spans="1:12" ht="27" customHeight="1">
      <c r="A6" s="13" t="s">
        <v>83</v>
      </c>
      <c r="B6" s="13" t="s">
        <v>84</v>
      </c>
      <c r="C6" s="13" t="s">
        <v>14</v>
      </c>
      <c r="D6" s="6" t="s">
        <v>81</v>
      </c>
      <c r="E6" s="7">
        <v>81</v>
      </c>
      <c r="F6" s="8">
        <f t="shared" si="0"/>
        <v>48.6</v>
      </c>
      <c r="G6" s="14" t="s">
        <v>85</v>
      </c>
      <c r="H6" s="9"/>
      <c r="I6" s="9"/>
      <c r="J6" s="9">
        <f t="shared" si="1"/>
        <v>27.560000000000002</v>
      </c>
      <c r="K6" s="9">
        <f t="shared" si="2"/>
        <v>76.16</v>
      </c>
      <c r="L6" s="5"/>
    </row>
    <row r="7" spans="1:12" ht="27" customHeight="1">
      <c r="A7" s="13" t="s">
        <v>94</v>
      </c>
      <c r="B7" s="13" t="s">
        <v>95</v>
      </c>
      <c r="C7" s="13" t="s">
        <v>14</v>
      </c>
      <c r="D7" s="6" t="s">
        <v>81</v>
      </c>
      <c r="E7" s="7">
        <v>80.33</v>
      </c>
      <c r="F7" s="8">
        <f t="shared" si="0"/>
        <v>48.198</v>
      </c>
      <c r="G7" s="14" t="s">
        <v>49</v>
      </c>
      <c r="H7" s="9"/>
      <c r="I7" s="9"/>
      <c r="J7" s="9">
        <f t="shared" si="1"/>
        <v>0</v>
      </c>
      <c r="K7" s="9">
        <f t="shared" si="2"/>
        <v>48.198</v>
      </c>
      <c r="L7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5.125" style="0" customWidth="1"/>
    <col min="4" max="4" width="14.7539062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>
      <c r="A2" s="13" t="s">
        <v>112</v>
      </c>
      <c r="B2" s="13" t="s">
        <v>113</v>
      </c>
      <c r="C2" s="13" t="s">
        <v>14</v>
      </c>
      <c r="D2" s="6" t="s">
        <v>98</v>
      </c>
      <c r="E2" s="10">
        <v>84.66</v>
      </c>
      <c r="F2" s="8">
        <f aca="true" t="shared" si="0" ref="F2:F7">E2*60%</f>
        <v>50.796</v>
      </c>
      <c r="G2" s="14" t="s">
        <v>114</v>
      </c>
      <c r="H2" s="9"/>
      <c r="I2" s="9"/>
      <c r="J2" s="9">
        <f aca="true" t="shared" si="1" ref="J2:J7">(I2+G2)*40%</f>
        <v>30</v>
      </c>
      <c r="K2" s="9">
        <f aca="true" t="shared" si="2" ref="K2:K7">F2+J2</f>
        <v>80.79599999999999</v>
      </c>
      <c r="L2" s="5"/>
    </row>
    <row r="3" spans="1:12" ht="27" customHeight="1" thickBot="1">
      <c r="A3" s="22" t="s">
        <v>100</v>
      </c>
      <c r="B3" s="22" t="s">
        <v>101</v>
      </c>
      <c r="C3" s="22" t="s">
        <v>14</v>
      </c>
      <c r="D3" s="23" t="s">
        <v>98</v>
      </c>
      <c r="E3" s="24">
        <v>83.66</v>
      </c>
      <c r="F3" s="25">
        <f t="shared" si="0"/>
        <v>50.196</v>
      </c>
      <c r="G3" s="26" t="s">
        <v>102</v>
      </c>
      <c r="H3" s="27"/>
      <c r="I3" s="27"/>
      <c r="J3" s="27">
        <f t="shared" si="1"/>
        <v>30.080000000000002</v>
      </c>
      <c r="K3" s="27">
        <f t="shared" si="2"/>
        <v>80.276</v>
      </c>
      <c r="L3" s="28"/>
    </row>
    <row r="4" spans="1:12" ht="27" customHeight="1" thickTop="1">
      <c r="A4" s="15" t="s">
        <v>106</v>
      </c>
      <c r="B4" s="15" t="s">
        <v>107</v>
      </c>
      <c r="C4" s="15" t="s">
        <v>14</v>
      </c>
      <c r="D4" s="16" t="s">
        <v>98</v>
      </c>
      <c r="E4" s="17">
        <v>84.66</v>
      </c>
      <c r="F4" s="18">
        <f t="shared" si="0"/>
        <v>50.796</v>
      </c>
      <c r="G4" s="19" t="s">
        <v>108</v>
      </c>
      <c r="H4" s="20"/>
      <c r="I4" s="20"/>
      <c r="J4" s="20">
        <f t="shared" si="1"/>
        <v>28.560000000000002</v>
      </c>
      <c r="K4" s="20">
        <f t="shared" si="2"/>
        <v>79.356</v>
      </c>
      <c r="L4" s="21"/>
    </row>
    <row r="5" spans="1:12" ht="27" customHeight="1">
      <c r="A5" s="13" t="s">
        <v>96</v>
      </c>
      <c r="B5" s="29" t="s">
        <v>97</v>
      </c>
      <c r="C5" s="13" t="s">
        <v>80</v>
      </c>
      <c r="D5" s="6" t="s">
        <v>98</v>
      </c>
      <c r="E5" s="10">
        <v>83.33</v>
      </c>
      <c r="F5" s="8">
        <f t="shared" si="0"/>
        <v>49.998</v>
      </c>
      <c r="G5" s="14" t="s">
        <v>99</v>
      </c>
      <c r="H5" s="9" t="s">
        <v>34</v>
      </c>
      <c r="I5" s="9">
        <v>2.5</v>
      </c>
      <c r="J5" s="9">
        <f t="shared" si="1"/>
        <v>28.24</v>
      </c>
      <c r="K5" s="9">
        <f t="shared" si="2"/>
        <v>78.238</v>
      </c>
      <c r="L5" s="5"/>
    </row>
    <row r="6" spans="1:12" ht="27" customHeight="1">
      <c r="A6" s="13" t="s">
        <v>103</v>
      </c>
      <c r="B6" s="13" t="s">
        <v>104</v>
      </c>
      <c r="C6" s="13" t="s">
        <v>14</v>
      </c>
      <c r="D6" s="6" t="s">
        <v>98</v>
      </c>
      <c r="E6" s="10">
        <v>84</v>
      </c>
      <c r="F6" s="8">
        <f t="shared" si="0"/>
        <v>50.4</v>
      </c>
      <c r="G6" s="14" t="s">
        <v>105</v>
      </c>
      <c r="H6" s="9"/>
      <c r="I6" s="9"/>
      <c r="J6" s="9">
        <f t="shared" si="1"/>
        <v>25.400000000000002</v>
      </c>
      <c r="K6" s="9">
        <f t="shared" si="2"/>
        <v>75.8</v>
      </c>
      <c r="L6" s="5"/>
    </row>
    <row r="7" spans="1:12" ht="27" customHeight="1">
      <c r="A7" s="13" t="s">
        <v>109</v>
      </c>
      <c r="B7" s="13" t="s">
        <v>110</v>
      </c>
      <c r="C7" s="13" t="s">
        <v>14</v>
      </c>
      <c r="D7" s="6" t="s">
        <v>98</v>
      </c>
      <c r="E7" s="10">
        <v>82.66</v>
      </c>
      <c r="F7" s="8">
        <f t="shared" si="0"/>
        <v>49.596</v>
      </c>
      <c r="G7" s="14" t="s">
        <v>111</v>
      </c>
      <c r="H7" s="9"/>
      <c r="I7" s="9"/>
      <c r="J7" s="9">
        <f t="shared" si="1"/>
        <v>20.16</v>
      </c>
      <c r="K7" s="9">
        <f t="shared" si="2"/>
        <v>69.756</v>
      </c>
      <c r="L7" s="5"/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L11" sqref="L11"/>
    </sheetView>
  </sheetViews>
  <sheetFormatPr defaultColWidth="9.00390625" defaultRowHeight="14.25"/>
  <cols>
    <col min="1" max="1" width="14.625" style="0" customWidth="1"/>
    <col min="3" max="3" width="6.75390625" style="0" customWidth="1"/>
    <col min="4" max="4" width="11.375" style="0" customWidth="1"/>
    <col min="7" max="7" width="9.87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 thickBot="1">
      <c r="A2" s="22" t="s">
        <v>119</v>
      </c>
      <c r="B2" s="22" t="s">
        <v>120</v>
      </c>
      <c r="C2" s="22" t="s">
        <v>14</v>
      </c>
      <c r="D2" s="23" t="s">
        <v>117</v>
      </c>
      <c r="E2" s="35">
        <v>89.33</v>
      </c>
      <c r="F2" s="25">
        <f>E2*60%</f>
        <v>53.598</v>
      </c>
      <c r="G2" s="26" t="s">
        <v>121</v>
      </c>
      <c r="H2" s="27"/>
      <c r="I2" s="27"/>
      <c r="J2" s="27">
        <f>(I2+G2)*40%</f>
        <v>28.680000000000003</v>
      </c>
      <c r="K2" s="27">
        <f>F2+J2</f>
        <v>82.278</v>
      </c>
      <c r="L2" s="28"/>
    </row>
    <row r="3" spans="1:12" ht="27" customHeight="1" thickTop="1">
      <c r="A3" s="15" t="s">
        <v>115</v>
      </c>
      <c r="B3" s="32" t="s">
        <v>116</v>
      </c>
      <c r="C3" s="15" t="s">
        <v>80</v>
      </c>
      <c r="D3" s="16" t="s">
        <v>117</v>
      </c>
      <c r="E3" s="34">
        <v>83.33</v>
      </c>
      <c r="F3" s="18">
        <f>E3*60%</f>
        <v>49.998</v>
      </c>
      <c r="G3" s="19" t="s">
        <v>118</v>
      </c>
      <c r="H3" s="20" t="s">
        <v>34</v>
      </c>
      <c r="I3" s="20">
        <v>2.5</v>
      </c>
      <c r="J3" s="20">
        <f>(I3+G3)*40%</f>
        <v>29.24</v>
      </c>
      <c r="K3" s="20">
        <f>F3+J3</f>
        <v>79.238</v>
      </c>
      <c r="L3" s="21"/>
    </row>
    <row r="4" spans="1:12" ht="27" customHeight="1">
      <c r="A4" s="13" t="s">
        <v>122</v>
      </c>
      <c r="B4" s="13" t="s">
        <v>123</v>
      </c>
      <c r="C4" s="13" t="s">
        <v>80</v>
      </c>
      <c r="D4" s="6" t="s">
        <v>117</v>
      </c>
      <c r="E4" s="12">
        <v>81.66</v>
      </c>
      <c r="F4" s="8">
        <f>E4*60%</f>
        <v>48.995999999999995</v>
      </c>
      <c r="G4" s="14" t="s">
        <v>49</v>
      </c>
      <c r="H4" s="9"/>
      <c r="I4" s="9"/>
      <c r="J4" s="9">
        <f>(I4+G4)*40%</f>
        <v>0</v>
      </c>
      <c r="K4" s="9">
        <f>F4+J4</f>
        <v>48.995999999999995</v>
      </c>
      <c r="L4" s="5" t="s">
        <v>281</v>
      </c>
    </row>
  </sheetData>
  <sheetProtection/>
  <printOptions/>
  <pageMargins left="0.75" right="0.7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16.625" style="0" customWidth="1"/>
    <col min="3" max="3" width="6.25390625" style="0" customWidth="1"/>
    <col min="4" max="4" width="21.875" style="0" customWidth="1"/>
  </cols>
  <sheetData>
    <row r="1" spans="1:12" ht="5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spans="1:12" ht="27" customHeight="1" thickBot="1">
      <c r="A2" s="22" t="s">
        <v>128</v>
      </c>
      <c r="B2" s="22" t="s">
        <v>129</v>
      </c>
      <c r="C2" s="22" t="s">
        <v>80</v>
      </c>
      <c r="D2" s="23" t="s">
        <v>126</v>
      </c>
      <c r="E2" s="35">
        <v>79.66</v>
      </c>
      <c r="F2" s="25">
        <f>E2*60%</f>
        <v>47.796</v>
      </c>
      <c r="G2" s="26" t="s">
        <v>130</v>
      </c>
      <c r="H2" s="27"/>
      <c r="I2" s="27"/>
      <c r="J2" s="27">
        <f>(I2+G2)*40%</f>
        <v>29.200000000000003</v>
      </c>
      <c r="K2" s="27">
        <f>F2+J2</f>
        <v>76.99600000000001</v>
      </c>
      <c r="L2" s="28"/>
    </row>
    <row r="3" spans="1:12" ht="27" customHeight="1" thickTop="1">
      <c r="A3" s="15" t="s">
        <v>131</v>
      </c>
      <c r="B3" s="15" t="s">
        <v>132</v>
      </c>
      <c r="C3" s="15" t="s">
        <v>80</v>
      </c>
      <c r="D3" s="16" t="s">
        <v>126</v>
      </c>
      <c r="E3" s="34">
        <v>81</v>
      </c>
      <c r="F3" s="18">
        <f>E3*60%</f>
        <v>48.6</v>
      </c>
      <c r="G3" s="19" t="s">
        <v>133</v>
      </c>
      <c r="H3" s="20"/>
      <c r="I3" s="20"/>
      <c r="J3" s="20">
        <f>(I3+G3)*40%</f>
        <v>26.960000000000004</v>
      </c>
      <c r="K3" s="20">
        <f>F3+J3</f>
        <v>75.56</v>
      </c>
      <c r="L3" s="21"/>
    </row>
    <row r="4" spans="1:12" ht="27" customHeight="1">
      <c r="A4" s="13" t="s">
        <v>124</v>
      </c>
      <c r="B4" s="29" t="s">
        <v>125</v>
      </c>
      <c r="C4" s="13" t="s">
        <v>80</v>
      </c>
      <c r="D4" s="6" t="s">
        <v>126</v>
      </c>
      <c r="E4" s="12">
        <v>76.33</v>
      </c>
      <c r="F4" s="8">
        <f>E4*60%</f>
        <v>45.797999999999995</v>
      </c>
      <c r="G4" s="14" t="s">
        <v>127</v>
      </c>
      <c r="H4" s="9" t="s">
        <v>34</v>
      </c>
      <c r="I4" s="9">
        <v>2.5</v>
      </c>
      <c r="J4" s="9">
        <f>(I4+G4)*40%</f>
        <v>23</v>
      </c>
      <c r="K4" s="9">
        <f>F4+J4</f>
        <v>68.798</v>
      </c>
      <c r="L4" s="5"/>
    </row>
  </sheetData>
  <sheetProtection/>
  <printOptions/>
  <pageMargins left="0.5902777777777778" right="0.39305555555555555" top="1" bottom="1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mzlgcl</cp:lastModifiedBy>
  <cp:lastPrinted>2016-08-15T09:01:00Z</cp:lastPrinted>
  <dcterms:created xsi:type="dcterms:W3CDTF">2016-08-15T01:35:54Z</dcterms:created>
  <dcterms:modified xsi:type="dcterms:W3CDTF">2016-08-16T02:22:29Z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