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360" windowHeight="8520" activeTab="1"/>
  </bookViews>
  <sheets>
    <sheet name="学前教育" sheetId="1" r:id="rId1"/>
    <sheet name="学前教育（小教大专）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7" i="2"/>
  <c r="J7"/>
  <c r="I7"/>
  <c r="L8"/>
  <c r="J8"/>
  <c r="I8"/>
  <c r="L6"/>
  <c r="J6"/>
  <c r="I6"/>
  <c r="L4"/>
  <c r="J4"/>
  <c r="I4"/>
  <c r="L5"/>
  <c r="J5"/>
  <c r="I5"/>
  <c r="L3"/>
  <c r="J3"/>
  <c r="I3"/>
  <c r="L31" i="1"/>
  <c r="I31"/>
  <c r="J31" s="1"/>
  <c r="L32"/>
  <c r="I32"/>
  <c r="J32" s="1"/>
  <c r="M32" s="1"/>
  <c r="L28"/>
  <c r="J28"/>
  <c r="I28"/>
  <c r="L29"/>
  <c r="I29"/>
  <c r="J29" s="1"/>
  <c r="L23"/>
  <c r="I23"/>
  <c r="J23" s="1"/>
  <c r="L24"/>
  <c r="J24"/>
  <c r="I24"/>
  <c r="L14"/>
  <c r="I14"/>
  <c r="J14" s="1"/>
  <c r="L30"/>
  <c r="I30"/>
  <c r="J30" s="1"/>
  <c r="L20"/>
  <c r="I20"/>
  <c r="J20" s="1"/>
  <c r="L19"/>
  <c r="I19"/>
  <c r="J19" s="1"/>
  <c r="L17"/>
  <c r="I17"/>
  <c r="J17" s="1"/>
  <c r="L16"/>
  <c r="J16"/>
  <c r="I16"/>
  <c r="L26"/>
  <c r="I26"/>
  <c r="J26" s="1"/>
  <c r="L25"/>
  <c r="I25"/>
  <c r="J25" s="1"/>
  <c r="L34"/>
  <c r="I34"/>
  <c r="J34" s="1"/>
  <c r="L27"/>
  <c r="J27"/>
  <c r="I27"/>
  <c r="L12"/>
  <c r="I12"/>
  <c r="J12" s="1"/>
  <c r="L15"/>
  <c r="I15"/>
  <c r="J15" s="1"/>
  <c r="L33"/>
  <c r="I33"/>
  <c r="J33" s="1"/>
  <c r="L18"/>
  <c r="J18"/>
  <c r="I18"/>
  <c r="L13"/>
  <c r="I13"/>
  <c r="J13" s="1"/>
  <c r="L7"/>
  <c r="I7"/>
  <c r="J7" s="1"/>
  <c r="L11"/>
  <c r="I11"/>
  <c r="J11" s="1"/>
  <c r="L21"/>
  <c r="I21"/>
  <c r="J21" s="1"/>
  <c r="L22"/>
  <c r="I22"/>
  <c r="J22" s="1"/>
  <c r="L6"/>
  <c r="I6"/>
  <c r="J6" s="1"/>
  <c r="L4"/>
  <c r="I4"/>
  <c r="J4" s="1"/>
  <c r="L9"/>
  <c r="I9"/>
  <c r="J9" s="1"/>
  <c r="L8"/>
  <c r="I8"/>
  <c r="J8" s="1"/>
  <c r="L10"/>
  <c r="I10"/>
  <c r="J10" s="1"/>
  <c r="L5"/>
  <c r="I5"/>
  <c r="J5" s="1"/>
  <c r="L3"/>
  <c r="I3"/>
  <c r="J3" s="1"/>
  <c r="M23" l="1"/>
  <c r="M5"/>
  <c r="M8"/>
  <c r="M4"/>
  <c r="M22"/>
  <c r="M11"/>
  <c r="M13"/>
  <c r="M33"/>
  <c r="M12"/>
  <c r="M34"/>
  <c r="M26"/>
  <c r="M17"/>
  <c r="M20"/>
  <c r="M14"/>
  <c r="M29"/>
  <c r="M31"/>
  <c r="M3"/>
  <c r="M10"/>
  <c r="M9"/>
  <c r="M6"/>
  <c r="M21"/>
  <c r="M7"/>
  <c r="M18"/>
  <c r="M15"/>
  <c r="M27"/>
  <c r="M25"/>
  <c r="M16"/>
  <c r="M19"/>
  <c r="M30"/>
  <c r="M24"/>
  <c r="M28"/>
  <c r="M3" i="2"/>
  <c r="M4"/>
  <c r="M8"/>
  <c r="M5"/>
  <c r="M6"/>
  <c r="M7"/>
</calcChain>
</file>

<file path=xl/sharedStrings.xml><?xml version="1.0" encoding="utf-8"?>
<sst xmlns="http://schemas.openxmlformats.org/spreadsheetml/2006/main" count="259" uniqueCount="137">
  <si>
    <t>准考证号</t>
  </si>
  <si>
    <t>姓名</t>
  </si>
  <si>
    <t>身份证号</t>
  </si>
  <si>
    <t>报考岗位</t>
  </si>
  <si>
    <t>性别</t>
  </si>
  <si>
    <t>民族</t>
  </si>
  <si>
    <t>笔试卷面成绩</t>
  </si>
  <si>
    <t>政策加分</t>
  </si>
  <si>
    <t>笔试成绩</t>
  </si>
  <si>
    <t>笔试加权成绩</t>
  </si>
  <si>
    <t>面试 成绩</t>
  </si>
  <si>
    <t>面试加权成绩</t>
  </si>
  <si>
    <t>总成绩</t>
  </si>
  <si>
    <t>名次</t>
  </si>
  <si>
    <t>00002016348</t>
  </si>
  <si>
    <t>赵丹丹</t>
  </si>
  <si>
    <t>150625199012171223</t>
  </si>
  <si>
    <t>幼儿教师</t>
  </si>
  <si>
    <t>女</t>
  </si>
  <si>
    <t>汉</t>
  </si>
  <si>
    <t>00002016054</t>
  </si>
  <si>
    <t>冯婷</t>
  </si>
  <si>
    <t>152726199301032741</t>
  </si>
  <si>
    <t>00002016321</t>
  </si>
  <si>
    <t>张彩红</t>
  </si>
  <si>
    <t>150123198805084109</t>
  </si>
  <si>
    <t>00002016176</t>
  </si>
  <si>
    <t>孟丹</t>
  </si>
  <si>
    <t>152726199507203921</t>
  </si>
  <si>
    <t>00002016048</t>
  </si>
  <si>
    <t>杜学瑞</t>
  </si>
  <si>
    <t>152726199504253325</t>
  </si>
  <si>
    <t>00002016344</t>
  </si>
  <si>
    <t>张宇欣</t>
  </si>
  <si>
    <t>152726199402010621</t>
  </si>
  <si>
    <t>蒙</t>
  </si>
  <si>
    <t>00002016023</t>
  </si>
  <si>
    <t>白瑜</t>
  </si>
  <si>
    <t>152726199202030329</t>
  </si>
  <si>
    <t>00002016007</t>
  </si>
  <si>
    <t>敖敦图雅</t>
  </si>
  <si>
    <t>152322198608150724</t>
  </si>
  <si>
    <t>00002016136</t>
  </si>
  <si>
    <t>李茹</t>
  </si>
  <si>
    <t>152726199308274225</t>
  </si>
  <si>
    <t>00002016031</t>
  </si>
  <si>
    <t>柴虹</t>
  </si>
  <si>
    <t>152726199202070021</t>
  </si>
  <si>
    <t>00002016243</t>
  </si>
  <si>
    <t>王敏</t>
  </si>
  <si>
    <t>152726199503221524</t>
  </si>
  <si>
    <t>00002016174</t>
  </si>
  <si>
    <t>马敏乐</t>
  </si>
  <si>
    <t>152801198805302489</t>
  </si>
  <si>
    <t>00002016295</t>
  </si>
  <si>
    <t>闫丽红</t>
  </si>
  <si>
    <t>152726199410052426</t>
  </si>
  <si>
    <t>00002016098</t>
  </si>
  <si>
    <t>贺乐</t>
  </si>
  <si>
    <t>152726198911724526</t>
  </si>
  <si>
    <t>00002016154</t>
  </si>
  <si>
    <t>刘慧</t>
  </si>
  <si>
    <t>152726199208204529</t>
  </si>
  <si>
    <t>00002016045</t>
  </si>
  <si>
    <t>都兰</t>
  </si>
  <si>
    <t>152726199501200025</t>
  </si>
  <si>
    <t>00002016351</t>
  </si>
  <si>
    <t>赵娜娜</t>
  </si>
  <si>
    <t>152628198807170626</t>
  </si>
  <si>
    <t>00002016329</t>
  </si>
  <si>
    <t>张俊霞</t>
  </si>
  <si>
    <t>150123198901296523</t>
  </si>
  <si>
    <t>00002016117</t>
  </si>
  <si>
    <t>康永丽</t>
  </si>
  <si>
    <t>152726198912121220</t>
  </si>
  <si>
    <t>00002016141</t>
  </si>
  <si>
    <t>李媛</t>
  </si>
  <si>
    <t>152726199404194823</t>
  </si>
  <si>
    <t>00002016234</t>
  </si>
  <si>
    <t>唐裕茹</t>
  </si>
  <si>
    <t>152726199108270027</t>
  </si>
  <si>
    <t>00002016217</t>
  </si>
  <si>
    <t>石景瑞</t>
  </si>
  <si>
    <t>152726199511212425</t>
  </si>
  <si>
    <t>00002016298</t>
  </si>
  <si>
    <t>闫雯静</t>
  </si>
  <si>
    <t>152726199410212725</t>
  </si>
  <si>
    <t>00002016156</t>
  </si>
  <si>
    <t>刘佳</t>
  </si>
  <si>
    <t>152726199409130028</t>
  </si>
  <si>
    <t>00002016204</t>
  </si>
  <si>
    <t>任璐</t>
  </si>
  <si>
    <t>152726198911210627</t>
  </si>
  <si>
    <t>00002016128</t>
  </si>
  <si>
    <t>李静</t>
  </si>
  <si>
    <t>152726199303181222</t>
  </si>
  <si>
    <t>00002016230</t>
  </si>
  <si>
    <t>苏婷</t>
  </si>
  <si>
    <t>152726199401023623</t>
  </si>
  <si>
    <t>00002016327</t>
  </si>
  <si>
    <t>张婧</t>
  </si>
  <si>
    <t>152726199504183320</t>
  </si>
  <si>
    <t>00002016193</t>
  </si>
  <si>
    <t>其格乐更</t>
  </si>
  <si>
    <t>152726199306010023</t>
  </si>
  <si>
    <t>00002016165</t>
  </si>
  <si>
    <t>刘辛</t>
  </si>
  <si>
    <t>152726199310030326</t>
  </si>
  <si>
    <t>00002016152</t>
  </si>
  <si>
    <t>刘海龙</t>
  </si>
  <si>
    <t>152726199108131211</t>
  </si>
  <si>
    <t>男</t>
  </si>
  <si>
    <t>00002016248</t>
  </si>
  <si>
    <t>王婷婷</t>
  </si>
  <si>
    <t>152726199209010347</t>
  </si>
  <si>
    <t>面试总成绩</t>
  </si>
  <si>
    <t>00002016309</t>
  </si>
  <si>
    <t>杨娜</t>
  </si>
  <si>
    <t>152726198609182725</t>
  </si>
  <si>
    <t>00002016238</t>
  </si>
  <si>
    <t>王慧</t>
  </si>
  <si>
    <t>152726198611084235</t>
  </si>
  <si>
    <t>00002016145</t>
  </si>
  <si>
    <t>梁美琴</t>
  </si>
  <si>
    <t>152726198509272723</t>
  </si>
  <si>
    <t>00002016013</t>
  </si>
  <si>
    <t>奥红梅</t>
  </si>
  <si>
    <t>152726198404271222</t>
  </si>
  <si>
    <t>00002016042</t>
  </si>
  <si>
    <t>代美玲</t>
  </si>
  <si>
    <t>152726198407294227</t>
  </si>
  <si>
    <t>00002016123</t>
  </si>
  <si>
    <t>李海燕</t>
  </si>
  <si>
    <t>152726198605143921</t>
  </si>
  <si>
    <t>2016年杭锦旗公开招聘幼儿教师（小教大专）成绩汇总表</t>
  </si>
  <si>
    <t>2016年杭锦旗公开招聘幼儿教师成绩汇总表</t>
  </si>
  <si>
    <t>注：红色字体标注人员为进入体检人员名单。</t>
  </si>
</sst>
</file>

<file path=xl/styles.xml><?xml version="1.0" encoding="utf-8"?>
<styleSheet xmlns="http://schemas.openxmlformats.org/spreadsheetml/2006/main">
  <numFmts count="1">
    <numFmt numFmtId="176" formatCode="0.00_ "/>
  </numFmts>
  <fonts count="15"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12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8"/>
      <name val="黑体"/>
      <family val="3"/>
      <charset val="134"/>
    </font>
    <font>
      <sz val="12"/>
      <color theme="1"/>
      <name val="黑体"/>
      <family val="3"/>
      <charset val="134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7" fillId="0" borderId="3" xfId="0" quotePrefix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76" fontId="10" fillId="0" borderId="3" xfId="0" applyNumberFormat="1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4" fillId="0" borderId="0" xfId="0" applyFo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workbookViewId="0">
      <selection activeCell="N18" sqref="N18"/>
    </sheetView>
  </sheetViews>
  <sheetFormatPr defaultColWidth="9" defaultRowHeight="14.25"/>
  <cols>
    <col min="1" max="1" width="12.75" style="18"/>
    <col min="2" max="2" width="9" style="18"/>
    <col min="3" max="3" width="18.75" style="18" customWidth="1"/>
    <col min="4" max="4" width="10.375" style="18" customWidth="1"/>
    <col min="5" max="6" width="3.625" style="18" customWidth="1"/>
    <col min="7" max="7" width="7" style="18" customWidth="1"/>
    <col min="8" max="8" width="6.125" style="18" customWidth="1"/>
    <col min="9" max="9" width="7" style="18" customWidth="1"/>
    <col min="10" max="10" width="7.625" style="18" customWidth="1"/>
    <col min="11" max="11" width="6.5" style="18" customWidth="1"/>
    <col min="12" max="12" width="8" style="18" customWidth="1"/>
    <col min="13" max="13" width="6.75" style="19" customWidth="1"/>
    <col min="14" max="14" width="6.875" style="18" customWidth="1"/>
  </cols>
  <sheetData>
    <row r="1" spans="1:14" ht="42" customHeight="1">
      <c r="A1" s="49" t="s">
        <v>135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45.75" customHeight="1">
      <c r="A2" s="42" t="s">
        <v>0</v>
      </c>
      <c r="B2" s="42" t="s">
        <v>1</v>
      </c>
      <c r="C2" s="42" t="s">
        <v>2</v>
      </c>
      <c r="D2" s="42" t="s">
        <v>3</v>
      </c>
      <c r="E2" s="42" t="s">
        <v>4</v>
      </c>
      <c r="F2" s="42" t="s">
        <v>5</v>
      </c>
      <c r="G2" s="42" t="s">
        <v>6</v>
      </c>
      <c r="H2" s="42" t="s">
        <v>7</v>
      </c>
      <c r="I2" s="43" t="s">
        <v>8</v>
      </c>
      <c r="J2" s="44" t="s">
        <v>9</v>
      </c>
      <c r="K2" s="44" t="s">
        <v>10</v>
      </c>
      <c r="L2" s="44" t="s">
        <v>11</v>
      </c>
      <c r="M2" s="45" t="s">
        <v>12</v>
      </c>
      <c r="N2" s="44" t="s">
        <v>13</v>
      </c>
    </row>
    <row r="3" spans="1:14" s="48" customFormat="1" ht="25.5" customHeight="1">
      <c r="A3" s="11" t="s">
        <v>14</v>
      </c>
      <c r="B3" s="12" t="s">
        <v>15</v>
      </c>
      <c r="C3" s="13" t="s">
        <v>16</v>
      </c>
      <c r="D3" s="5" t="s">
        <v>17</v>
      </c>
      <c r="E3" s="14" t="s">
        <v>18</v>
      </c>
      <c r="F3" s="14" t="s">
        <v>19</v>
      </c>
      <c r="G3" s="6">
        <v>79.33</v>
      </c>
      <c r="H3" s="7">
        <v>0</v>
      </c>
      <c r="I3" s="8">
        <f t="shared" ref="I3:I34" si="0">SUM(G3:H3)</f>
        <v>79.33</v>
      </c>
      <c r="J3" s="9">
        <f t="shared" ref="J3:J34" si="1">SUM(I3*0.6)</f>
        <v>47.597999999999999</v>
      </c>
      <c r="K3" s="7">
        <v>79.77</v>
      </c>
      <c r="L3" s="7">
        <f t="shared" ref="L3:L34" si="2">K3*0.4</f>
        <v>31.908000000000001</v>
      </c>
      <c r="M3" s="16">
        <f t="shared" ref="M3:M34" si="3">J3+L3</f>
        <v>79.506</v>
      </c>
      <c r="N3" s="7">
        <v>1</v>
      </c>
    </row>
    <row r="4" spans="1:14" s="48" customFormat="1" ht="25.5" customHeight="1">
      <c r="A4" s="11" t="s">
        <v>32</v>
      </c>
      <c r="B4" s="15" t="s">
        <v>33</v>
      </c>
      <c r="C4" s="13" t="s">
        <v>34</v>
      </c>
      <c r="D4" s="5" t="s">
        <v>17</v>
      </c>
      <c r="E4" s="14" t="s">
        <v>18</v>
      </c>
      <c r="F4" s="14" t="s">
        <v>35</v>
      </c>
      <c r="G4" s="6">
        <v>74.95</v>
      </c>
      <c r="H4" s="9">
        <v>2.5</v>
      </c>
      <c r="I4" s="8">
        <f t="shared" si="0"/>
        <v>77.45</v>
      </c>
      <c r="J4" s="9">
        <f t="shared" si="1"/>
        <v>46.47</v>
      </c>
      <c r="K4" s="7">
        <v>77.67</v>
      </c>
      <c r="L4" s="7">
        <f t="shared" si="2"/>
        <v>31.068000000000001</v>
      </c>
      <c r="M4" s="16">
        <f t="shared" si="3"/>
        <v>77.537999999999997</v>
      </c>
      <c r="N4" s="7">
        <v>2</v>
      </c>
    </row>
    <row r="5" spans="1:14" s="48" customFormat="1" ht="25.5" customHeight="1">
      <c r="A5" s="11" t="s">
        <v>20</v>
      </c>
      <c r="B5" s="15" t="s">
        <v>21</v>
      </c>
      <c r="C5" s="13" t="s">
        <v>22</v>
      </c>
      <c r="D5" s="5" t="s">
        <v>17</v>
      </c>
      <c r="E5" s="14" t="s">
        <v>18</v>
      </c>
      <c r="F5" s="14" t="s">
        <v>19</v>
      </c>
      <c r="G5" s="6">
        <v>78.290000000000006</v>
      </c>
      <c r="H5" s="7">
        <v>0</v>
      </c>
      <c r="I5" s="8">
        <f t="shared" si="0"/>
        <v>78.290000000000006</v>
      </c>
      <c r="J5" s="9">
        <f t="shared" si="1"/>
        <v>46.974000000000004</v>
      </c>
      <c r="K5" s="7">
        <v>76.33</v>
      </c>
      <c r="L5" s="7">
        <f t="shared" si="2"/>
        <v>30.532</v>
      </c>
      <c r="M5" s="16">
        <f t="shared" si="3"/>
        <v>77.506</v>
      </c>
      <c r="N5" s="7">
        <v>3</v>
      </c>
    </row>
    <row r="6" spans="1:14" s="48" customFormat="1" ht="25.5" customHeight="1">
      <c r="A6" s="11" t="s">
        <v>36</v>
      </c>
      <c r="B6" s="15" t="s">
        <v>37</v>
      </c>
      <c r="C6" s="13" t="s">
        <v>38</v>
      </c>
      <c r="D6" s="5" t="s">
        <v>17</v>
      </c>
      <c r="E6" s="14" t="s">
        <v>18</v>
      </c>
      <c r="F6" s="14" t="s">
        <v>19</v>
      </c>
      <c r="G6" s="6">
        <v>76.47</v>
      </c>
      <c r="H6" s="7">
        <v>0</v>
      </c>
      <c r="I6" s="8">
        <f t="shared" si="0"/>
        <v>76.47</v>
      </c>
      <c r="J6" s="9">
        <f t="shared" si="1"/>
        <v>45.881999999999998</v>
      </c>
      <c r="K6" s="7">
        <v>78.91</v>
      </c>
      <c r="L6" s="7">
        <f t="shared" si="2"/>
        <v>31.564</v>
      </c>
      <c r="M6" s="16">
        <f t="shared" si="3"/>
        <v>77.445999999999998</v>
      </c>
      <c r="N6" s="7">
        <v>4</v>
      </c>
    </row>
    <row r="7" spans="1:14" s="48" customFormat="1" ht="25.5" customHeight="1">
      <c r="A7" s="11" t="s">
        <v>48</v>
      </c>
      <c r="B7" s="15" t="s">
        <v>49</v>
      </c>
      <c r="C7" s="13" t="s">
        <v>50</v>
      </c>
      <c r="D7" s="5" t="s">
        <v>17</v>
      </c>
      <c r="E7" s="14" t="s">
        <v>18</v>
      </c>
      <c r="F7" s="14" t="s">
        <v>19</v>
      </c>
      <c r="G7" s="6">
        <v>75.48</v>
      </c>
      <c r="H7" s="7">
        <v>0</v>
      </c>
      <c r="I7" s="8">
        <f t="shared" si="0"/>
        <v>75.48</v>
      </c>
      <c r="J7" s="9">
        <f t="shared" si="1"/>
        <v>45.288000000000004</v>
      </c>
      <c r="K7" s="7">
        <v>79.45</v>
      </c>
      <c r="L7" s="7">
        <f t="shared" si="2"/>
        <v>31.78</v>
      </c>
      <c r="M7" s="16">
        <f t="shared" si="3"/>
        <v>77.068000000000012</v>
      </c>
      <c r="N7" s="7">
        <v>5</v>
      </c>
    </row>
    <row r="8" spans="1:14" s="48" customFormat="1" ht="25.5" customHeight="1">
      <c r="A8" s="11" t="s">
        <v>26</v>
      </c>
      <c r="B8" s="12" t="s">
        <v>27</v>
      </c>
      <c r="C8" s="13" t="s">
        <v>28</v>
      </c>
      <c r="D8" s="5" t="s">
        <v>17</v>
      </c>
      <c r="E8" s="14" t="s">
        <v>18</v>
      </c>
      <c r="F8" s="14" t="s">
        <v>19</v>
      </c>
      <c r="G8" s="6">
        <v>77.98</v>
      </c>
      <c r="H8" s="10">
        <v>0</v>
      </c>
      <c r="I8" s="8">
        <f t="shared" si="0"/>
        <v>77.98</v>
      </c>
      <c r="J8" s="9">
        <f t="shared" si="1"/>
        <v>46.788000000000004</v>
      </c>
      <c r="K8" s="7">
        <v>75.27</v>
      </c>
      <c r="L8" s="7">
        <f t="shared" si="2"/>
        <v>30.108000000000001</v>
      </c>
      <c r="M8" s="16">
        <f t="shared" si="3"/>
        <v>76.896000000000001</v>
      </c>
      <c r="N8" s="7">
        <v>6</v>
      </c>
    </row>
    <row r="9" spans="1:14" s="48" customFormat="1" ht="25.5" customHeight="1">
      <c r="A9" s="11" t="s">
        <v>29</v>
      </c>
      <c r="B9" s="12" t="s">
        <v>30</v>
      </c>
      <c r="C9" s="13" t="s">
        <v>31</v>
      </c>
      <c r="D9" s="5" t="s">
        <v>17</v>
      </c>
      <c r="E9" s="14" t="s">
        <v>18</v>
      </c>
      <c r="F9" s="14" t="s">
        <v>19</v>
      </c>
      <c r="G9" s="6">
        <v>77.849999999999994</v>
      </c>
      <c r="H9" s="7">
        <v>0</v>
      </c>
      <c r="I9" s="8">
        <f t="shared" si="0"/>
        <v>77.849999999999994</v>
      </c>
      <c r="J9" s="9">
        <f t="shared" si="1"/>
        <v>46.709999999999994</v>
      </c>
      <c r="K9" s="7">
        <v>74.97</v>
      </c>
      <c r="L9" s="7">
        <f t="shared" si="2"/>
        <v>29.988</v>
      </c>
      <c r="M9" s="16">
        <f t="shared" si="3"/>
        <v>76.697999999999993</v>
      </c>
      <c r="N9" s="7">
        <v>7</v>
      </c>
    </row>
    <row r="10" spans="1:14" s="48" customFormat="1" ht="25.5" customHeight="1">
      <c r="A10" s="11" t="s">
        <v>23</v>
      </c>
      <c r="B10" s="15" t="s">
        <v>24</v>
      </c>
      <c r="C10" s="13" t="s">
        <v>25</v>
      </c>
      <c r="D10" s="5" t="s">
        <v>17</v>
      </c>
      <c r="E10" s="14" t="s">
        <v>18</v>
      </c>
      <c r="F10" s="14" t="s">
        <v>19</v>
      </c>
      <c r="G10" s="6">
        <v>78.180000000000007</v>
      </c>
      <c r="H10" s="10">
        <v>0</v>
      </c>
      <c r="I10" s="8">
        <f t="shared" si="0"/>
        <v>78.180000000000007</v>
      </c>
      <c r="J10" s="9">
        <f t="shared" si="1"/>
        <v>46.908000000000001</v>
      </c>
      <c r="K10" s="7">
        <v>74.400000000000006</v>
      </c>
      <c r="L10" s="7">
        <f t="shared" si="2"/>
        <v>29.760000000000005</v>
      </c>
      <c r="M10" s="16">
        <f t="shared" si="3"/>
        <v>76.668000000000006</v>
      </c>
      <c r="N10" s="7">
        <v>8</v>
      </c>
    </row>
    <row r="11" spans="1:14" s="48" customFormat="1" ht="25.5" customHeight="1">
      <c r="A11" s="11" t="s">
        <v>45</v>
      </c>
      <c r="B11" s="12" t="s">
        <v>46</v>
      </c>
      <c r="C11" s="13" t="s">
        <v>47</v>
      </c>
      <c r="D11" s="5" t="s">
        <v>17</v>
      </c>
      <c r="E11" s="14" t="s">
        <v>18</v>
      </c>
      <c r="F11" s="14" t="s">
        <v>19</v>
      </c>
      <c r="G11" s="6">
        <v>75.5</v>
      </c>
      <c r="H11" s="7">
        <v>0</v>
      </c>
      <c r="I11" s="8">
        <f t="shared" si="0"/>
        <v>75.5</v>
      </c>
      <c r="J11" s="9">
        <f t="shared" si="1"/>
        <v>45.3</v>
      </c>
      <c r="K11" s="7">
        <v>76.33</v>
      </c>
      <c r="L11" s="7">
        <f t="shared" si="2"/>
        <v>30.532</v>
      </c>
      <c r="M11" s="16">
        <f t="shared" si="3"/>
        <v>75.831999999999994</v>
      </c>
      <c r="N11" s="7">
        <v>9</v>
      </c>
    </row>
    <row r="12" spans="1:14" s="48" customFormat="1" ht="25.5" customHeight="1">
      <c r="A12" s="11" t="s">
        <v>63</v>
      </c>
      <c r="B12" s="12" t="s">
        <v>64</v>
      </c>
      <c r="C12" s="13" t="s">
        <v>65</v>
      </c>
      <c r="D12" s="5" t="s">
        <v>17</v>
      </c>
      <c r="E12" s="14" t="s">
        <v>18</v>
      </c>
      <c r="F12" s="14" t="s">
        <v>35</v>
      </c>
      <c r="G12" s="6">
        <v>72.08</v>
      </c>
      <c r="H12" s="9">
        <v>2.5</v>
      </c>
      <c r="I12" s="8">
        <f t="shared" si="0"/>
        <v>74.58</v>
      </c>
      <c r="J12" s="9">
        <f t="shared" si="1"/>
        <v>44.747999999999998</v>
      </c>
      <c r="K12" s="7">
        <v>77.47</v>
      </c>
      <c r="L12" s="7">
        <f t="shared" si="2"/>
        <v>30.988</v>
      </c>
      <c r="M12" s="16">
        <f t="shared" si="3"/>
        <v>75.73599999999999</v>
      </c>
      <c r="N12" s="7">
        <v>10</v>
      </c>
    </row>
    <row r="13" spans="1:14" s="48" customFormat="1" ht="25.5" customHeight="1">
      <c r="A13" s="11" t="s">
        <v>51</v>
      </c>
      <c r="B13" s="15" t="s">
        <v>52</v>
      </c>
      <c r="C13" s="13" t="s">
        <v>53</v>
      </c>
      <c r="D13" s="5" t="s">
        <v>17</v>
      </c>
      <c r="E13" s="14" t="s">
        <v>18</v>
      </c>
      <c r="F13" s="14" t="s">
        <v>19</v>
      </c>
      <c r="G13" s="6">
        <v>75.28</v>
      </c>
      <c r="H13" s="7">
        <v>0</v>
      </c>
      <c r="I13" s="8">
        <f t="shared" si="0"/>
        <v>75.28</v>
      </c>
      <c r="J13" s="9">
        <f t="shared" si="1"/>
        <v>45.167999999999999</v>
      </c>
      <c r="K13" s="7">
        <v>75.83</v>
      </c>
      <c r="L13" s="7">
        <f t="shared" si="2"/>
        <v>30.332000000000001</v>
      </c>
      <c r="M13" s="16">
        <f t="shared" si="3"/>
        <v>75.5</v>
      </c>
      <c r="N13" s="7">
        <v>11</v>
      </c>
    </row>
    <row r="14" spans="1:14" s="48" customFormat="1" ht="25.5" customHeight="1">
      <c r="A14" s="11" t="s">
        <v>93</v>
      </c>
      <c r="B14" s="12" t="s">
        <v>94</v>
      </c>
      <c r="C14" s="13" t="s">
        <v>95</v>
      </c>
      <c r="D14" s="5" t="s">
        <v>17</v>
      </c>
      <c r="E14" s="14" t="s">
        <v>18</v>
      </c>
      <c r="F14" s="14" t="s">
        <v>19</v>
      </c>
      <c r="G14" s="6">
        <v>72.33</v>
      </c>
      <c r="H14" s="7">
        <v>0</v>
      </c>
      <c r="I14" s="8">
        <f t="shared" si="0"/>
        <v>72.33</v>
      </c>
      <c r="J14" s="9">
        <f t="shared" si="1"/>
        <v>43.397999999999996</v>
      </c>
      <c r="K14" s="7">
        <v>79.84</v>
      </c>
      <c r="L14" s="7">
        <f t="shared" si="2"/>
        <v>31.936000000000003</v>
      </c>
      <c r="M14" s="16">
        <f t="shared" si="3"/>
        <v>75.334000000000003</v>
      </c>
      <c r="N14" s="7">
        <v>12</v>
      </c>
    </row>
    <row r="15" spans="1:14" s="48" customFormat="1" ht="25.5" customHeight="1">
      <c r="A15" s="11" t="s">
        <v>60</v>
      </c>
      <c r="B15" s="12" t="s">
        <v>61</v>
      </c>
      <c r="C15" s="13" t="s">
        <v>62</v>
      </c>
      <c r="D15" s="5" t="s">
        <v>17</v>
      </c>
      <c r="E15" s="14" t="s">
        <v>18</v>
      </c>
      <c r="F15" s="14" t="s">
        <v>19</v>
      </c>
      <c r="G15" s="6">
        <v>74.73</v>
      </c>
      <c r="H15" s="7">
        <v>0</v>
      </c>
      <c r="I15" s="8">
        <f t="shared" si="0"/>
        <v>74.73</v>
      </c>
      <c r="J15" s="9">
        <f t="shared" si="1"/>
        <v>44.838000000000001</v>
      </c>
      <c r="K15" s="7">
        <v>75.95</v>
      </c>
      <c r="L15" s="7">
        <f t="shared" si="2"/>
        <v>30.380000000000003</v>
      </c>
      <c r="M15" s="16">
        <f t="shared" si="3"/>
        <v>75.218000000000004</v>
      </c>
      <c r="N15" s="7">
        <v>13</v>
      </c>
    </row>
    <row r="16" spans="1:14" s="48" customFormat="1" ht="25.5" customHeight="1">
      <c r="A16" s="11" t="s">
        <v>78</v>
      </c>
      <c r="B16" s="12" t="s">
        <v>79</v>
      </c>
      <c r="C16" s="13" t="s">
        <v>80</v>
      </c>
      <c r="D16" s="5" t="s">
        <v>17</v>
      </c>
      <c r="E16" s="14" t="s">
        <v>18</v>
      </c>
      <c r="F16" s="14" t="s">
        <v>35</v>
      </c>
      <c r="G16" s="6">
        <v>70.94</v>
      </c>
      <c r="H16" s="9">
        <v>2.5</v>
      </c>
      <c r="I16" s="8">
        <f t="shared" si="0"/>
        <v>73.44</v>
      </c>
      <c r="J16" s="9">
        <f t="shared" si="1"/>
        <v>44.064</v>
      </c>
      <c r="K16" s="7">
        <v>77.209999999999994</v>
      </c>
      <c r="L16" s="7">
        <f t="shared" si="2"/>
        <v>30.884</v>
      </c>
      <c r="M16" s="16">
        <f t="shared" si="3"/>
        <v>74.948000000000008</v>
      </c>
      <c r="N16" s="7">
        <v>14</v>
      </c>
    </row>
    <row r="17" spans="1:14" s="48" customFormat="1" ht="25.5" customHeight="1">
      <c r="A17" s="11" t="s">
        <v>81</v>
      </c>
      <c r="B17" s="12" t="s">
        <v>82</v>
      </c>
      <c r="C17" s="13" t="s">
        <v>83</v>
      </c>
      <c r="D17" s="5" t="s">
        <v>17</v>
      </c>
      <c r="E17" s="14" t="s">
        <v>18</v>
      </c>
      <c r="F17" s="14" t="s">
        <v>19</v>
      </c>
      <c r="G17" s="6">
        <v>73.17</v>
      </c>
      <c r="H17" s="7">
        <v>0</v>
      </c>
      <c r="I17" s="8">
        <f t="shared" si="0"/>
        <v>73.17</v>
      </c>
      <c r="J17" s="9">
        <f t="shared" si="1"/>
        <v>43.902000000000001</v>
      </c>
      <c r="K17" s="7">
        <v>77.55</v>
      </c>
      <c r="L17" s="7">
        <f t="shared" si="2"/>
        <v>31.02</v>
      </c>
      <c r="M17" s="16">
        <f t="shared" si="3"/>
        <v>74.921999999999997</v>
      </c>
      <c r="N17" s="7">
        <v>15</v>
      </c>
    </row>
    <row r="18" spans="1:14" s="48" customFormat="1" ht="25.5" customHeight="1">
      <c r="A18" s="11" t="s">
        <v>54</v>
      </c>
      <c r="B18" s="12" t="s">
        <v>55</v>
      </c>
      <c r="C18" s="13" t="s">
        <v>56</v>
      </c>
      <c r="D18" s="5" t="s">
        <v>17</v>
      </c>
      <c r="E18" s="14" t="s">
        <v>18</v>
      </c>
      <c r="F18" s="14" t="s">
        <v>19</v>
      </c>
      <c r="G18" s="6">
        <v>75.239999999999995</v>
      </c>
      <c r="H18" s="10">
        <v>0</v>
      </c>
      <c r="I18" s="8">
        <f t="shared" si="0"/>
        <v>75.239999999999995</v>
      </c>
      <c r="J18" s="9">
        <f t="shared" si="1"/>
        <v>45.143999999999998</v>
      </c>
      <c r="K18" s="7">
        <v>74.349999999999994</v>
      </c>
      <c r="L18" s="7">
        <f t="shared" si="2"/>
        <v>29.74</v>
      </c>
      <c r="M18" s="16">
        <f t="shared" si="3"/>
        <v>74.884</v>
      </c>
      <c r="N18" s="7">
        <v>16</v>
      </c>
    </row>
    <row r="19" spans="1:14" s="30" customFormat="1" ht="25.5" customHeight="1">
      <c r="A19" s="20" t="s">
        <v>84</v>
      </c>
      <c r="B19" s="31" t="s">
        <v>85</v>
      </c>
      <c r="C19" s="22" t="s">
        <v>86</v>
      </c>
      <c r="D19" s="23" t="s">
        <v>17</v>
      </c>
      <c r="E19" s="24" t="s">
        <v>18</v>
      </c>
      <c r="F19" s="24" t="s">
        <v>19</v>
      </c>
      <c r="G19" s="25">
        <v>72.790000000000006</v>
      </c>
      <c r="H19" s="26">
        <v>0</v>
      </c>
      <c r="I19" s="27">
        <f t="shared" si="0"/>
        <v>72.790000000000006</v>
      </c>
      <c r="J19" s="28">
        <f t="shared" si="1"/>
        <v>43.673999999999999</v>
      </c>
      <c r="K19" s="26">
        <v>77.95</v>
      </c>
      <c r="L19" s="26">
        <f t="shared" si="2"/>
        <v>31.180000000000003</v>
      </c>
      <c r="M19" s="29">
        <f t="shared" si="3"/>
        <v>74.853999999999999</v>
      </c>
      <c r="N19" s="26">
        <v>17</v>
      </c>
    </row>
    <row r="20" spans="1:14" s="30" customFormat="1" ht="25.5" customHeight="1">
      <c r="A20" s="20" t="s">
        <v>87</v>
      </c>
      <c r="B20" s="21" t="s">
        <v>88</v>
      </c>
      <c r="C20" s="22" t="s">
        <v>89</v>
      </c>
      <c r="D20" s="23" t="s">
        <v>17</v>
      </c>
      <c r="E20" s="24" t="s">
        <v>18</v>
      </c>
      <c r="F20" s="24" t="s">
        <v>19</v>
      </c>
      <c r="G20" s="25">
        <v>72.66</v>
      </c>
      <c r="H20" s="26">
        <v>0</v>
      </c>
      <c r="I20" s="27">
        <f t="shared" si="0"/>
        <v>72.66</v>
      </c>
      <c r="J20" s="28">
        <f t="shared" si="1"/>
        <v>43.595999999999997</v>
      </c>
      <c r="K20" s="26">
        <v>77.97</v>
      </c>
      <c r="L20" s="26">
        <f t="shared" si="2"/>
        <v>31.188000000000002</v>
      </c>
      <c r="M20" s="29">
        <f t="shared" si="3"/>
        <v>74.783999999999992</v>
      </c>
      <c r="N20" s="26">
        <v>18</v>
      </c>
    </row>
    <row r="21" spans="1:14" s="30" customFormat="1" ht="25.5" customHeight="1">
      <c r="A21" s="20" t="s">
        <v>42</v>
      </c>
      <c r="B21" s="31" t="s">
        <v>43</v>
      </c>
      <c r="C21" s="22" t="s">
        <v>44</v>
      </c>
      <c r="D21" s="23" t="s">
        <v>17</v>
      </c>
      <c r="E21" s="24" t="s">
        <v>18</v>
      </c>
      <c r="F21" s="24" t="s">
        <v>19</v>
      </c>
      <c r="G21" s="25">
        <v>75.7</v>
      </c>
      <c r="H21" s="26">
        <v>0</v>
      </c>
      <c r="I21" s="27">
        <f t="shared" si="0"/>
        <v>75.7</v>
      </c>
      <c r="J21" s="28">
        <f t="shared" si="1"/>
        <v>45.42</v>
      </c>
      <c r="K21" s="26">
        <v>73.3</v>
      </c>
      <c r="L21" s="26">
        <f t="shared" si="2"/>
        <v>29.32</v>
      </c>
      <c r="M21" s="29">
        <f t="shared" si="3"/>
        <v>74.740000000000009</v>
      </c>
      <c r="N21" s="26">
        <v>19</v>
      </c>
    </row>
    <row r="22" spans="1:14" s="30" customFormat="1" ht="25.5" customHeight="1">
      <c r="A22" s="20" t="s">
        <v>39</v>
      </c>
      <c r="B22" s="21" t="s">
        <v>40</v>
      </c>
      <c r="C22" s="22" t="s">
        <v>41</v>
      </c>
      <c r="D22" s="23" t="s">
        <v>17</v>
      </c>
      <c r="E22" s="24" t="s">
        <v>18</v>
      </c>
      <c r="F22" s="24" t="s">
        <v>35</v>
      </c>
      <c r="G22" s="25">
        <v>73.510000000000005</v>
      </c>
      <c r="H22" s="33">
        <v>2.5</v>
      </c>
      <c r="I22" s="27">
        <f t="shared" si="0"/>
        <v>76.010000000000005</v>
      </c>
      <c r="J22" s="28">
        <f t="shared" si="1"/>
        <v>45.606000000000002</v>
      </c>
      <c r="K22" s="26">
        <v>71.290000000000006</v>
      </c>
      <c r="L22" s="26">
        <f t="shared" si="2"/>
        <v>28.516000000000005</v>
      </c>
      <c r="M22" s="29">
        <f t="shared" si="3"/>
        <v>74.122000000000014</v>
      </c>
      <c r="N22" s="26">
        <v>20</v>
      </c>
    </row>
    <row r="23" spans="1:14" s="30" customFormat="1" ht="25.5" customHeight="1">
      <c r="A23" s="20" t="s">
        <v>99</v>
      </c>
      <c r="B23" s="31" t="s">
        <v>100</v>
      </c>
      <c r="C23" s="22" t="s">
        <v>101</v>
      </c>
      <c r="D23" s="23" t="s">
        <v>17</v>
      </c>
      <c r="E23" s="24" t="s">
        <v>18</v>
      </c>
      <c r="F23" s="24" t="s">
        <v>19</v>
      </c>
      <c r="G23" s="25">
        <v>71.94</v>
      </c>
      <c r="H23" s="32">
        <v>0</v>
      </c>
      <c r="I23" s="27">
        <f t="shared" si="0"/>
        <v>71.94</v>
      </c>
      <c r="J23" s="28">
        <f t="shared" si="1"/>
        <v>43.163999999999994</v>
      </c>
      <c r="K23" s="26">
        <v>76.97</v>
      </c>
      <c r="L23" s="26">
        <f t="shared" si="2"/>
        <v>30.788</v>
      </c>
      <c r="M23" s="29">
        <f t="shared" si="3"/>
        <v>73.951999999999998</v>
      </c>
      <c r="N23" s="26">
        <v>21</v>
      </c>
    </row>
    <row r="24" spans="1:14" s="30" customFormat="1" ht="25.5" customHeight="1">
      <c r="A24" s="20" t="s">
        <v>96</v>
      </c>
      <c r="B24" s="31" t="s">
        <v>97</v>
      </c>
      <c r="C24" s="22" t="s">
        <v>98</v>
      </c>
      <c r="D24" s="23" t="s">
        <v>17</v>
      </c>
      <c r="E24" s="24" t="s">
        <v>18</v>
      </c>
      <c r="F24" s="24" t="s">
        <v>19</v>
      </c>
      <c r="G24" s="25">
        <v>72.12</v>
      </c>
      <c r="H24" s="26">
        <v>0</v>
      </c>
      <c r="I24" s="27">
        <f t="shared" si="0"/>
        <v>72.12</v>
      </c>
      <c r="J24" s="28">
        <f t="shared" si="1"/>
        <v>43.271999999999998</v>
      </c>
      <c r="K24" s="26">
        <v>75.959999999999994</v>
      </c>
      <c r="L24" s="26">
        <f t="shared" si="2"/>
        <v>30.384</v>
      </c>
      <c r="M24" s="29">
        <f t="shared" si="3"/>
        <v>73.656000000000006</v>
      </c>
      <c r="N24" s="26">
        <v>22</v>
      </c>
    </row>
    <row r="25" spans="1:14" s="30" customFormat="1" ht="25.5" customHeight="1">
      <c r="A25" s="20" t="s">
        <v>72</v>
      </c>
      <c r="B25" s="21" t="s">
        <v>73</v>
      </c>
      <c r="C25" s="22" t="s">
        <v>74</v>
      </c>
      <c r="D25" s="23" t="s">
        <v>17</v>
      </c>
      <c r="E25" s="24" t="s">
        <v>18</v>
      </c>
      <c r="F25" s="24" t="s">
        <v>19</v>
      </c>
      <c r="G25" s="25">
        <v>73.959999999999994</v>
      </c>
      <c r="H25" s="26">
        <v>0</v>
      </c>
      <c r="I25" s="27">
        <f t="shared" si="0"/>
        <v>73.959999999999994</v>
      </c>
      <c r="J25" s="28">
        <f t="shared" si="1"/>
        <v>44.375999999999998</v>
      </c>
      <c r="K25" s="26">
        <v>72.930000000000007</v>
      </c>
      <c r="L25" s="26">
        <f t="shared" si="2"/>
        <v>29.172000000000004</v>
      </c>
      <c r="M25" s="29">
        <f t="shared" si="3"/>
        <v>73.548000000000002</v>
      </c>
      <c r="N25" s="26">
        <v>23</v>
      </c>
    </row>
    <row r="26" spans="1:14" s="30" customFormat="1" ht="25.5" customHeight="1">
      <c r="A26" s="20" t="s">
        <v>75</v>
      </c>
      <c r="B26" s="21" t="s">
        <v>76</v>
      </c>
      <c r="C26" s="22" t="s">
        <v>77</v>
      </c>
      <c r="D26" s="23" t="s">
        <v>17</v>
      </c>
      <c r="E26" s="24" t="s">
        <v>18</v>
      </c>
      <c r="F26" s="24" t="s">
        <v>35</v>
      </c>
      <c r="G26" s="25">
        <v>71.06</v>
      </c>
      <c r="H26" s="28">
        <v>2.5</v>
      </c>
      <c r="I26" s="27">
        <f t="shared" si="0"/>
        <v>73.56</v>
      </c>
      <c r="J26" s="28">
        <f t="shared" si="1"/>
        <v>44.136000000000003</v>
      </c>
      <c r="K26" s="26">
        <v>73.36</v>
      </c>
      <c r="L26" s="26">
        <f t="shared" si="2"/>
        <v>29.344000000000001</v>
      </c>
      <c r="M26" s="29">
        <f t="shared" si="3"/>
        <v>73.48</v>
      </c>
      <c r="N26" s="26">
        <v>24</v>
      </c>
    </row>
    <row r="27" spans="1:14" s="30" customFormat="1" ht="25.5" customHeight="1">
      <c r="A27" s="20" t="s">
        <v>66</v>
      </c>
      <c r="B27" s="21" t="s">
        <v>67</v>
      </c>
      <c r="C27" s="22" t="s">
        <v>68</v>
      </c>
      <c r="D27" s="23" t="s">
        <v>17</v>
      </c>
      <c r="E27" s="24" t="s">
        <v>18</v>
      </c>
      <c r="F27" s="24" t="s">
        <v>19</v>
      </c>
      <c r="G27" s="25">
        <v>74.510000000000005</v>
      </c>
      <c r="H27" s="26">
        <v>0</v>
      </c>
      <c r="I27" s="27">
        <f t="shared" si="0"/>
        <v>74.510000000000005</v>
      </c>
      <c r="J27" s="28">
        <f t="shared" si="1"/>
        <v>44.706000000000003</v>
      </c>
      <c r="K27" s="26">
        <v>71.44</v>
      </c>
      <c r="L27" s="26">
        <f t="shared" si="2"/>
        <v>28.576000000000001</v>
      </c>
      <c r="M27" s="29">
        <f t="shared" si="3"/>
        <v>73.282000000000011</v>
      </c>
      <c r="N27" s="26">
        <v>25</v>
      </c>
    </row>
    <row r="28" spans="1:14" s="30" customFormat="1" ht="25.5" customHeight="1">
      <c r="A28" s="20" t="s">
        <v>105</v>
      </c>
      <c r="B28" s="31" t="s">
        <v>106</v>
      </c>
      <c r="C28" s="22" t="s">
        <v>107</v>
      </c>
      <c r="D28" s="23" t="s">
        <v>17</v>
      </c>
      <c r="E28" s="24" t="s">
        <v>18</v>
      </c>
      <c r="F28" s="24" t="s">
        <v>19</v>
      </c>
      <c r="G28" s="25">
        <v>71.72</v>
      </c>
      <c r="H28" s="26">
        <v>0</v>
      </c>
      <c r="I28" s="27">
        <f t="shared" si="0"/>
        <v>71.72</v>
      </c>
      <c r="J28" s="28">
        <f t="shared" si="1"/>
        <v>43.031999999999996</v>
      </c>
      <c r="K28" s="26">
        <v>75.13</v>
      </c>
      <c r="L28" s="26">
        <f t="shared" si="2"/>
        <v>30.052</v>
      </c>
      <c r="M28" s="29">
        <f t="shared" si="3"/>
        <v>73.084000000000003</v>
      </c>
      <c r="N28" s="26">
        <v>26</v>
      </c>
    </row>
    <row r="29" spans="1:14" s="30" customFormat="1" ht="25.5" customHeight="1">
      <c r="A29" s="20" t="s">
        <v>102</v>
      </c>
      <c r="B29" s="31" t="s">
        <v>103</v>
      </c>
      <c r="C29" s="22" t="s">
        <v>104</v>
      </c>
      <c r="D29" s="23" t="s">
        <v>17</v>
      </c>
      <c r="E29" s="24" t="s">
        <v>18</v>
      </c>
      <c r="F29" s="24" t="s">
        <v>35</v>
      </c>
      <c r="G29" s="25">
        <v>69.349999999999994</v>
      </c>
      <c r="H29" s="28">
        <v>2.5</v>
      </c>
      <c r="I29" s="27">
        <f t="shared" si="0"/>
        <v>71.849999999999994</v>
      </c>
      <c r="J29" s="28">
        <f t="shared" si="1"/>
        <v>43.109999999999992</v>
      </c>
      <c r="K29" s="26">
        <v>74.08</v>
      </c>
      <c r="L29" s="26">
        <f t="shared" si="2"/>
        <v>29.632000000000001</v>
      </c>
      <c r="M29" s="29">
        <f t="shared" si="3"/>
        <v>72.74199999999999</v>
      </c>
      <c r="N29" s="26">
        <v>27</v>
      </c>
    </row>
    <row r="30" spans="1:14" s="30" customFormat="1" ht="25.5" customHeight="1">
      <c r="A30" s="20" t="s">
        <v>90</v>
      </c>
      <c r="B30" s="31" t="s">
        <v>91</v>
      </c>
      <c r="C30" s="22" t="s">
        <v>92</v>
      </c>
      <c r="D30" s="23" t="s">
        <v>17</v>
      </c>
      <c r="E30" s="24" t="s">
        <v>18</v>
      </c>
      <c r="F30" s="24" t="s">
        <v>19</v>
      </c>
      <c r="G30" s="25">
        <v>72.650000000000006</v>
      </c>
      <c r="H30" s="26">
        <v>0</v>
      </c>
      <c r="I30" s="27">
        <f t="shared" si="0"/>
        <v>72.650000000000006</v>
      </c>
      <c r="J30" s="28">
        <f t="shared" si="1"/>
        <v>43.59</v>
      </c>
      <c r="K30" s="26">
        <v>72.510000000000005</v>
      </c>
      <c r="L30" s="26">
        <f t="shared" si="2"/>
        <v>29.004000000000005</v>
      </c>
      <c r="M30" s="29">
        <f t="shared" si="3"/>
        <v>72.594000000000008</v>
      </c>
      <c r="N30" s="26">
        <v>28</v>
      </c>
    </row>
    <row r="31" spans="1:14" s="30" customFormat="1" ht="25.5" customHeight="1">
      <c r="A31" s="20" t="s">
        <v>112</v>
      </c>
      <c r="B31" s="21" t="s">
        <v>113</v>
      </c>
      <c r="C31" s="22" t="s">
        <v>114</v>
      </c>
      <c r="D31" s="23" t="s">
        <v>17</v>
      </c>
      <c r="E31" s="24" t="s">
        <v>18</v>
      </c>
      <c r="F31" s="24" t="s">
        <v>19</v>
      </c>
      <c r="G31" s="25">
        <v>71.3</v>
      </c>
      <c r="H31" s="32">
        <v>0</v>
      </c>
      <c r="I31" s="27">
        <f t="shared" si="0"/>
        <v>71.3</v>
      </c>
      <c r="J31" s="28">
        <f t="shared" si="1"/>
        <v>42.779999999999994</v>
      </c>
      <c r="K31" s="26">
        <v>73.3</v>
      </c>
      <c r="L31" s="26">
        <f t="shared" si="2"/>
        <v>29.32</v>
      </c>
      <c r="M31" s="29">
        <f t="shared" si="3"/>
        <v>72.099999999999994</v>
      </c>
      <c r="N31" s="26">
        <v>29</v>
      </c>
    </row>
    <row r="32" spans="1:14" s="30" customFormat="1" ht="25.5" customHeight="1">
      <c r="A32" s="20" t="s">
        <v>108</v>
      </c>
      <c r="B32" s="31" t="s">
        <v>109</v>
      </c>
      <c r="C32" s="22" t="s">
        <v>110</v>
      </c>
      <c r="D32" s="23" t="s">
        <v>17</v>
      </c>
      <c r="E32" s="24" t="s">
        <v>111</v>
      </c>
      <c r="F32" s="24" t="s">
        <v>19</v>
      </c>
      <c r="G32" s="25">
        <v>71.349999999999994</v>
      </c>
      <c r="H32" s="26">
        <v>0</v>
      </c>
      <c r="I32" s="27">
        <f t="shared" si="0"/>
        <v>71.349999999999994</v>
      </c>
      <c r="J32" s="28">
        <f t="shared" si="1"/>
        <v>42.809999999999995</v>
      </c>
      <c r="K32" s="26">
        <v>71.22</v>
      </c>
      <c r="L32" s="26">
        <f t="shared" si="2"/>
        <v>28.488</v>
      </c>
      <c r="M32" s="29">
        <f t="shared" si="3"/>
        <v>71.298000000000002</v>
      </c>
      <c r="N32" s="26">
        <v>30</v>
      </c>
    </row>
    <row r="33" spans="1:14" s="30" customFormat="1" ht="25.5" customHeight="1">
      <c r="A33" s="20" t="s">
        <v>57</v>
      </c>
      <c r="B33" s="21" t="s">
        <v>58</v>
      </c>
      <c r="C33" s="22" t="s">
        <v>59</v>
      </c>
      <c r="D33" s="23" t="s">
        <v>17</v>
      </c>
      <c r="E33" s="24" t="s">
        <v>18</v>
      </c>
      <c r="F33" s="24" t="s">
        <v>19</v>
      </c>
      <c r="G33" s="25">
        <v>74.790000000000006</v>
      </c>
      <c r="H33" s="26">
        <v>0</v>
      </c>
      <c r="I33" s="27">
        <f t="shared" si="0"/>
        <v>74.790000000000006</v>
      </c>
      <c r="J33" s="28">
        <f t="shared" si="1"/>
        <v>44.874000000000002</v>
      </c>
      <c r="K33" s="26">
        <v>0</v>
      </c>
      <c r="L33" s="26">
        <f t="shared" si="2"/>
        <v>0</v>
      </c>
      <c r="M33" s="29">
        <f t="shared" si="3"/>
        <v>44.874000000000002</v>
      </c>
      <c r="N33" s="26">
        <v>31</v>
      </c>
    </row>
    <row r="34" spans="1:14" s="30" customFormat="1" ht="25.5" customHeight="1">
      <c r="A34" s="20" t="s">
        <v>69</v>
      </c>
      <c r="B34" s="21" t="s">
        <v>70</v>
      </c>
      <c r="C34" s="22" t="s">
        <v>71</v>
      </c>
      <c r="D34" s="23" t="s">
        <v>17</v>
      </c>
      <c r="E34" s="24" t="s">
        <v>18</v>
      </c>
      <c r="F34" s="24" t="s">
        <v>19</v>
      </c>
      <c r="G34" s="25">
        <v>74.28</v>
      </c>
      <c r="H34" s="26">
        <v>0</v>
      </c>
      <c r="I34" s="27">
        <f t="shared" si="0"/>
        <v>74.28</v>
      </c>
      <c r="J34" s="28">
        <f t="shared" si="1"/>
        <v>44.567999999999998</v>
      </c>
      <c r="K34" s="26">
        <v>0</v>
      </c>
      <c r="L34" s="26">
        <f t="shared" si="2"/>
        <v>0</v>
      </c>
      <c r="M34" s="29">
        <f t="shared" si="3"/>
        <v>44.567999999999998</v>
      </c>
      <c r="N34" s="26">
        <v>32</v>
      </c>
    </row>
  </sheetData>
  <sortState ref="A3:N34">
    <sortCondition descending="1" ref="M3:M34"/>
  </sortState>
  <mergeCells count="1">
    <mergeCell ref="A1:N1"/>
  </mergeCells>
  <phoneticPr fontId="3" type="noConversion"/>
  <pageMargins left="0.75" right="0.75" top="1" bottom="1" header="0.51180555555555596" footer="0.5118055555555559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9"/>
  <sheetViews>
    <sheetView tabSelected="1" workbookViewId="0">
      <selection activeCell="G12" sqref="G12"/>
    </sheetView>
  </sheetViews>
  <sheetFormatPr defaultColWidth="9" defaultRowHeight="14.25"/>
  <cols>
    <col min="1" max="1" width="12.75" style="18"/>
    <col min="2" max="2" width="9" style="18"/>
    <col min="3" max="3" width="20.5" style="18"/>
    <col min="4" max="4" width="13" style="18"/>
    <col min="5" max="5" width="5.25" style="18" customWidth="1"/>
    <col min="6" max="6" width="6.625" style="18" customWidth="1"/>
    <col min="7" max="7" width="7" style="18" customWidth="1"/>
    <col min="8" max="8" width="6.125" style="18" customWidth="1"/>
    <col min="9" max="9" width="7" style="18" customWidth="1"/>
    <col min="10" max="10" width="7.875" style="18" customWidth="1"/>
    <col min="11" max="11" width="6.5" style="18" customWidth="1"/>
    <col min="12" max="12" width="8.25" style="18" customWidth="1"/>
    <col min="13" max="13" width="6.75" style="19" customWidth="1"/>
    <col min="14" max="14" width="6.875" style="18" customWidth="1"/>
  </cols>
  <sheetData>
    <row r="1" spans="1:14" s="47" customFormat="1" ht="30.75" customHeight="1">
      <c r="A1" s="49" t="s">
        <v>134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s="46" customFormat="1" ht="38.25" customHeight="1">
      <c r="A2" s="42" t="s">
        <v>0</v>
      </c>
      <c r="B2" s="42" t="s">
        <v>1</v>
      </c>
      <c r="C2" s="42" t="s">
        <v>2</v>
      </c>
      <c r="D2" s="42" t="s">
        <v>3</v>
      </c>
      <c r="E2" s="42" t="s">
        <v>4</v>
      </c>
      <c r="F2" s="42" t="s">
        <v>5</v>
      </c>
      <c r="G2" s="42" t="s">
        <v>6</v>
      </c>
      <c r="H2" s="42" t="s">
        <v>7</v>
      </c>
      <c r="I2" s="43" t="s">
        <v>8</v>
      </c>
      <c r="J2" s="44" t="s">
        <v>9</v>
      </c>
      <c r="K2" s="44" t="s">
        <v>115</v>
      </c>
      <c r="L2" s="44" t="s">
        <v>11</v>
      </c>
      <c r="M2" s="45" t="s">
        <v>12</v>
      </c>
      <c r="N2" s="44" t="s">
        <v>13</v>
      </c>
    </row>
    <row r="3" spans="1:14" ht="26.25" customHeight="1">
      <c r="A3" s="12" t="s">
        <v>116</v>
      </c>
      <c r="B3" s="34" t="s">
        <v>117</v>
      </c>
      <c r="C3" s="35" t="s">
        <v>118</v>
      </c>
      <c r="D3" s="5" t="s">
        <v>17</v>
      </c>
      <c r="E3" s="36" t="s">
        <v>18</v>
      </c>
      <c r="F3" s="36" t="s">
        <v>19</v>
      </c>
      <c r="G3" s="6">
        <v>76.790000000000006</v>
      </c>
      <c r="H3" s="7">
        <v>0</v>
      </c>
      <c r="I3" s="7">
        <f t="shared" ref="I3:I8" si="0">SUM(G3:H3)</f>
        <v>76.790000000000006</v>
      </c>
      <c r="J3" s="7">
        <f t="shared" ref="J3:J8" si="1">SUM(G3*0.6)</f>
        <v>46.074000000000005</v>
      </c>
      <c r="K3" s="9">
        <v>70.05</v>
      </c>
      <c r="L3" s="9">
        <f t="shared" ref="L3:L8" si="2">K3*0.4</f>
        <v>28.02</v>
      </c>
      <c r="M3" s="37">
        <f t="shared" ref="M3:M8" si="3">J3+L3</f>
        <v>74.094000000000008</v>
      </c>
      <c r="N3" s="9">
        <v>1</v>
      </c>
    </row>
    <row r="4" spans="1:14" ht="26.25" customHeight="1">
      <c r="A4" s="12" t="s">
        <v>122</v>
      </c>
      <c r="B4" s="15" t="s">
        <v>123</v>
      </c>
      <c r="C4" s="35" t="s">
        <v>124</v>
      </c>
      <c r="D4" s="5" t="s">
        <v>17</v>
      </c>
      <c r="E4" s="36" t="s">
        <v>18</v>
      </c>
      <c r="F4" s="36" t="s">
        <v>19</v>
      </c>
      <c r="G4" s="6">
        <v>65.260000000000005</v>
      </c>
      <c r="H4" s="7">
        <v>0</v>
      </c>
      <c r="I4" s="7">
        <f t="shared" si="0"/>
        <v>65.260000000000005</v>
      </c>
      <c r="J4" s="7">
        <f t="shared" si="1"/>
        <v>39.155999999999999</v>
      </c>
      <c r="K4" s="9">
        <v>75.42</v>
      </c>
      <c r="L4" s="9">
        <f t="shared" si="2"/>
        <v>30.168000000000003</v>
      </c>
      <c r="M4" s="37">
        <f t="shared" si="3"/>
        <v>69.323999999999998</v>
      </c>
      <c r="N4" s="9">
        <v>2</v>
      </c>
    </row>
    <row r="5" spans="1:14" ht="26.25" customHeight="1">
      <c r="A5" s="12" t="s">
        <v>119</v>
      </c>
      <c r="B5" s="15" t="s">
        <v>120</v>
      </c>
      <c r="C5" s="35" t="s">
        <v>121</v>
      </c>
      <c r="D5" s="5" t="s">
        <v>17</v>
      </c>
      <c r="E5" s="36" t="s">
        <v>111</v>
      </c>
      <c r="F5" s="36" t="s">
        <v>19</v>
      </c>
      <c r="G5" s="6">
        <v>65.34</v>
      </c>
      <c r="H5" s="7">
        <v>0</v>
      </c>
      <c r="I5" s="7">
        <f t="shared" si="0"/>
        <v>65.34</v>
      </c>
      <c r="J5" s="7">
        <f t="shared" si="1"/>
        <v>39.204000000000001</v>
      </c>
      <c r="K5" s="9">
        <v>70.11</v>
      </c>
      <c r="L5" s="9">
        <f t="shared" si="2"/>
        <v>28.044</v>
      </c>
      <c r="M5" s="37">
        <f t="shared" si="3"/>
        <v>67.248000000000005</v>
      </c>
      <c r="N5" s="9">
        <v>3</v>
      </c>
    </row>
    <row r="6" spans="1:14" ht="26.25" customHeight="1">
      <c r="A6" s="17" t="s">
        <v>125</v>
      </c>
      <c r="B6" s="17" t="s">
        <v>126</v>
      </c>
      <c r="C6" s="38" t="s">
        <v>127</v>
      </c>
      <c r="D6" s="1" t="s">
        <v>17</v>
      </c>
      <c r="E6" s="39" t="s">
        <v>18</v>
      </c>
      <c r="F6" s="39" t="s">
        <v>19</v>
      </c>
      <c r="G6" s="2">
        <v>62.06</v>
      </c>
      <c r="H6" s="3">
        <v>0</v>
      </c>
      <c r="I6" s="3">
        <f t="shared" si="0"/>
        <v>62.06</v>
      </c>
      <c r="J6" s="3">
        <f t="shared" si="1"/>
        <v>37.235999999999997</v>
      </c>
      <c r="K6" s="4">
        <v>71.84</v>
      </c>
      <c r="L6" s="4">
        <f t="shared" si="2"/>
        <v>28.736000000000004</v>
      </c>
      <c r="M6" s="40">
        <f t="shared" si="3"/>
        <v>65.972000000000008</v>
      </c>
      <c r="N6" s="4">
        <v>4</v>
      </c>
    </row>
    <row r="7" spans="1:14" ht="26.25" customHeight="1">
      <c r="A7" s="17" t="s">
        <v>131</v>
      </c>
      <c r="B7" s="41" t="s">
        <v>132</v>
      </c>
      <c r="C7" s="38" t="s">
        <v>133</v>
      </c>
      <c r="D7" s="1" t="s">
        <v>17</v>
      </c>
      <c r="E7" s="39" t="s">
        <v>18</v>
      </c>
      <c r="F7" s="39" t="s">
        <v>19</v>
      </c>
      <c r="G7" s="2">
        <v>61.45</v>
      </c>
      <c r="H7" s="3">
        <v>0</v>
      </c>
      <c r="I7" s="3">
        <f t="shared" si="0"/>
        <v>61.45</v>
      </c>
      <c r="J7" s="3">
        <f t="shared" si="1"/>
        <v>36.869999999999997</v>
      </c>
      <c r="K7" s="3">
        <v>71.33</v>
      </c>
      <c r="L7" s="4">
        <f t="shared" si="2"/>
        <v>28.532</v>
      </c>
      <c r="M7" s="40">
        <f t="shared" si="3"/>
        <v>65.402000000000001</v>
      </c>
      <c r="N7" s="4">
        <v>5</v>
      </c>
    </row>
    <row r="8" spans="1:14" ht="26.25" customHeight="1">
      <c r="A8" s="17" t="s">
        <v>128</v>
      </c>
      <c r="B8" s="17" t="s">
        <v>129</v>
      </c>
      <c r="C8" s="38" t="s">
        <v>130</v>
      </c>
      <c r="D8" s="1" t="s">
        <v>17</v>
      </c>
      <c r="E8" s="39" t="s">
        <v>18</v>
      </c>
      <c r="F8" s="39" t="s">
        <v>19</v>
      </c>
      <c r="G8" s="2">
        <v>61.91</v>
      </c>
      <c r="H8" s="3">
        <v>0</v>
      </c>
      <c r="I8" s="3">
        <f t="shared" si="0"/>
        <v>61.91</v>
      </c>
      <c r="J8" s="3">
        <f t="shared" si="1"/>
        <v>37.145999999999994</v>
      </c>
      <c r="K8" s="3">
        <v>64.62</v>
      </c>
      <c r="L8" s="4">
        <f t="shared" si="2"/>
        <v>25.848000000000003</v>
      </c>
      <c r="M8" s="40">
        <f t="shared" si="3"/>
        <v>62.994</v>
      </c>
      <c r="N8" s="4">
        <v>6</v>
      </c>
    </row>
    <row r="9" spans="1:14" ht="20.25">
      <c r="A9" s="51" t="s">
        <v>136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</row>
  </sheetData>
  <sortState ref="A3:N8">
    <sortCondition descending="1" ref="M3:M8"/>
  </sortState>
  <mergeCells count="2">
    <mergeCell ref="A1:N1"/>
    <mergeCell ref="A9:N9"/>
  </mergeCells>
  <phoneticPr fontId="3" type="noConversion"/>
  <pageMargins left="0.75" right="0.75" top="1" bottom="1" header="0.51180555555555596" footer="0.51180555555555596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3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学前教育</vt:lpstr>
      <vt:lpstr>学前教育（小教大专）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2016-08-17T00:43:00Z</dcterms:created>
  <dcterms:modified xsi:type="dcterms:W3CDTF">2016-08-27T13:25:16Z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