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tabRatio="831" activeTab="5"/>
  </bookViews>
  <sheets>
    <sheet name="南区医院 临床医学" sheetId="1" r:id="rId1"/>
    <sheet name="南区医院 医学检验" sheetId="2" r:id="rId2"/>
    <sheet name="南区医院 医学影像" sheetId="3" r:id="rId3"/>
    <sheet name="市人民医院 儿科医生" sheetId="4" r:id="rId4"/>
    <sheet name="市人民医院 急诊医生" sheetId="5" r:id="rId5"/>
    <sheet name="市人民医院 临床医生" sheetId="6" r:id="rId6"/>
    <sheet name="扎区人民医院 临床医生" sheetId="7" r:id="rId7"/>
    <sheet name="扎区中蒙医院 放射科" sheetId="8" r:id="rId8"/>
    <sheet name="扎区中蒙医院 中医科" sheetId="9" r:id="rId9"/>
    <sheet name="市中蒙医院 影像" sheetId="10" r:id="rId10"/>
    <sheet name="市中蒙医院 中西医结合" sheetId="11" r:id="rId11"/>
  </sheets>
  <definedNames/>
  <calcPr fullCalcOnLoad="1"/>
</workbook>
</file>

<file path=xl/sharedStrings.xml><?xml version="1.0" encoding="utf-8"?>
<sst xmlns="http://schemas.openxmlformats.org/spreadsheetml/2006/main" count="423" uniqueCount="178">
  <si>
    <t>准考证号</t>
  </si>
  <si>
    <t>姓名</t>
  </si>
  <si>
    <t>身份证号码</t>
  </si>
  <si>
    <t>性别</t>
  </si>
  <si>
    <t>报考单位</t>
  </si>
  <si>
    <t>职位</t>
  </si>
  <si>
    <t>152100030108</t>
  </si>
  <si>
    <t>于兆君</t>
  </si>
  <si>
    <t>15210219870814152X</t>
  </si>
  <si>
    <t>女</t>
  </si>
  <si>
    <t>市人民医院</t>
  </si>
  <si>
    <t>儿科医生</t>
  </si>
  <si>
    <t>临床医学</t>
  </si>
  <si>
    <t>152100030123</t>
  </si>
  <si>
    <t>张青</t>
  </si>
  <si>
    <t>152102198907063026</t>
  </si>
  <si>
    <t>73.34</t>
  </si>
  <si>
    <t>152100030112</t>
  </si>
  <si>
    <t>田源</t>
  </si>
  <si>
    <t>152102198911041532</t>
  </si>
  <si>
    <t>男</t>
  </si>
  <si>
    <t>扎区中蒙医院</t>
  </si>
  <si>
    <t>放射科</t>
  </si>
  <si>
    <t>71.99</t>
  </si>
  <si>
    <t>医学影像</t>
  </si>
  <si>
    <t>152100030133</t>
  </si>
  <si>
    <t>于金波</t>
  </si>
  <si>
    <t>152102198907162737</t>
  </si>
  <si>
    <t>65.37</t>
  </si>
  <si>
    <t>152100030117</t>
  </si>
  <si>
    <t>付鹏</t>
  </si>
  <si>
    <t>15210219890228273X</t>
  </si>
  <si>
    <t>急诊医生</t>
  </si>
  <si>
    <t>81.48</t>
  </si>
  <si>
    <t>152100030118</t>
  </si>
  <si>
    <t>王刚</t>
  </si>
  <si>
    <t>152102198306143055</t>
  </si>
  <si>
    <t>75.57</t>
  </si>
  <si>
    <t>152100030113</t>
  </si>
  <si>
    <t>李有鹏</t>
  </si>
  <si>
    <t>152102199310082712</t>
  </si>
  <si>
    <t>临床医生</t>
  </si>
  <si>
    <t>70.53</t>
  </si>
  <si>
    <t>152100030127</t>
  </si>
  <si>
    <t>赵翠寒</t>
  </si>
  <si>
    <t>15210219900205156X</t>
  </si>
  <si>
    <t>83.02</t>
  </si>
  <si>
    <t>152100030128</t>
  </si>
  <si>
    <t>宋跃</t>
  </si>
  <si>
    <t>130322199005020014</t>
  </si>
  <si>
    <t>80.24</t>
  </si>
  <si>
    <t>152100030132</t>
  </si>
  <si>
    <t>刘文丹</t>
  </si>
  <si>
    <t>152102199104221224</t>
  </si>
  <si>
    <t>86.26</t>
  </si>
  <si>
    <t>152100030134</t>
  </si>
  <si>
    <t>赵婷婷</t>
  </si>
  <si>
    <t>232700198511110244</t>
  </si>
  <si>
    <t>79.78</t>
  </si>
  <si>
    <t>152100030135</t>
  </si>
  <si>
    <t>陈树伟</t>
  </si>
  <si>
    <t>152102199111023015</t>
  </si>
  <si>
    <t>77.58</t>
  </si>
  <si>
    <t>152100030102</t>
  </si>
  <si>
    <t>陈欣</t>
  </si>
  <si>
    <t>152322198904262819</t>
  </si>
  <si>
    <t>扎区人民医院</t>
  </si>
  <si>
    <t>75.32</t>
  </si>
  <si>
    <t>152100030103</t>
  </si>
  <si>
    <t>王静</t>
  </si>
  <si>
    <t>152102199209271543</t>
  </si>
  <si>
    <t>70.89</t>
  </si>
  <si>
    <t>152100030105</t>
  </si>
  <si>
    <t>程慧海</t>
  </si>
  <si>
    <t>152102198902200618</t>
  </si>
  <si>
    <t>65.23</t>
  </si>
  <si>
    <t>152100030106</t>
  </si>
  <si>
    <t>刘伟东</t>
  </si>
  <si>
    <t>152104198307122312</t>
  </si>
  <si>
    <t>76.82</t>
  </si>
  <si>
    <t>152100030109</t>
  </si>
  <si>
    <t>史佳娣</t>
  </si>
  <si>
    <t>232126199004040363</t>
  </si>
  <si>
    <t>77.15</t>
  </si>
  <si>
    <t>152100030115</t>
  </si>
  <si>
    <t>杨宇</t>
  </si>
  <si>
    <t>152105199009071212</t>
  </si>
  <si>
    <t>72.07</t>
  </si>
  <si>
    <t>152100030121</t>
  </si>
  <si>
    <t>麻昌荣</t>
  </si>
  <si>
    <t>152102198403270021</t>
  </si>
  <si>
    <t>66.30</t>
  </si>
  <si>
    <t>152100030125</t>
  </si>
  <si>
    <t>李尧</t>
  </si>
  <si>
    <t>152102199406273011</t>
  </si>
  <si>
    <t>59.47</t>
  </si>
  <si>
    <t>152100030130</t>
  </si>
  <si>
    <t>董昊</t>
  </si>
  <si>
    <t>152102198601103056</t>
  </si>
  <si>
    <t>77.64</t>
  </si>
  <si>
    <t>152100030131</t>
  </si>
  <si>
    <t>李楠</t>
  </si>
  <si>
    <t>152102199410052422</t>
  </si>
  <si>
    <t>74.89</t>
  </si>
  <si>
    <t>152100030101</t>
  </si>
  <si>
    <t>海梅</t>
  </si>
  <si>
    <t>152323198902016629</t>
  </si>
  <si>
    <t>市南区医院</t>
  </si>
  <si>
    <t>65.25</t>
  </si>
  <si>
    <t>152100030107</t>
  </si>
  <si>
    <t>韩苗苗</t>
  </si>
  <si>
    <t>23233119921003226X</t>
  </si>
  <si>
    <t>73.09</t>
  </si>
  <si>
    <t>152100030111</t>
  </si>
  <si>
    <t>王辉</t>
  </si>
  <si>
    <t>152102198809270312</t>
  </si>
  <si>
    <t>74.12</t>
  </si>
  <si>
    <t>152100030136</t>
  </si>
  <si>
    <t>杨佳</t>
  </si>
  <si>
    <t>152102199008210322</t>
  </si>
  <si>
    <t>75.66</t>
  </si>
  <si>
    <t>152100030114</t>
  </si>
  <si>
    <t>肖鹏</t>
  </si>
  <si>
    <t>152102198908030912</t>
  </si>
  <si>
    <t>医学检验</t>
  </si>
  <si>
    <t>72.26</t>
  </si>
  <si>
    <t>152100030119</t>
  </si>
  <si>
    <t>范文娜</t>
  </si>
  <si>
    <t>152102198703140026</t>
  </si>
  <si>
    <t>66.27</t>
  </si>
  <si>
    <t>152100030116</t>
  </si>
  <si>
    <t>王雅楠</t>
  </si>
  <si>
    <t>152102199202112726</t>
  </si>
  <si>
    <t>63.43</t>
  </si>
  <si>
    <t>152100030129</t>
  </si>
  <si>
    <t>姜晓宇</t>
  </si>
  <si>
    <t>152103199303054226</t>
  </si>
  <si>
    <t>57.72</t>
  </si>
  <si>
    <t>152100030120</t>
  </si>
  <si>
    <t>魏婷婷</t>
  </si>
  <si>
    <t>152102199010083027</t>
  </si>
  <si>
    <t>市中蒙医院</t>
  </si>
  <si>
    <t>影像</t>
  </si>
  <si>
    <t>57.50</t>
  </si>
  <si>
    <t>152100030124</t>
  </si>
  <si>
    <t>赵鹏程</t>
  </si>
  <si>
    <t>152102198302130353</t>
  </si>
  <si>
    <t>57.67</t>
  </si>
  <si>
    <t>152100030110</t>
  </si>
  <si>
    <t>王璐</t>
  </si>
  <si>
    <t>410702198708160020</t>
  </si>
  <si>
    <t>中西医结合</t>
  </si>
  <si>
    <t>74.53</t>
  </si>
  <si>
    <t>152100030122</t>
  </si>
  <si>
    <t>迟心龙</t>
  </si>
  <si>
    <t>220382198902090630</t>
  </si>
  <si>
    <t>65.30</t>
  </si>
  <si>
    <t>152100030104</t>
  </si>
  <si>
    <t>赵立生</t>
  </si>
  <si>
    <t>15210219910428273X</t>
  </si>
  <si>
    <t>中医科</t>
  </si>
  <si>
    <t>80.13</t>
  </si>
  <si>
    <t>152100030126</t>
  </si>
  <si>
    <t>郑宇红</t>
  </si>
  <si>
    <t>152127199408223023</t>
  </si>
  <si>
    <t>65.48</t>
  </si>
  <si>
    <t>75.97</t>
  </si>
  <si>
    <t>公共科目笔试成绩</t>
  </si>
  <si>
    <t>民族</t>
  </si>
  <si>
    <t>加分项</t>
  </si>
  <si>
    <t>专业测试笔试成绩</t>
  </si>
  <si>
    <t>专业测试笔试成绩*60%</t>
  </si>
  <si>
    <t>公共科目笔试成绩40%（含民族加分）</t>
  </si>
  <si>
    <t>总分</t>
  </si>
  <si>
    <t>蒙古族</t>
  </si>
  <si>
    <t>汉族</t>
  </si>
  <si>
    <t>汉族</t>
  </si>
  <si>
    <t>汉族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</si>
</sst>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 quotePrefix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 quotePrefix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 quotePrefix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B5" sqref="B5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3.75390625" style="3" customWidth="1"/>
    <col min="5" max="5" width="13.875" style="3" bestFit="1" customWidth="1"/>
    <col min="6" max="6" width="11.625" style="3" bestFit="1" customWidth="1"/>
    <col min="7" max="7" width="10.375" style="3" customWidth="1"/>
    <col min="8" max="8" width="8.75390625" style="3" customWidth="1"/>
    <col min="9" max="9" width="11.625" style="3" customWidth="1"/>
    <col min="10" max="10" width="13.125" style="3" customWidth="1"/>
    <col min="11" max="11" width="9.625" style="3" customWidth="1"/>
    <col min="12" max="12" width="9.50390625" style="3" customWidth="1"/>
    <col min="13" max="13" width="7.50390625" style="3" bestFit="1" customWidth="1"/>
    <col min="14" max="16384" width="9.00390625" style="3" customWidth="1"/>
  </cols>
  <sheetData>
    <row r="1" spans="1:13" s="8" customFormat="1" ht="51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4.75" customHeight="1">
      <c r="A2" s="4" t="s">
        <v>117</v>
      </c>
      <c r="B2" s="4" t="s">
        <v>118</v>
      </c>
      <c r="C2" s="4" t="s">
        <v>119</v>
      </c>
      <c r="D2" s="4" t="s">
        <v>9</v>
      </c>
      <c r="E2" s="4" t="s">
        <v>107</v>
      </c>
      <c r="F2" s="4" t="s">
        <v>12</v>
      </c>
      <c r="G2" s="4">
        <v>77.89</v>
      </c>
      <c r="H2" s="1" t="s">
        <v>175</v>
      </c>
      <c r="I2" s="4"/>
      <c r="J2" s="5">
        <f>(G2+I2)*0.4</f>
        <v>31.156000000000002</v>
      </c>
      <c r="K2" s="5" t="s">
        <v>120</v>
      </c>
      <c r="L2" s="2">
        <f>K2*0.6</f>
        <v>45.395999999999994</v>
      </c>
      <c r="M2" s="2">
        <v>76.56</v>
      </c>
    </row>
    <row r="3" spans="1:13" ht="24.75" customHeight="1" thickBot="1">
      <c r="A3" s="17" t="s">
        <v>113</v>
      </c>
      <c r="B3" s="17" t="s">
        <v>114</v>
      </c>
      <c r="C3" s="17" t="s">
        <v>115</v>
      </c>
      <c r="D3" s="17" t="s">
        <v>20</v>
      </c>
      <c r="E3" s="17" t="s">
        <v>107</v>
      </c>
      <c r="F3" s="17" t="s">
        <v>12</v>
      </c>
      <c r="G3" s="17">
        <v>76.34</v>
      </c>
      <c r="H3" s="18" t="s">
        <v>175</v>
      </c>
      <c r="I3" s="17"/>
      <c r="J3" s="19">
        <f>(G3+I3)*0.4</f>
        <v>30.536</v>
      </c>
      <c r="K3" s="19" t="s">
        <v>116</v>
      </c>
      <c r="L3" s="20">
        <f>K3*0.6</f>
        <v>44.472</v>
      </c>
      <c r="M3" s="20">
        <f>J3+L3</f>
        <v>75.00800000000001</v>
      </c>
    </row>
    <row r="4" spans="1:13" ht="24.75" customHeight="1" thickTop="1">
      <c r="A4" s="13" t="s">
        <v>109</v>
      </c>
      <c r="B4" s="13" t="s">
        <v>110</v>
      </c>
      <c r="C4" s="13" t="s">
        <v>111</v>
      </c>
      <c r="D4" s="13" t="s">
        <v>9</v>
      </c>
      <c r="E4" s="13" t="s">
        <v>107</v>
      </c>
      <c r="F4" s="13" t="s">
        <v>12</v>
      </c>
      <c r="G4" s="13">
        <v>73.72</v>
      </c>
      <c r="H4" s="14" t="s">
        <v>175</v>
      </c>
      <c r="I4" s="13"/>
      <c r="J4" s="15">
        <f>(G4+I4)*0.4</f>
        <v>29.488</v>
      </c>
      <c r="K4" s="15" t="s">
        <v>112</v>
      </c>
      <c r="L4" s="16">
        <f>K4*0.6</f>
        <v>43.854</v>
      </c>
      <c r="M4" s="16">
        <f>J4+L4</f>
        <v>73.342</v>
      </c>
    </row>
    <row r="5" spans="1:13" ht="24.75" customHeight="1">
      <c r="A5" s="4" t="s">
        <v>104</v>
      </c>
      <c r="B5" s="4" t="s">
        <v>105</v>
      </c>
      <c r="C5" s="4" t="s">
        <v>106</v>
      </c>
      <c r="D5" s="4" t="s">
        <v>9</v>
      </c>
      <c r="E5" s="4" t="s">
        <v>107</v>
      </c>
      <c r="F5" s="4" t="s">
        <v>12</v>
      </c>
      <c r="G5" s="4">
        <v>70.41</v>
      </c>
      <c r="H5" s="1" t="s">
        <v>174</v>
      </c>
      <c r="I5" s="4">
        <v>2.5</v>
      </c>
      <c r="J5" s="5">
        <f>(G5+I5)*0.4</f>
        <v>29.164</v>
      </c>
      <c r="K5" s="5" t="s">
        <v>108</v>
      </c>
      <c r="L5" s="2">
        <f>K5*0.6</f>
        <v>39.15</v>
      </c>
      <c r="M5" s="2">
        <f>J5+L5</f>
        <v>68.314</v>
      </c>
    </row>
  </sheetData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M13" sqref="M13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9.50390625" style="3" customWidth="1"/>
    <col min="8" max="9" width="9.00390625" style="3" customWidth="1"/>
    <col min="10" max="10" width="11.00390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7.75" customHeight="1" thickBot="1">
      <c r="A2" s="17" t="s">
        <v>138</v>
      </c>
      <c r="B2" s="17" t="s">
        <v>139</v>
      </c>
      <c r="C2" s="17" t="s">
        <v>140</v>
      </c>
      <c r="D2" s="17" t="s">
        <v>9</v>
      </c>
      <c r="E2" s="17" t="s">
        <v>141</v>
      </c>
      <c r="F2" s="17" t="s">
        <v>142</v>
      </c>
      <c r="G2" s="31">
        <v>67.79</v>
      </c>
      <c r="H2" s="31" t="s">
        <v>177</v>
      </c>
      <c r="I2" s="31"/>
      <c r="J2" s="31">
        <f>(G2+I2)*0.4</f>
        <v>27.116000000000003</v>
      </c>
      <c r="K2" s="32" t="s">
        <v>143</v>
      </c>
      <c r="L2" s="31">
        <f>K2*0.6</f>
        <v>34.5</v>
      </c>
      <c r="M2" s="31">
        <f>J2+L2</f>
        <v>61.616</v>
      </c>
    </row>
    <row r="3" spans="1:13" ht="27.75" customHeight="1" thickTop="1">
      <c r="A3" s="13" t="s">
        <v>144</v>
      </c>
      <c r="B3" s="13" t="s">
        <v>145</v>
      </c>
      <c r="C3" s="13" t="s">
        <v>146</v>
      </c>
      <c r="D3" s="13" t="s">
        <v>20</v>
      </c>
      <c r="E3" s="13" t="s">
        <v>141</v>
      </c>
      <c r="F3" s="13" t="s">
        <v>142</v>
      </c>
      <c r="G3" s="29">
        <v>66.97</v>
      </c>
      <c r="H3" s="29" t="s">
        <v>177</v>
      </c>
      <c r="I3" s="29"/>
      <c r="J3" s="29">
        <f>(G3+I3)*0.4</f>
        <v>26.788</v>
      </c>
      <c r="K3" s="30" t="s">
        <v>147</v>
      </c>
      <c r="L3" s="29">
        <f>K3*0.6</f>
        <v>34.602</v>
      </c>
      <c r="M3" s="29">
        <f>J3+L3</f>
        <v>61.39</v>
      </c>
    </row>
  </sheetData>
  <printOptions horizontalCentered="1"/>
  <pageMargins left="0.26" right="0.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K15" sqref="K15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9.375" style="3" customWidth="1"/>
    <col min="8" max="9" width="9.00390625" style="3" customWidth="1"/>
    <col min="10" max="10" width="9.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3.25" customHeight="1" thickBot="1">
      <c r="A2" s="17" t="s">
        <v>148</v>
      </c>
      <c r="B2" s="17" t="s">
        <v>149</v>
      </c>
      <c r="C2" s="17" t="s">
        <v>150</v>
      </c>
      <c r="D2" s="17" t="s">
        <v>9</v>
      </c>
      <c r="E2" s="17" t="s">
        <v>141</v>
      </c>
      <c r="F2" s="17" t="s">
        <v>151</v>
      </c>
      <c r="G2" s="31">
        <v>73.25</v>
      </c>
      <c r="H2" s="31" t="s">
        <v>177</v>
      </c>
      <c r="I2" s="31"/>
      <c r="J2" s="31">
        <f>(G2+I2)*0.4</f>
        <v>29.3</v>
      </c>
      <c r="K2" s="32" t="s">
        <v>152</v>
      </c>
      <c r="L2" s="31">
        <f>K2*0.6</f>
        <v>44.717999999999996</v>
      </c>
      <c r="M2" s="31">
        <f>J2+L2</f>
        <v>74.018</v>
      </c>
    </row>
    <row r="3" spans="1:13" ht="23.25" customHeight="1" thickTop="1">
      <c r="A3" s="13" t="s">
        <v>153</v>
      </c>
      <c r="B3" s="13" t="s">
        <v>154</v>
      </c>
      <c r="C3" s="13" t="s">
        <v>155</v>
      </c>
      <c r="D3" s="13" t="s">
        <v>20</v>
      </c>
      <c r="E3" s="13" t="s">
        <v>141</v>
      </c>
      <c r="F3" s="13" t="s">
        <v>151</v>
      </c>
      <c r="G3" s="29">
        <v>59.84</v>
      </c>
      <c r="H3" s="29" t="s">
        <v>177</v>
      </c>
      <c r="I3" s="29"/>
      <c r="J3" s="29">
        <f>(G3+I3)*0.4</f>
        <v>23.936000000000003</v>
      </c>
      <c r="K3" s="30" t="s">
        <v>156</v>
      </c>
      <c r="L3" s="29">
        <f>K3*0.6</f>
        <v>39.18</v>
      </c>
      <c r="M3" s="29">
        <f>J3+L3</f>
        <v>63.116</v>
      </c>
    </row>
  </sheetData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B14" sqref="B14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8.875" style="3" customWidth="1"/>
    <col min="8" max="9" width="9.00390625" style="3" customWidth="1"/>
    <col min="10" max="10" width="13.25390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s="9" customFormat="1" ht="30.75" customHeight="1" thickBot="1">
      <c r="A2" s="25" t="s">
        <v>121</v>
      </c>
      <c r="B2" s="25" t="s">
        <v>122</v>
      </c>
      <c r="C2" s="25" t="s">
        <v>123</v>
      </c>
      <c r="D2" s="25" t="s">
        <v>20</v>
      </c>
      <c r="E2" s="25" t="s">
        <v>107</v>
      </c>
      <c r="F2" s="25" t="s">
        <v>124</v>
      </c>
      <c r="G2" s="26">
        <v>72.24</v>
      </c>
      <c r="H2" s="26" t="s">
        <v>175</v>
      </c>
      <c r="I2" s="26"/>
      <c r="J2" s="27">
        <f>(G2+I2)*0.4</f>
        <v>28.896</v>
      </c>
      <c r="K2" s="28" t="s">
        <v>125</v>
      </c>
      <c r="L2" s="27">
        <f>K2*0.6</f>
        <v>43.356</v>
      </c>
      <c r="M2" s="27">
        <v>72.26</v>
      </c>
    </row>
    <row r="3" spans="1:13" s="9" customFormat="1" ht="30.75" customHeight="1" thickTop="1">
      <c r="A3" s="21" t="s">
        <v>126</v>
      </c>
      <c r="B3" s="21" t="s">
        <v>127</v>
      </c>
      <c r="C3" s="21" t="s">
        <v>128</v>
      </c>
      <c r="D3" s="21" t="s">
        <v>9</v>
      </c>
      <c r="E3" s="21" t="s">
        <v>107</v>
      </c>
      <c r="F3" s="21" t="s">
        <v>124</v>
      </c>
      <c r="G3" s="22">
        <v>69.94</v>
      </c>
      <c r="H3" s="22" t="s">
        <v>174</v>
      </c>
      <c r="I3" s="22">
        <v>2.5</v>
      </c>
      <c r="J3" s="23">
        <f>(G3+I3)*0.4</f>
        <v>28.976</v>
      </c>
      <c r="K3" s="24" t="s">
        <v>129</v>
      </c>
      <c r="L3" s="23">
        <f>K3*0.6</f>
        <v>39.76199999999999</v>
      </c>
      <c r="M3" s="23">
        <f>J3+L3</f>
        <v>68.738</v>
      </c>
    </row>
  </sheetData>
  <printOptions horizontalCentered="1"/>
  <pageMargins left="0.28" right="0.16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C20" sqref="C20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10.50390625" style="3" customWidth="1"/>
    <col min="8" max="9" width="9.00390625" style="3" customWidth="1"/>
    <col min="10" max="10" width="11.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30.75" customHeight="1" thickBot="1">
      <c r="A2" s="17" t="s">
        <v>130</v>
      </c>
      <c r="B2" s="17" t="s">
        <v>131</v>
      </c>
      <c r="C2" s="17" t="s">
        <v>132</v>
      </c>
      <c r="D2" s="17" t="s">
        <v>9</v>
      </c>
      <c r="E2" s="17" t="s">
        <v>107</v>
      </c>
      <c r="F2" s="17" t="s">
        <v>24</v>
      </c>
      <c r="G2" s="18">
        <v>75.49</v>
      </c>
      <c r="H2" s="18" t="s">
        <v>175</v>
      </c>
      <c r="I2" s="18"/>
      <c r="J2" s="31">
        <f>(G2+I2)*0.4</f>
        <v>30.195999999999998</v>
      </c>
      <c r="K2" s="32" t="s">
        <v>133</v>
      </c>
      <c r="L2" s="31">
        <f>K2*0.6</f>
        <v>38.058</v>
      </c>
      <c r="M2" s="31">
        <v>68.26</v>
      </c>
    </row>
    <row r="3" spans="1:13" ht="30.75" customHeight="1" thickTop="1">
      <c r="A3" s="13" t="s">
        <v>134</v>
      </c>
      <c r="B3" s="13" t="s">
        <v>135</v>
      </c>
      <c r="C3" s="13" t="s">
        <v>136</v>
      </c>
      <c r="D3" s="13" t="s">
        <v>9</v>
      </c>
      <c r="E3" s="13" t="s">
        <v>107</v>
      </c>
      <c r="F3" s="13" t="s">
        <v>24</v>
      </c>
      <c r="G3" s="14">
        <v>66.95</v>
      </c>
      <c r="H3" s="14" t="s">
        <v>175</v>
      </c>
      <c r="I3" s="14"/>
      <c r="J3" s="29">
        <f>(G3+I3)*0.4</f>
        <v>26.78</v>
      </c>
      <c r="K3" s="30" t="s">
        <v>137</v>
      </c>
      <c r="L3" s="29">
        <f>K3*0.6</f>
        <v>34.632</v>
      </c>
      <c r="M3" s="29">
        <f>J3+L3</f>
        <v>61.412</v>
      </c>
    </row>
  </sheetData>
  <printOptions horizontalCentered="1"/>
  <pageMargins left="0.21" right="0.16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18" sqref="G18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9" width="9.00390625" style="3" customWidth="1"/>
    <col min="10" max="10" width="13.50390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4.75" customHeight="1" thickBot="1">
      <c r="A2" s="17" t="s">
        <v>13</v>
      </c>
      <c r="B2" s="17" t="s">
        <v>14</v>
      </c>
      <c r="C2" s="17" t="s">
        <v>15</v>
      </c>
      <c r="D2" s="17" t="s">
        <v>9</v>
      </c>
      <c r="E2" s="17" t="s">
        <v>10</v>
      </c>
      <c r="F2" s="17" t="s">
        <v>11</v>
      </c>
      <c r="G2" s="20">
        <v>83.5</v>
      </c>
      <c r="H2" s="26" t="s">
        <v>175</v>
      </c>
      <c r="I2" s="18"/>
      <c r="J2" s="31">
        <f>(G2+I2)*0.4</f>
        <v>33.4</v>
      </c>
      <c r="K2" s="32" t="s">
        <v>16</v>
      </c>
      <c r="L2" s="31">
        <f>K2*0.6</f>
        <v>44.004</v>
      </c>
      <c r="M2" s="31">
        <f>J2+L2</f>
        <v>77.404</v>
      </c>
    </row>
    <row r="3" spans="1:13" ht="24.75" customHeight="1" thickTop="1">
      <c r="A3" s="1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13" t="s">
        <v>11</v>
      </c>
      <c r="G3" s="16">
        <v>73.67</v>
      </c>
      <c r="H3" s="22" t="s">
        <v>176</v>
      </c>
      <c r="I3" s="14"/>
      <c r="J3" s="29">
        <f>(G3+I3)*0.4</f>
        <v>29.468000000000004</v>
      </c>
      <c r="K3" s="30" t="s">
        <v>166</v>
      </c>
      <c r="L3" s="29">
        <f>K3*0.6</f>
        <v>45.582</v>
      </c>
      <c r="M3" s="29">
        <f>J3+L3</f>
        <v>75.05000000000001</v>
      </c>
    </row>
  </sheetData>
  <printOptions horizontalCentered="1"/>
  <pageMargins left="0.19" right="0.16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G16" sqref="G16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8" width="11.625" style="3" bestFit="1" customWidth="1"/>
    <col min="9" max="9" width="8.375" style="3" customWidth="1"/>
    <col min="10" max="10" width="10.1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7" customHeight="1" thickBot="1">
      <c r="A2" s="17" t="s">
        <v>29</v>
      </c>
      <c r="B2" s="17" t="s">
        <v>30</v>
      </c>
      <c r="C2" s="17" t="s">
        <v>31</v>
      </c>
      <c r="D2" s="17" t="s">
        <v>20</v>
      </c>
      <c r="E2" s="17" t="s">
        <v>10</v>
      </c>
      <c r="F2" s="17" t="s">
        <v>32</v>
      </c>
      <c r="G2" s="19">
        <v>80.38</v>
      </c>
      <c r="H2" s="20" t="s">
        <v>175</v>
      </c>
      <c r="I2" s="20"/>
      <c r="J2" s="31">
        <f>(G2+I2)*0.4</f>
        <v>32.152</v>
      </c>
      <c r="K2" s="32" t="s">
        <v>33</v>
      </c>
      <c r="L2" s="31">
        <f>K2*0.6</f>
        <v>48.888</v>
      </c>
      <c r="M2" s="31">
        <f>J2+L2</f>
        <v>81.03999999999999</v>
      </c>
    </row>
    <row r="3" spans="1:13" ht="27" customHeight="1" thickTop="1">
      <c r="A3" s="13" t="s">
        <v>34</v>
      </c>
      <c r="B3" s="13" t="s">
        <v>35</v>
      </c>
      <c r="C3" s="13" t="s">
        <v>36</v>
      </c>
      <c r="D3" s="13" t="s">
        <v>20</v>
      </c>
      <c r="E3" s="13" t="s">
        <v>10</v>
      </c>
      <c r="F3" s="13" t="s">
        <v>32</v>
      </c>
      <c r="G3" s="15">
        <v>76.44</v>
      </c>
      <c r="H3" s="16" t="s">
        <v>175</v>
      </c>
      <c r="I3" s="14"/>
      <c r="J3" s="29">
        <f>(G3+I3)*0.4</f>
        <v>30.576</v>
      </c>
      <c r="K3" s="30" t="s">
        <v>37</v>
      </c>
      <c r="L3" s="29">
        <f>K3*0.6</f>
        <v>45.34199999999999</v>
      </c>
      <c r="M3" s="29">
        <f>J3+L3</f>
        <v>75.91799999999999</v>
      </c>
    </row>
  </sheetData>
  <printOptions horizontalCentered="1"/>
  <pageMargins left="0.17" right="0.2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8" width="11.625" style="3" bestFit="1" customWidth="1"/>
    <col min="9" max="9" width="8.00390625" style="3" customWidth="1"/>
    <col min="10" max="10" width="11.00390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7.75" customHeight="1">
      <c r="A2" s="4" t="s">
        <v>43</v>
      </c>
      <c r="B2" s="4" t="s">
        <v>44</v>
      </c>
      <c r="C2" s="4" t="s">
        <v>45</v>
      </c>
      <c r="D2" s="4" t="s">
        <v>9</v>
      </c>
      <c r="E2" s="4" t="s">
        <v>10</v>
      </c>
      <c r="F2" s="4" t="s">
        <v>41</v>
      </c>
      <c r="G2" s="5">
        <v>79.37</v>
      </c>
      <c r="H2" s="2" t="s">
        <v>174</v>
      </c>
      <c r="I2" s="1">
        <v>2.5</v>
      </c>
      <c r="J2" s="11">
        <f aca="true" t="shared" si="0" ref="J2:J7">(G2+I2)*0.4</f>
        <v>32.748000000000005</v>
      </c>
      <c r="K2" s="12" t="s">
        <v>46</v>
      </c>
      <c r="L2" s="11">
        <f aca="true" t="shared" si="1" ref="L2:L7">K2*0.6</f>
        <v>49.812</v>
      </c>
      <c r="M2" s="11">
        <f aca="true" t="shared" si="2" ref="M2:M7">J2+L2</f>
        <v>82.56</v>
      </c>
    </row>
    <row r="3" spans="1:13" ht="27.75" customHeight="1">
      <c r="A3" s="4" t="s">
        <v>51</v>
      </c>
      <c r="B3" s="4" t="s">
        <v>52</v>
      </c>
      <c r="C3" s="4" t="s">
        <v>53</v>
      </c>
      <c r="D3" s="4" t="s">
        <v>9</v>
      </c>
      <c r="E3" s="4" t="s">
        <v>10</v>
      </c>
      <c r="F3" s="4" t="s">
        <v>41</v>
      </c>
      <c r="G3" s="5">
        <v>76.47</v>
      </c>
      <c r="H3" s="2" t="s">
        <v>175</v>
      </c>
      <c r="I3" s="1"/>
      <c r="J3" s="11">
        <f t="shared" si="0"/>
        <v>30.588</v>
      </c>
      <c r="K3" s="12" t="s">
        <v>54</v>
      </c>
      <c r="L3" s="11">
        <f t="shared" si="1"/>
        <v>51.756</v>
      </c>
      <c r="M3" s="11">
        <v>82.35</v>
      </c>
    </row>
    <row r="4" spans="1:13" ht="27.75" customHeight="1" thickBot="1">
      <c r="A4" s="17" t="s">
        <v>59</v>
      </c>
      <c r="B4" s="17" t="s">
        <v>60</v>
      </c>
      <c r="C4" s="17" t="s">
        <v>61</v>
      </c>
      <c r="D4" s="17" t="s">
        <v>20</v>
      </c>
      <c r="E4" s="17" t="s">
        <v>10</v>
      </c>
      <c r="F4" s="17" t="s">
        <v>41</v>
      </c>
      <c r="G4" s="19">
        <v>85.46</v>
      </c>
      <c r="H4" s="20" t="s">
        <v>175</v>
      </c>
      <c r="I4" s="18"/>
      <c r="J4" s="31">
        <f t="shared" si="0"/>
        <v>34.184</v>
      </c>
      <c r="K4" s="32" t="s">
        <v>62</v>
      </c>
      <c r="L4" s="31">
        <f t="shared" si="1"/>
        <v>46.547999999999995</v>
      </c>
      <c r="M4" s="31">
        <f t="shared" si="2"/>
        <v>80.732</v>
      </c>
    </row>
    <row r="5" spans="1:13" ht="27.75" customHeight="1" thickTop="1">
      <c r="A5" s="13" t="s">
        <v>47</v>
      </c>
      <c r="B5" s="13" t="s">
        <v>48</v>
      </c>
      <c r="C5" s="13" t="s">
        <v>49</v>
      </c>
      <c r="D5" s="13" t="s">
        <v>20</v>
      </c>
      <c r="E5" s="13" t="s">
        <v>10</v>
      </c>
      <c r="F5" s="13" t="s">
        <v>41</v>
      </c>
      <c r="G5" s="15">
        <v>79.6</v>
      </c>
      <c r="H5" s="16" t="s">
        <v>175</v>
      </c>
      <c r="I5" s="14"/>
      <c r="J5" s="29">
        <f t="shared" si="0"/>
        <v>31.84</v>
      </c>
      <c r="K5" s="30" t="s">
        <v>50</v>
      </c>
      <c r="L5" s="29">
        <f t="shared" si="1"/>
        <v>48.144</v>
      </c>
      <c r="M5" s="29">
        <f t="shared" si="2"/>
        <v>79.984</v>
      </c>
    </row>
    <row r="6" spans="1:13" ht="27.75" customHeight="1">
      <c r="A6" s="4" t="s">
        <v>55</v>
      </c>
      <c r="B6" s="4" t="s">
        <v>56</v>
      </c>
      <c r="C6" s="4" t="s">
        <v>57</v>
      </c>
      <c r="D6" s="4" t="s">
        <v>9</v>
      </c>
      <c r="E6" s="4" t="s">
        <v>10</v>
      </c>
      <c r="F6" s="4" t="s">
        <v>41</v>
      </c>
      <c r="G6" s="5">
        <v>76.94</v>
      </c>
      <c r="H6" s="2" t="s">
        <v>175</v>
      </c>
      <c r="I6" s="1"/>
      <c r="J6" s="11">
        <f t="shared" si="0"/>
        <v>30.776</v>
      </c>
      <c r="K6" s="12" t="s">
        <v>58</v>
      </c>
      <c r="L6" s="11">
        <f t="shared" si="1"/>
        <v>47.868</v>
      </c>
      <c r="M6" s="11">
        <v>78.65</v>
      </c>
    </row>
    <row r="7" spans="1:13" ht="27.75" customHeight="1">
      <c r="A7" s="4" t="s">
        <v>38</v>
      </c>
      <c r="B7" s="4" t="s">
        <v>39</v>
      </c>
      <c r="C7" s="4" t="s">
        <v>40</v>
      </c>
      <c r="D7" s="4" t="s">
        <v>20</v>
      </c>
      <c r="E7" s="4" t="s">
        <v>10</v>
      </c>
      <c r="F7" s="4" t="s">
        <v>41</v>
      </c>
      <c r="G7" s="5">
        <v>77.86</v>
      </c>
      <c r="H7" s="2" t="s">
        <v>175</v>
      </c>
      <c r="I7" s="1"/>
      <c r="J7" s="11">
        <f t="shared" si="0"/>
        <v>31.144000000000002</v>
      </c>
      <c r="K7" s="12" t="s">
        <v>42</v>
      </c>
      <c r="L7" s="11">
        <f t="shared" si="1"/>
        <v>42.318</v>
      </c>
      <c r="M7" s="11">
        <f t="shared" si="2"/>
        <v>73.462</v>
      </c>
    </row>
  </sheetData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10" sqref="B10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8" width="11.625" style="3" bestFit="1" customWidth="1"/>
    <col min="9" max="9" width="6.50390625" style="3" bestFit="1" customWidth="1"/>
    <col min="10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4" customHeight="1">
      <c r="A2" s="4" t="s">
        <v>96</v>
      </c>
      <c r="B2" s="4" t="s">
        <v>97</v>
      </c>
      <c r="C2" s="4" t="s">
        <v>98</v>
      </c>
      <c r="D2" s="4" t="s">
        <v>20</v>
      </c>
      <c r="E2" s="4" t="s">
        <v>66</v>
      </c>
      <c r="F2" s="4" t="s">
        <v>41</v>
      </c>
      <c r="G2" s="5">
        <v>72.4</v>
      </c>
      <c r="H2" s="5"/>
      <c r="I2" s="1"/>
      <c r="J2" s="2">
        <f aca="true" t="shared" si="0" ref="J2:J11">(G2+I2)*0.4</f>
        <v>28.960000000000004</v>
      </c>
      <c r="K2" s="5" t="s">
        <v>99</v>
      </c>
      <c r="L2" s="2">
        <f aca="true" t="shared" si="1" ref="L2:L11">K2*0.6</f>
        <v>46.583999999999996</v>
      </c>
      <c r="M2" s="2">
        <f aca="true" t="shared" si="2" ref="M2:M11">J2+L2</f>
        <v>75.544</v>
      </c>
    </row>
    <row r="3" spans="1:13" ht="24" customHeight="1">
      <c r="A3" s="4" t="s">
        <v>80</v>
      </c>
      <c r="B3" s="4" t="s">
        <v>81</v>
      </c>
      <c r="C3" s="4" t="s">
        <v>82</v>
      </c>
      <c r="D3" s="4" t="s">
        <v>9</v>
      </c>
      <c r="E3" s="4" t="s">
        <v>66</v>
      </c>
      <c r="F3" s="4" t="s">
        <v>41</v>
      </c>
      <c r="G3" s="5">
        <v>72.18</v>
      </c>
      <c r="H3" s="5"/>
      <c r="I3" s="1"/>
      <c r="J3" s="2">
        <f t="shared" si="0"/>
        <v>28.872000000000003</v>
      </c>
      <c r="K3" s="5" t="s">
        <v>83</v>
      </c>
      <c r="L3" s="2">
        <f t="shared" si="1"/>
        <v>46.29</v>
      </c>
      <c r="M3" s="2">
        <f t="shared" si="2"/>
        <v>75.162</v>
      </c>
    </row>
    <row r="4" spans="1:13" ht="24" customHeight="1">
      <c r="A4" s="4" t="s">
        <v>76</v>
      </c>
      <c r="B4" s="4" t="s">
        <v>77</v>
      </c>
      <c r="C4" s="4" t="s">
        <v>78</v>
      </c>
      <c r="D4" s="4" t="s">
        <v>20</v>
      </c>
      <c r="E4" s="4" t="s">
        <v>66</v>
      </c>
      <c r="F4" s="4" t="s">
        <v>41</v>
      </c>
      <c r="G4" s="5">
        <v>71.83</v>
      </c>
      <c r="H4" s="5"/>
      <c r="I4" s="1"/>
      <c r="J4" s="2">
        <f t="shared" si="0"/>
        <v>28.732</v>
      </c>
      <c r="K4" s="5" t="s">
        <v>79</v>
      </c>
      <c r="L4" s="2">
        <f t="shared" si="1"/>
        <v>46.09199999999999</v>
      </c>
      <c r="M4" s="2">
        <f t="shared" si="2"/>
        <v>74.82399999999998</v>
      </c>
    </row>
    <row r="5" spans="1:13" ht="24" customHeight="1">
      <c r="A5" s="4" t="s">
        <v>63</v>
      </c>
      <c r="B5" s="4" t="s">
        <v>64</v>
      </c>
      <c r="C5" s="4" t="s">
        <v>65</v>
      </c>
      <c r="D5" s="4" t="s">
        <v>20</v>
      </c>
      <c r="E5" s="4" t="s">
        <v>66</v>
      </c>
      <c r="F5" s="4" t="s">
        <v>41</v>
      </c>
      <c r="G5" s="5">
        <v>69.75</v>
      </c>
      <c r="H5" s="2" t="s">
        <v>174</v>
      </c>
      <c r="I5" s="1">
        <v>2.5</v>
      </c>
      <c r="J5" s="2">
        <f t="shared" si="0"/>
        <v>28.900000000000002</v>
      </c>
      <c r="K5" s="5" t="s">
        <v>67</v>
      </c>
      <c r="L5" s="2">
        <f t="shared" si="1"/>
        <v>45.19199999999999</v>
      </c>
      <c r="M5" s="2">
        <f t="shared" si="2"/>
        <v>74.092</v>
      </c>
    </row>
    <row r="6" spans="1:13" ht="24" customHeight="1" thickBot="1">
      <c r="A6" s="17" t="s">
        <v>100</v>
      </c>
      <c r="B6" s="17" t="s">
        <v>101</v>
      </c>
      <c r="C6" s="17" t="s">
        <v>102</v>
      </c>
      <c r="D6" s="17" t="s">
        <v>9</v>
      </c>
      <c r="E6" s="17" t="s">
        <v>66</v>
      </c>
      <c r="F6" s="17" t="s">
        <v>41</v>
      </c>
      <c r="G6" s="19">
        <v>70.07</v>
      </c>
      <c r="H6" s="19"/>
      <c r="I6" s="18"/>
      <c r="J6" s="20">
        <f t="shared" si="0"/>
        <v>28.028</v>
      </c>
      <c r="K6" s="19" t="s">
        <v>103</v>
      </c>
      <c r="L6" s="20">
        <f t="shared" si="1"/>
        <v>44.934</v>
      </c>
      <c r="M6" s="20">
        <f t="shared" si="2"/>
        <v>72.96199999999999</v>
      </c>
    </row>
    <row r="7" spans="1:13" ht="24" customHeight="1" thickTop="1">
      <c r="A7" s="13" t="s">
        <v>84</v>
      </c>
      <c r="B7" s="13" t="s">
        <v>85</v>
      </c>
      <c r="C7" s="13" t="s">
        <v>86</v>
      </c>
      <c r="D7" s="13" t="s">
        <v>20</v>
      </c>
      <c r="E7" s="13" t="s">
        <v>66</v>
      </c>
      <c r="F7" s="13" t="s">
        <v>41</v>
      </c>
      <c r="G7" s="15">
        <v>68.65</v>
      </c>
      <c r="H7" s="15"/>
      <c r="I7" s="14"/>
      <c r="J7" s="16">
        <f t="shared" si="0"/>
        <v>27.460000000000004</v>
      </c>
      <c r="K7" s="15" t="s">
        <v>87</v>
      </c>
      <c r="L7" s="16">
        <f t="shared" si="1"/>
        <v>43.242</v>
      </c>
      <c r="M7" s="16">
        <f t="shared" si="2"/>
        <v>70.702</v>
      </c>
    </row>
    <row r="8" spans="1:13" ht="24" customHeight="1">
      <c r="A8" s="4" t="s">
        <v>68</v>
      </c>
      <c r="B8" s="4" t="s">
        <v>69</v>
      </c>
      <c r="C8" s="4" t="s">
        <v>70</v>
      </c>
      <c r="D8" s="4" t="s">
        <v>9</v>
      </c>
      <c r="E8" s="4" t="s">
        <v>66</v>
      </c>
      <c r="F8" s="4" t="s">
        <v>41</v>
      </c>
      <c r="G8" s="5">
        <v>68.8</v>
      </c>
      <c r="H8" s="5"/>
      <c r="I8" s="1"/>
      <c r="J8" s="2">
        <f t="shared" si="0"/>
        <v>27.52</v>
      </c>
      <c r="K8" s="5" t="s">
        <v>71</v>
      </c>
      <c r="L8" s="2">
        <f t="shared" si="1"/>
        <v>42.534</v>
      </c>
      <c r="M8" s="2">
        <f t="shared" si="2"/>
        <v>70.054</v>
      </c>
    </row>
    <row r="9" spans="1:13" ht="24" customHeight="1">
      <c r="A9" s="4" t="s">
        <v>72</v>
      </c>
      <c r="B9" s="4" t="s">
        <v>73</v>
      </c>
      <c r="C9" s="4" t="s">
        <v>74</v>
      </c>
      <c r="D9" s="4" t="s">
        <v>20</v>
      </c>
      <c r="E9" s="4" t="s">
        <v>66</v>
      </c>
      <c r="F9" s="4" t="s">
        <v>41</v>
      </c>
      <c r="G9" s="5">
        <v>70.95</v>
      </c>
      <c r="H9" s="5"/>
      <c r="I9" s="1"/>
      <c r="J9" s="2">
        <f t="shared" si="0"/>
        <v>28.380000000000003</v>
      </c>
      <c r="K9" s="5" t="s">
        <v>75</v>
      </c>
      <c r="L9" s="2">
        <f t="shared" si="1"/>
        <v>39.138</v>
      </c>
      <c r="M9" s="2">
        <f t="shared" si="2"/>
        <v>67.518</v>
      </c>
    </row>
    <row r="10" spans="1:13" ht="24" customHeight="1">
      <c r="A10" s="4" t="s">
        <v>88</v>
      </c>
      <c r="B10" s="4" t="s">
        <v>89</v>
      </c>
      <c r="C10" s="4" t="s">
        <v>90</v>
      </c>
      <c r="D10" s="4" t="s">
        <v>9</v>
      </c>
      <c r="E10" s="4" t="s">
        <v>66</v>
      </c>
      <c r="F10" s="4" t="s">
        <v>41</v>
      </c>
      <c r="G10" s="5">
        <v>66.34</v>
      </c>
      <c r="H10" s="2" t="s">
        <v>174</v>
      </c>
      <c r="I10" s="1">
        <v>2.5</v>
      </c>
      <c r="J10" s="2">
        <f t="shared" si="0"/>
        <v>27.536</v>
      </c>
      <c r="K10" s="5" t="s">
        <v>91</v>
      </c>
      <c r="L10" s="2">
        <f t="shared" si="1"/>
        <v>39.779999999999994</v>
      </c>
      <c r="M10" s="2">
        <f t="shared" si="2"/>
        <v>67.316</v>
      </c>
    </row>
    <row r="11" spans="1:13" ht="24" customHeight="1">
      <c r="A11" s="4" t="s">
        <v>92</v>
      </c>
      <c r="B11" s="4" t="s">
        <v>93</v>
      </c>
      <c r="C11" s="4" t="s">
        <v>94</v>
      </c>
      <c r="D11" s="4" t="s">
        <v>20</v>
      </c>
      <c r="E11" s="4" t="s">
        <v>66</v>
      </c>
      <c r="F11" s="4" t="s">
        <v>41</v>
      </c>
      <c r="G11" s="5">
        <v>68.9</v>
      </c>
      <c r="H11" s="5"/>
      <c r="I11" s="1"/>
      <c r="J11" s="2">
        <f t="shared" si="0"/>
        <v>27.560000000000002</v>
      </c>
      <c r="K11" s="5" t="s">
        <v>95</v>
      </c>
      <c r="L11" s="2">
        <f t="shared" si="1"/>
        <v>35.681999999999995</v>
      </c>
      <c r="M11" s="2">
        <f t="shared" si="2"/>
        <v>63.242</v>
      </c>
    </row>
  </sheetData>
  <printOptions horizontalCentered="1"/>
  <pageMargins left="0.19" right="0.19" top="0.984251968503937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L15" sqref="L15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8.75390625" style="3" customWidth="1"/>
    <col min="8" max="9" width="9.00390625" style="3" customWidth="1"/>
    <col min="10" max="10" width="9.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s="10" customFormat="1" ht="24.75" customHeight="1" thickBot="1">
      <c r="A2" s="17" t="s">
        <v>17</v>
      </c>
      <c r="B2" s="17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20">
        <v>77.79</v>
      </c>
      <c r="H2" s="20" t="s">
        <v>175</v>
      </c>
      <c r="I2" s="20"/>
      <c r="J2" s="20">
        <f>(G2+I2)*0.4</f>
        <v>31.116000000000003</v>
      </c>
      <c r="K2" s="32" t="s">
        <v>23</v>
      </c>
      <c r="L2" s="31">
        <f>K2*0.6</f>
        <v>43.193999999999996</v>
      </c>
      <c r="M2" s="31">
        <f>J2+L2</f>
        <v>74.31</v>
      </c>
    </row>
    <row r="3" spans="1:13" s="10" customFormat="1" ht="24.75" customHeight="1" thickTop="1">
      <c r="A3" s="13" t="s">
        <v>25</v>
      </c>
      <c r="B3" s="13" t="s">
        <v>26</v>
      </c>
      <c r="C3" s="13" t="s">
        <v>27</v>
      </c>
      <c r="D3" s="13" t="s">
        <v>20</v>
      </c>
      <c r="E3" s="13" t="s">
        <v>21</v>
      </c>
      <c r="F3" s="13" t="s">
        <v>22</v>
      </c>
      <c r="G3" s="16">
        <v>76.37</v>
      </c>
      <c r="H3" s="16" t="s">
        <v>175</v>
      </c>
      <c r="I3" s="16"/>
      <c r="J3" s="16">
        <f>(G3+I3)*0.4</f>
        <v>30.548000000000002</v>
      </c>
      <c r="K3" s="30" t="s">
        <v>28</v>
      </c>
      <c r="L3" s="29">
        <f>K3*0.6</f>
        <v>39.222</v>
      </c>
      <c r="M3" s="29">
        <f>J3+L3</f>
        <v>69.77000000000001</v>
      </c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I4" sqref="I4"/>
    </sheetView>
  </sheetViews>
  <sheetFormatPr defaultColWidth="9.00390625" defaultRowHeight="14.25"/>
  <cols>
    <col min="1" max="1" width="13.875" style="3" bestFit="1" customWidth="1"/>
    <col min="2" max="2" width="7.50390625" style="3" bestFit="1" customWidth="1"/>
    <col min="3" max="3" width="20.50390625" style="3" bestFit="1" customWidth="1"/>
    <col min="4" max="4" width="5.50390625" style="3" bestFit="1" customWidth="1"/>
    <col min="5" max="5" width="13.875" style="3" bestFit="1" customWidth="1"/>
    <col min="6" max="6" width="11.625" style="3" bestFit="1" customWidth="1"/>
    <col min="7" max="7" width="9.50390625" style="3" bestFit="1" customWidth="1"/>
    <col min="8" max="9" width="9.00390625" style="3" customWidth="1"/>
    <col min="10" max="10" width="12.625" style="3" customWidth="1"/>
    <col min="11" max="16384" width="9.00390625" style="3" customWidth="1"/>
  </cols>
  <sheetData>
    <row r="1" spans="1:13" s="8" customFormat="1" ht="65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167</v>
      </c>
      <c r="H1" s="6" t="s">
        <v>168</v>
      </c>
      <c r="I1" s="6" t="s">
        <v>169</v>
      </c>
      <c r="J1" s="6" t="s">
        <v>172</v>
      </c>
      <c r="K1" s="7" t="s">
        <v>170</v>
      </c>
      <c r="L1" s="7" t="s">
        <v>171</v>
      </c>
      <c r="M1" s="6" t="s">
        <v>173</v>
      </c>
    </row>
    <row r="2" spans="1:13" ht="27.75" customHeight="1" thickBot="1">
      <c r="A2" s="17" t="s">
        <v>157</v>
      </c>
      <c r="B2" s="17" t="s">
        <v>158</v>
      </c>
      <c r="C2" s="17" t="s">
        <v>159</v>
      </c>
      <c r="D2" s="17" t="s">
        <v>20</v>
      </c>
      <c r="E2" s="17" t="s">
        <v>21</v>
      </c>
      <c r="F2" s="17" t="s">
        <v>160</v>
      </c>
      <c r="G2" s="20">
        <v>62.5</v>
      </c>
      <c r="H2" s="26" t="s">
        <v>175</v>
      </c>
      <c r="I2" s="18"/>
      <c r="J2" s="20">
        <f>(G2+I2)*0.4</f>
        <v>25</v>
      </c>
      <c r="K2" s="19" t="s">
        <v>161</v>
      </c>
      <c r="L2" s="20">
        <f>K2*0.6</f>
        <v>48.077999999999996</v>
      </c>
      <c r="M2" s="20">
        <f>J2+L2</f>
        <v>73.078</v>
      </c>
    </row>
    <row r="3" spans="1:13" ht="27.75" customHeight="1" thickTop="1">
      <c r="A3" s="13" t="s">
        <v>162</v>
      </c>
      <c r="B3" s="13" t="s">
        <v>163</v>
      </c>
      <c r="C3" s="13" t="s">
        <v>164</v>
      </c>
      <c r="D3" s="13" t="s">
        <v>9</v>
      </c>
      <c r="E3" s="13" t="s">
        <v>21</v>
      </c>
      <c r="F3" s="13" t="s">
        <v>160</v>
      </c>
      <c r="G3" s="16">
        <v>62.84</v>
      </c>
      <c r="H3" s="22" t="s">
        <v>175</v>
      </c>
      <c r="I3" s="14"/>
      <c r="J3" s="16">
        <f>(G3+I3)*0.4</f>
        <v>25.136000000000003</v>
      </c>
      <c r="K3" s="15" t="s">
        <v>165</v>
      </c>
      <c r="L3" s="16">
        <f>K3*0.6</f>
        <v>39.288000000000004</v>
      </c>
      <c r="M3" s="16">
        <v>64.43</v>
      </c>
    </row>
  </sheetData>
  <printOptions horizontalCentered="1"/>
  <pageMargins left="0.24" right="0.25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mzlgcl</dc:creator>
  <cp:keywords/>
  <dc:description/>
  <cp:lastModifiedBy>mzlgcl</cp:lastModifiedBy>
  <cp:lastPrinted>2016-09-30T07:16:51Z</cp:lastPrinted>
  <dcterms:created xsi:type="dcterms:W3CDTF">2016-09-30T06:38:24Z</dcterms:created>
  <dcterms:modified xsi:type="dcterms:W3CDTF">2016-10-08T02:09:06Z</dcterms:modified>
  <cp:category/>
  <cp:version/>
  <cp:contentType/>
  <cp:contentStatus/>
</cp:coreProperties>
</file>