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520" tabRatio="893"/>
  </bookViews>
  <sheets>
    <sheet name="汉授小学语文" sheetId="3" r:id="rId1"/>
    <sheet name="汉授小学语文（研究生）" sheetId="37" r:id="rId2"/>
    <sheet name="汉授初中语文" sheetId="18" r:id="rId3"/>
    <sheet name="汉授初中语文（研究生）" sheetId="38" r:id="rId4"/>
    <sheet name="汉授小学数学" sheetId="4" r:id="rId5"/>
    <sheet name="汉授初中数学" sheetId="19" r:id="rId6"/>
    <sheet name="汉授初中数学（研究生）" sheetId="39" r:id="rId7"/>
    <sheet name="汉授高中英语" sheetId="21" r:id="rId8"/>
    <sheet name="汉授高中英语（研究生）" sheetId="48" r:id="rId9"/>
    <sheet name="汉授初中物理" sheetId="14" r:id="rId10"/>
    <sheet name="汉授高中物理" sheetId="24" r:id="rId11"/>
    <sheet name="汉授高中物理（研究生）" sheetId="41" r:id="rId12"/>
    <sheet name="汉授初中化学" sheetId="17" r:id="rId13"/>
    <sheet name="汉授初中化学（研究生）" sheetId="42" r:id="rId14"/>
    <sheet name="汉授高中化学" sheetId="22" r:id="rId15"/>
    <sheet name="汉授高中化学（研究生）" sheetId="43" r:id="rId16"/>
    <sheet name="汉授初中生物" sheetId="13" r:id="rId17"/>
    <sheet name="汉授初中生物（研究生）" sheetId="44" r:id="rId18"/>
    <sheet name="汉授高中生物" sheetId="23" r:id="rId19"/>
    <sheet name="汉授高中生物（研究生）" sheetId="45" r:id="rId20"/>
    <sheet name="汉授初中政治" sheetId="16" r:id="rId21"/>
    <sheet name="汉授初中政治（研究生）" sheetId="47" r:id="rId22"/>
    <sheet name="汉授高中历史" sheetId="25" r:id="rId23"/>
    <sheet name="汉授初中地理" sheetId="15" r:id="rId24"/>
    <sheet name="汉授初中地理（研究生）" sheetId="46" r:id="rId25"/>
    <sheet name="汉授小学音乐" sheetId="12" r:id="rId26"/>
    <sheet name="汉授高中音乐" sheetId="26" r:id="rId27"/>
    <sheet name="汉授初中体育" sheetId="20" r:id="rId28"/>
    <sheet name="汉授小学体育" sheetId="10" r:id="rId29"/>
    <sheet name="汉授小学信息技术" sheetId="6" r:id="rId30"/>
    <sheet name="汉授小学科学" sheetId="5" r:id="rId31"/>
    <sheet name="汉授小学科学（研究生）" sheetId="40" r:id="rId32"/>
    <sheet name="蒙授小学语文" sheetId="7" r:id="rId33"/>
    <sheet name="蒙授小学语文（研究生）" sheetId="49" r:id="rId34"/>
    <sheet name="蒙授小学数学" sheetId="8" r:id="rId35"/>
    <sheet name="蒙授高中英语)" sheetId="30" r:id="rId36"/>
    <sheet name="蒙授高中化学" sheetId="29" r:id="rId37"/>
    <sheet name="蒙授高中地理" sheetId="28" r:id="rId38"/>
    <sheet name="蒙授高中音乐" sheetId="27" r:id="rId39"/>
    <sheet name="蒙授小学体育" sheetId="9" r:id="rId40"/>
    <sheet name="蒙授高中体育" sheetId="34" r:id="rId41"/>
    <sheet name="学前教育（汉授）" sheetId="1" r:id="rId42"/>
    <sheet name="学前教育（小教大专）" sheetId="36" r:id="rId43"/>
    <sheet name="学前教育（蒙授）" sheetId="2" r:id="rId44"/>
    <sheet name="学前教育(蒙授研究生)" sheetId="50" r:id="rId45"/>
    <sheet name="Sheet35" sheetId="35" r:id="rId46"/>
    <sheet name="Sheet14" sheetId="51" r:id="rId47"/>
  </sheets>
  <definedNames>
    <definedName name="_xlnm._FilterDatabase" localSheetId="29" hidden="1">汉授小学信息技术!$A$2:$M$8</definedName>
    <definedName name="_xlnm._FilterDatabase" localSheetId="41" hidden="1">'学前教育（汉授）'!$A$2:$P$50</definedName>
    <definedName name="_xlnm._FilterDatabase" localSheetId="43" hidden="1">'学前教育（蒙授）'!$A$2:$O$38</definedName>
    <definedName name="_xlnm._FilterDatabase" localSheetId="0" hidden="1">汉授小学语文!$A$2:$M$34</definedName>
    <definedName name="_xlnm._FilterDatabase" localSheetId="23" hidden="1">汉授初中地理!$A$2:$M$10</definedName>
    <definedName name="_xlnm._FilterDatabase" localSheetId="12" hidden="1">汉授初中化学!$A$2:$M$6</definedName>
    <definedName name="_xlnm._FilterDatabase" localSheetId="16" hidden="1">汉授初中生物!$A$2:$M$8</definedName>
    <definedName name="_xlnm._FilterDatabase" localSheetId="5" hidden="1">汉授初中数学!$A$2:$M$10</definedName>
    <definedName name="_xlnm._FilterDatabase" localSheetId="27" hidden="1">汉授初中体育!$A$2:$M$8</definedName>
    <definedName name="_xlnm._FilterDatabase" localSheetId="9" hidden="1">汉授初中物理!$A$2:$M$6</definedName>
    <definedName name="_xlnm._FilterDatabase" localSheetId="2" hidden="1">汉授初中语文!$A$2:$K$16</definedName>
    <definedName name="_xlnm._FilterDatabase" localSheetId="20" hidden="1">汉授初中政治!$A$2:$M$6</definedName>
    <definedName name="_xlnm._FilterDatabase" localSheetId="14" hidden="1">汉授高中化学!$A$2:$M$4</definedName>
    <definedName name="_xlnm._FilterDatabase" localSheetId="22" hidden="1">汉授高中历史!$A$2:$M$4</definedName>
    <definedName name="_xlnm._FilterDatabase" localSheetId="18" hidden="1">汉授高中生物!$A$2:$M$4</definedName>
    <definedName name="_xlnm._FilterDatabase" localSheetId="26" hidden="1">汉授高中音乐!$A$2:$M$4</definedName>
    <definedName name="_xlnm._FilterDatabase" localSheetId="7" hidden="1">汉授高中英语!$A$2:$M$6</definedName>
    <definedName name="_xlnm._FilterDatabase" localSheetId="30" hidden="1">汉授小学科学!$A$2:$M$10</definedName>
    <definedName name="_xlnm._FilterDatabase" localSheetId="4" hidden="1">汉授小学数学!$A$2:$M$22</definedName>
    <definedName name="_xlnm._FilterDatabase" localSheetId="28" hidden="1">汉授小学体育!$A$2:$M$9</definedName>
    <definedName name="_xlnm._FilterDatabase" localSheetId="25" hidden="1">汉授小学音乐!$A$2:$M$4</definedName>
    <definedName name="_xlnm._FilterDatabase" localSheetId="34" hidden="1">蒙授小学数学!$A$2:$M$4</definedName>
    <definedName name="_xlnm._FilterDatabase" localSheetId="32" hidden="1">蒙授小学语文!$A$2:$M$8</definedName>
    <definedName name="_xlnm.Print_Titles" localSheetId="23">汉授初中地理!$1:$2</definedName>
    <definedName name="_xlnm.Print_Titles" localSheetId="12">汉授初中化学!$1:$2</definedName>
    <definedName name="_xlnm.Print_Titles" localSheetId="16">汉授初中生物!$1:$2</definedName>
    <definedName name="_xlnm.Print_Titles" localSheetId="5">汉授初中数学!$1:$2</definedName>
    <definedName name="_xlnm.Print_Titles" localSheetId="9">汉授初中物理!$1:$2</definedName>
    <definedName name="_xlnm.Print_Titles" localSheetId="2">汉授初中语文!$1:$2</definedName>
    <definedName name="_xlnm.Print_Titles" localSheetId="20">汉授初中政治!$1:$2</definedName>
    <definedName name="_xlnm.Print_Titles" localSheetId="22">汉授高中历史!$1:$2</definedName>
    <definedName name="_xlnm.Print_Titles" localSheetId="7">汉授高中英语!$1:$2</definedName>
    <definedName name="_xlnm.Print_Titles" localSheetId="4">汉授小学数学!$1:$2</definedName>
    <definedName name="_xlnm.Print_Titles" localSheetId="28">汉授小学体育!$1:$2</definedName>
    <definedName name="_xlnm.Print_Titles" localSheetId="29">汉授小学信息技术!$1:$2</definedName>
    <definedName name="_xlnm.Print_Titles" localSheetId="25">汉授小学音乐!$1:$2</definedName>
    <definedName name="_xlnm.Print_Titles" localSheetId="0">汉授小学语文!$1:$2</definedName>
    <definedName name="_xlnm.Print_Titles" localSheetId="34">蒙授小学数学!$1:$2</definedName>
    <definedName name="_xlnm.Print_Titles" localSheetId="32">蒙授小学语文!$1:$2</definedName>
    <definedName name="_xlnm.Print_Titles" localSheetId="41">'学前教育（汉授）'!$1:$2</definedName>
    <definedName name="_xlnm.Print_Titles" localSheetId="43">'学前教育（蒙授）'!$1:$2</definedName>
  </definedNames>
  <calcPr calcId="144525"/>
</workbook>
</file>

<file path=xl/sharedStrings.xml><?xml version="1.0" encoding="utf-8"?>
<sst xmlns="http://schemas.openxmlformats.org/spreadsheetml/2006/main" count="612">
  <si>
    <t>杭锦旗2017年通过政府购买公共服务方式招聘教师总成绩</t>
  </si>
  <si>
    <t>姓名</t>
  </si>
  <si>
    <t>性别</t>
  </si>
  <si>
    <t>民族</t>
  </si>
  <si>
    <t>身份证号码</t>
  </si>
  <si>
    <t>准考证号</t>
  </si>
  <si>
    <t>报考科目</t>
  </si>
  <si>
    <t>笔试卷面成绩</t>
  </si>
  <si>
    <t>笔试加权成绩</t>
  </si>
  <si>
    <t>政策加分</t>
  </si>
  <si>
    <t>笔试总成绩</t>
  </si>
  <si>
    <t>面试成绩</t>
  </si>
  <si>
    <t>面试加权成绩</t>
  </si>
  <si>
    <t>总成绩</t>
  </si>
  <si>
    <t>排名</t>
  </si>
  <si>
    <t>高媛</t>
  </si>
  <si>
    <t>女</t>
  </si>
  <si>
    <t>汉</t>
  </si>
  <si>
    <t>152726199503020028</t>
  </si>
  <si>
    <t>小学语文</t>
  </si>
  <si>
    <t>贺雨婷</t>
  </si>
  <si>
    <t>152701199205160025</t>
  </si>
  <si>
    <t>李珍</t>
  </si>
  <si>
    <t>蒙</t>
  </si>
  <si>
    <t>152723199309042742</t>
  </si>
  <si>
    <t>王艳萍</t>
  </si>
  <si>
    <t>152722199209282822</t>
  </si>
  <si>
    <t>杨娜</t>
  </si>
  <si>
    <t>152728199410253669</t>
  </si>
  <si>
    <t>郭凯</t>
  </si>
  <si>
    <t>152724199401112121</t>
  </si>
  <si>
    <t>陈雨</t>
  </si>
  <si>
    <t>15030319940731102X</t>
  </si>
  <si>
    <t>梁晓艳</t>
  </si>
  <si>
    <t>152728199501210920</t>
  </si>
  <si>
    <t>訾红丽</t>
  </si>
  <si>
    <t>152728199402280368</t>
  </si>
  <si>
    <t>张慧芳</t>
  </si>
  <si>
    <t>152726199003200022</t>
  </si>
  <si>
    <t>贾志桃</t>
  </si>
  <si>
    <t>152724199401160043</t>
  </si>
  <si>
    <t>苏瑞</t>
  </si>
  <si>
    <t>152728199207274229</t>
  </si>
  <si>
    <t>杨帆</t>
  </si>
  <si>
    <t>152722199510040347</t>
  </si>
  <si>
    <t>刘如</t>
  </si>
  <si>
    <t>152726199406240328</t>
  </si>
  <si>
    <t>王鑫</t>
  </si>
  <si>
    <t>15272219910729462X</t>
  </si>
  <si>
    <t>周娜</t>
  </si>
  <si>
    <t>152723199204210324</t>
  </si>
  <si>
    <t>牛丽娜</t>
  </si>
  <si>
    <t>150222199304100020</t>
  </si>
  <si>
    <t>解荣则</t>
  </si>
  <si>
    <t>152728199402163663</t>
  </si>
  <si>
    <t>郝瑞</t>
  </si>
  <si>
    <t>152722199303137322</t>
  </si>
  <si>
    <t>高伟</t>
  </si>
  <si>
    <t>男</t>
  </si>
  <si>
    <t>152725199303121813</t>
  </si>
  <si>
    <t>倪莎</t>
  </si>
  <si>
    <t>152722199302040924</t>
  </si>
  <si>
    <t>马艳霞</t>
  </si>
  <si>
    <t>15272519891022182X</t>
  </si>
  <si>
    <t>赵茹</t>
  </si>
  <si>
    <t>152728198906071848</t>
  </si>
  <si>
    <t>周红霞</t>
  </si>
  <si>
    <t>152722199202024628</t>
  </si>
  <si>
    <t>马玲玲</t>
  </si>
  <si>
    <t>152628199302257261</t>
  </si>
  <si>
    <t>刘莉</t>
  </si>
  <si>
    <t>152726199303131225</t>
  </si>
  <si>
    <t>张晶</t>
  </si>
  <si>
    <t>152725199311110022</t>
  </si>
  <si>
    <t>刘璐</t>
  </si>
  <si>
    <t>152824199007286321</t>
  </si>
  <si>
    <t>孙梦楠</t>
  </si>
  <si>
    <t>152824199412060043</t>
  </si>
  <si>
    <t>赵爽</t>
  </si>
  <si>
    <t>152701199406300944</t>
  </si>
  <si>
    <t>郭利清</t>
  </si>
  <si>
    <t>152723199401125727</t>
  </si>
  <si>
    <t>李慧</t>
  </si>
  <si>
    <t>152726198911174822</t>
  </si>
  <si>
    <t>注：根据考试总成绩，按招聘岗位数1：1的比例从高分到低分确定的人员为进入体检范围的人员，并于8月30日上午8:30在杭锦旗第三幼儿园音体室参加“2017年杭锦旗新教师岗前培训”。</t>
  </si>
  <si>
    <t>备注</t>
  </si>
  <si>
    <t>马艳</t>
  </si>
  <si>
    <t>152322199204171128</t>
  </si>
  <si>
    <t>研究生</t>
  </si>
  <si>
    <t>钟海艳</t>
  </si>
  <si>
    <t>150124199301101922</t>
  </si>
  <si>
    <t>缺考</t>
  </si>
  <si>
    <t>笔试成绩</t>
  </si>
  <si>
    <t>闫慧芳</t>
  </si>
  <si>
    <t>152726199409111222</t>
  </si>
  <si>
    <t>初中语文</t>
  </si>
  <si>
    <t>李江霞</t>
  </si>
  <si>
    <t>152628199408136206</t>
  </si>
  <si>
    <t>思闻妮</t>
  </si>
  <si>
    <t>612701199105026444</t>
  </si>
  <si>
    <t>闫丽</t>
  </si>
  <si>
    <t>152728199402010624</t>
  </si>
  <si>
    <t>杨丽</t>
  </si>
  <si>
    <t>152725199501084427</t>
  </si>
  <si>
    <t>郝里宝</t>
  </si>
  <si>
    <t>152722199408095827</t>
  </si>
  <si>
    <t>刘芳</t>
  </si>
  <si>
    <t>152723199201072720</t>
  </si>
  <si>
    <t>李佳轩</t>
  </si>
  <si>
    <t>15272619970805124X</t>
  </si>
  <si>
    <t>盛婧婧</t>
  </si>
  <si>
    <t>612724199101292029</t>
  </si>
  <si>
    <t>张天瑶</t>
  </si>
  <si>
    <t>152726199303300025</t>
  </si>
  <si>
    <t>吕昕</t>
  </si>
  <si>
    <t>152726199512080049</t>
  </si>
  <si>
    <t>王钰鹤</t>
  </si>
  <si>
    <t>152726199402283320</t>
  </si>
  <si>
    <t>张敏</t>
  </si>
  <si>
    <t>152728199401274222</t>
  </si>
  <si>
    <t>张婷</t>
  </si>
  <si>
    <t>152722199309023326</t>
  </si>
  <si>
    <t>曲钊志</t>
  </si>
  <si>
    <t>152104199008242810</t>
  </si>
  <si>
    <t>韩胜宇</t>
  </si>
  <si>
    <t>152726199403303610</t>
  </si>
  <si>
    <t>小学数学</t>
  </si>
  <si>
    <t>王伟世</t>
  </si>
  <si>
    <t>152701199404064837</t>
  </si>
  <si>
    <t>刘伟</t>
  </si>
  <si>
    <t>152725199411123111</t>
  </si>
  <si>
    <t>刘秀梅</t>
  </si>
  <si>
    <t>640324199309201642</t>
  </si>
  <si>
    <t>王娜</t>
  </si>
  <si>
    <t>152728199506193648</t>
  </si>
  <si>
    <t>侯敏丹</t>
  </si>
  <si>
    <t>150602198703150027</t>
  </si>
  <si>
    <t>王霞</t>
  </si>
  <si>
    <t>15263219940212302X</t>
  </si>
  <si>
    <t>张彩云</t>
  </si>
  <si>
    <t>152723199411051864</t>
  </si>
  <si>
    <t>郭娜</t>
  </si>
  <si>
    <t>152728199407152429</t>
  </si>
  <si>
    <t>乔璐</t>
  </si>
  <si>
    <t>152722199403257022</t>
  </si>
  <si>
    <t>张开心</t>
  </si>
  <si>
    <t>152723199609291820</t>
  </si>
  <si>
    <t>徐婕</t>
  </si>
  <si>
    <t>152724199210232729</t>
  </si>
  <si>
    <t>王帅</t>
  </si>
  <si>
    <t>152722199309091222</t>
  </si>
  <si>
    <t>姜彩虹</t>
  </si>
  <si>
    <t>152727199404234529</t>
  </si>
  <si>
    <t>马云来</t>
  </si>
  <si>
    <t>152722199308206112</t>
  </si>
  <si>
    <t>徐瑞霞</t>
  </si>
  <si>
    <t>15272819930508332X</t>
  </si>
  <si>
    <t>150121199411252036</t>
  </si>
  <si>
    <t>刘亚楠</t>
  </si>
  <si>
    <t>152527199502063021</t>
  </si>
  <si>
    <t>张楠</t>
  </si>
  <si>
    <t>152601199410184127</t>
  </si>
  <si>
    <t>15272219930212612X</t>
  </si>
  <si>
    <t>王伟</t>
  </si>
  <si>
    <t>612701199110202035</t>
  </si>
  <si>
    <t>初中数学</t>
  </si>
  <si>
    <t>贺佳娜</t>
  </si>
  <si>
    <t>612729199207102125</t>
  </si>
  <si>
    <t>高春燕</t>
  </si>
  <si>
    <t>152326199603244588</t>
  </si>
  <si>
    <t>康欢</t>
  </si>
  <si>
    <t>152722199411052713</t>
  </si>
  <si>
    <t>邬娇</t>
  </si>
  <si>
    <t>152722199411107163</t>
  </si>
  <si>
    <t>石宇星</t>
  </si>
  <si>
    <t>152722199501020029</t>
  </si>
  <si>
    <t>吴小奇</t>
  </si>
  <si>
    <t>152321199403290940</t>
  </si>
  <si>
    <t>郭愿</t>
  </si>
  <si>
    <t>152724199109062120</t>
  </si>
  <si>
    <t>初中数字</t>
  </si>
  <si>
    <t>王虹霞</t>
  </si>
  <si>
    <t>152723199012300923</t>
  </si>
  <si>
    <t>安慧</t>
  </si>
  <si>
    <t>150627198910200012</t>
  </si>
  <si>
    <t>高中英语</t>
  </si>
  <si>
    <t>赵玉林</t>
  </si>
  <si>
    <t>152722199003071843</t>
  </si>
  <si>
    <t>152725199112101844</t>
  </si>
  <si>
    <t>任彩琴</t>
  </si>
  <si>
    <t>152723199409124227</t>
  </si>
  <si>
    <t>赵珈</t>
  </si>
  <si>
    <t>152321198611118120</t>
  </si>
  <si>
    <t>周璞</t>
  </si>
  <si>
    <t>150125198903273934</t>
  </si>
  <si>
    <t>初中物理</t>
  </si>
  <si>
    <t>杨尚磊</t>
  </si>
  <si>
    <t>152723199404014811</t>
  </si>
  <si>
    <t>杨峻岳</t>
  </si>
  <si>
    <t>152726199110200079</t>
  </si>
  <si>
    <t>李达</t>
  </si>
  <si>
    <t>140222198611174015</t>
  </si>
  <si>
    <t>乔欢</t>
  </si>
  <si>
    <t>152722199212232746</t>
  </si>
  <si>
    <t>高中物理</t>
  </si>
  <si>
    <t>李俊梅</t>
  </si>
  <si>
    <t>152726199205070326</t>
  </si>
  <si>
    <t>李鑫</t>
  </si>
  <si>
    <t>152324199009205313</t>
  </si>
  <si>
    <t>周艳</t>
  </si>
  <si>
    <t>612701199102056445</t>
  </si>
  <si>
    <t>初中化学</t>
  </si>
  <si>
    <t>林星月</t>
  </si>
  <si>
    <t>152722199408010045</t>
  </si>
  <si>
    <t>付晓燕</t>
  </si>
  <si>
    <t>152724199001202128</t>
  </si>
  <si>
    <t>刘佳敏</t>
  </si>
  <si>
    <t>152723199401270107</t>
  </si>
  <si>
    <t>李子亮</t>
  </si>
  <si>
    <t>142325198608150035</t>
  </si>
  <si>
    <t>尤丽霞</t>
  </si>
  <si>
    <t>15263419900407152X</t>
  </si>
  <si>
    <t>杭锦旗2017年通过政府购买公共服务方式招聘教师成绩</t>
  </si>
  <si>
    <t>张丽霞</t>
  </si>
  <si>
    <t>152722199209092148</t>
  </si>
  <si>
    <t>高中化学</t>
  </si>
  <si>
    <t>李航宇</t>
  </si>
  <si>
    <t>152725199310060318</t>
  </si>
  <si>
    <t>吴慧</t>
  </si>
  <si>
    <t>150621199010010623</t>
  </si>
  <si>
    <t>张利清</t>
  </si>
  <si>
    <t>150122198703140628</t>
  </si>
  <si>
    <t>李智红</t>
  </si>
  <si>
    <t>152723199208051228</t>
  </si>
  <si>
    <t>初中生物</t>
  </si>
  <si>
    <t>王婧怡</t>
  </si>
  <si>
    <t>152722199411177102</t>
  </si>
  <si>
    <t>苏敏</t>
  </si>
  <si>
    <t>152722199210034623</t>
  </si>
  <si>
    <t>152723199404250945</t>
  </si>
  <si>
    <t>王慧</t>
  </si>
  <si>
    <t>15272219930325182X</t>
  </si>
  <si>
    <t>张慧</t>
  </si>
  <si>
    <t>152727199003123326</t>
  </si>
  <si>
    <t>欧阳杉</t>
  </si>
  <si>
    <t>152123199109187282</t>
  </si>
  <si>
    <t>王海林</t>
  </si>
  <si>
    <t>150122199109140128</t>
  </si>
  <si>
    <t>马青伟</t>
  </si>
  <si>
    <t>150430199108242137</t>
  </si>
  <si>
    <t>高中生物</t>
  </si>
  <si>
    <t>边靖靖</t>
  </si>
  <si>
    <t>612701199102136429</t>
  </si>
  <si>
    <t>王燕</t>
  </si>
  <si>
    <t>152726199105122723</t>
  </si>
  <si>
    <t>康艳</t>
  </si>
  <si>
    <t>15272819940202302X</t>
  </si>
  <si>
    <t>初中政治</t>
  </si>
  <si>
    <t>周铁耀</t>
  </si>
  <si>
    <t>152701199103050343</t>
  </si>
  <si>
    <t>152722199309280322</t>
  </si>
  <si>
    <t>周玢洁</t>
  </si>
  <si>
    <t>152726199512210026</t>
  </si>
  <si>
    <t>海鹰</t>
  </si>
  <si>
    <t>15272619881109004X</t>
  </si>
  <si>
    <t>温都阳那</t>
  </si>
  <si>
    <t>150421199204203828</t>
  </si>
  <si>
    <t>崔蓉蓉</t>
  </si>
  <si>
    <t>61063019890225102X</t>
  </si>
  <si>
    <t>邬蓉</t>
  </si>
  <si>
    <t>152701198912054227</t>
  </si>
  <si>
    <t>张煜珩</t>
  </si>
  <si>
    <t>152726199410310026</t>
  </si>
  <si>
    <t>高中历史</t>
  </si>
  <si>
    <t>王嘉攀</t>
  </si>
  <si>
    <t>152726199408130018</t>
  </si>
  <si>
    <t>邬欣欣</t>
  </si>
  <si>
    <t>152722199404097040</t>
  </si>
  <si>
    <t>初中地理</t>
  </si>
  <si>
    <t>李娜</t>
  </si>
  <si>
    <t>152626199205100120</t>
  </si>
  <si>
    <t>刘俊</t>
  </si>
  <si>
    <t>61272419900822032X</t>
  </si>
  <si>
    <t>李彦良</t>
  </si>
  <si>
    <t>152723199509074511</t>
  </si>
  <si>
    <t>齐那仁</t>
  </si>
  <si>
    <t>15232219901015272X</t>
  </si>
  <si>
    <t>高瑞</t>
  </si>
  <si>
    <t>152723199201267528</t>
  </si>
  <si>
    <t>何玉风</t>
  </si>
  <si>
    <t>152725199409160327</t>
  </si>
  <si>
    <t>冯晓敏</t>
  </si>
  <si>
    <t>152629199410121587</t>
  </si>
  <si>
    <t>本科</t>
  </si>
  <si>
    <t>15270119920113484X</t>
  </si>
  <si>
    <t>王变芳</t>
  </si>
  <si>
    <t>140212198812163344</t>
  </si>
  <si>
    <t>郝蓉</t>
  </si>
  <si>
    <t>152722199302061522</t>
  </si>
  <si>
    <t>小学音乐</t>
  </si>
  <si>
    <t>李霞</t>
  </si>
  <si>
    <t>152728199009292725</t>
  </si>
  <si>
    <t>倩茹</t>
  </si>
  <si>
    <t>152726199401120044</t>
  </si>
  <si>
    <t>高中音乐</t>
  </si>
  <si>
    <t>杨林果</t>
  </si>
  <si>
    <t>150302199004054042</t>
  </si>
  <si>
    <t>杨啸晨</t>
  </si>
  <si>
    <t>152728199409230099</t>
  </si>
  <si>
    <t>初中体育</t>
  </si>
  <si>
    <t>石祥</t>
  </si>
  <si>
    <t>152722199211267330</t>
  </si>
  <si>
    <t>张亚东</t>
  </si>
  <si>
    <t>152724199310202412</t>
  </si>
  <si>
    <t>刘宇</t>
  </si>
  <si>
    <t>152722199310250016</t>
  </si>
  <si>
    <t>刘志强</t>
  </si>
  <si>
    <t>152728199302131218</t>
  </si>
  <si>
    <t>祁照桐</t>
  </si>
  <si>
    <t>152725199309064418</t>
  </si>
  <si>
    <t>藏楠</t>
  </si>
  <si>
    <t>152726199302061210</t>
  </si>
  <si>
    <t>小学体育</t>
  </si>
  <si>
    <t>薛茹</t>
  </si>
  <si>
    <t>152722199501185528</t>
  </si>
  <si>
    <t>王乐</t>
  </si>
  <si>
    <t>152726199002182723</t>
  </si>
  <si>
    <t>樊伊宁</t>
  </si>
  <si>
    <t>152722199309291224</t>
  </si>
  <si>
    <t>李瑞</t>
  </si>
  <si>
    <t>152722199204033317</t>
  </si>
  <si>
    <t>张国梁</t>
  </si>
  <si>
    <t>152722199407082418</t>
  </si>
  <si>
    <t>冯鹏程</t>
  </si>
  <si>
    <t>152722199111122118</t>
  </si>
  <si>
    <t>米小飞</t>
  </si>
  <si>
    <t>152725199404202719</t>
  </si>
  <si>
    <t>小学信息技术</t>
  </si>
  <si>
    <t>姚媛媛</t>
  </si>
  <si>
    <t>152728199308152722</t>
  </si>
  <si>
    <t>刘凤琴</t>
  </si>
  <si>
    <t>152722199110110027</t>
  </si>
  <si>
    <t>刘云峰</t>
  </si>
  <si>
    <t>142233198807124918</t>
  </si>
  <si>
    <t>裴帅</t>
  </si>
  <si>
    <t>152723199301060196</t>
  </si>
  <si>
    <t>王磊</t>
  </si>
  <si>
    <t>152725199201253110</t>
  </si>
  <si>
    <t>刘仙</t>
  </si>
  <si>
    <t>150621199107162121</t>
  </si>
  <si>
    <t>小学科学</t>
  </si>
  <si>
    <t>王彩</t>
  </si>
  <si>
    <t>15272319960108152x</t>
  </si>
  <si>
    <t>罗鑫霖</t>
  </si>
  <si>
    <t>612701198909103308</t>
  </si>
  <si>
    <t>郝晨光</t>
  </si>
  <si>
    <t>150223199202140917</t>
  </si>
  <si>
    <t>李科</t>
  </si>
  <si>
    <t>152722199010193910</t>
  </si>
  <si>
    <t>刘小琴</t>
  </si>
  <si>
    <t>152722199007163067</t>
  </si>
  <si>
    <t>胡晓江</t>
  </si>
  <si>
    <t>152723199410294215</t>
  </si>
  <si>
    <t>乔海明</t>
  </si>
  <si>
    <t>152726198701234815</t>
  </si>
  <si>
    <t>白慧聪</t>
  </si>
  <si>
    <t>150203198806064222</t>
  </si>
  <si>
    <t>阿拉腾桑</t>
  </si>
  <si>
    <t>152727199001133619</t>
  </si>
  <si>
    <t>小学蒙语文</t>
  </si>
  <si>
    <t>木其尔</t>
  </si>
  <si>
    <t>152726199305135123</t>
  </si>
  <si>
    <t>苏雅拉</t>
  </si>
  <si>
    <t>152726199209011526</t>
  </si>
  <si>
    <t>海浪</t>
  </si>
  <si>
    <t>蒙古</t>
  </si>
  <si>
    <t>152726199211034815</t>
  </si>
  <si>
    <t>更德玛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</si>
  <si>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52726199305050947</t>
    </r>
  </si>
  <si>
    <t>霞霞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</si>
  <si>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5272519940818372X</t>
    </r>
  </si>
  <si>
    <t>宝乐日</t>
  </si>
  <si>
    <t>152725199107204144</t>
  </si>
  <si>
    <t>阿拉腾苏都</t>
  </si>
  <si>
    <t>152727199103031525</t>
  </si>
  <si>
    <t>王萨如拉</t>
  </si>
  <si>
    <t>152222199412241324</t>
  </si>
  <si>
    <t>小学蒙数学</t>
  </si>
  <si>
    <t>格日乐陶格斯</t>
  </si>
  <si>
    <t xml:space="preserve">  152726198801122124</t>
  </si>
  <si>
    <t>娜仁图娅</t>
  </si>
  <si>
    <t>152724199307160047</t>
  </si>
  <si>
    <t>蒙授高中英语</t>
  </si>
  <si>
    <t>高优恒</t>
  </si>
  <si>
    <t>152726199312153020</t>
  </si>
  <si>
    <t>宝音那木尔</t>
  </si>
  <si>
    <t>152726198908313019</t>
  </si>
  <si>
    <t>蒙授高中化学</t>
  </si>
  <si>
    <t>乌云苏都</t>
  </si>
  <si>
    <t>152727199203071823</t>
  </si>
  <si>
    <t>沙仁满都拉</t>
  </si>
  <si>
    <t>152726199311266613</t>
  </si>
  <si>
    <t>蒙授高中地理</t>
  </si>
  <si>
    <t>斯琴其木格</t>
  </si>
  <si>
    <t>15042119931115382X</t>
  </si>
  <si>
    <t>哈斯塔娜</t>
  </si>
  <si>
    <t>152726199408114843</t>
  </si>
  <si>
    <t>希吉尔</t>
  </si>
  <si>
    <t>152727199503181522</t>
  </si>
  <si>
    <t>敖日格乐</t>
  </si>
  <si>
    <t>152726198909254516</t>
  </si>
  <si>
    <t>海日汗</t>
  </si>
  <si>
    <t>152726199210306014</t>
  </si>
  <si>
    <t>吉日</t>
  </si>
  <si>
    <t>152727199203281812</t>
  </si>
  <si>
    <t>敖云毕力格</t>
  </si>
  <si>
    <t>152726198903304519</t>
  </si>
  <si>
    <t>道力格恩</t>
  </si>
  <si>
    <t>152727199411052715</t>
  </si>
  <si>
    <t>敖其</t>
  </si>
  <si>
    <t>152726199203061215</t>
  </si>
  <si>
    <t>乌云图古色</t>
  </si>
  <si>
    <t>152726199210196310</t>
  </si>
  <si>
    <t>高中体育</t>
  </si>
  <si>
    <t>吴莫日根</t>
  </si>
  <si>
    <t>152324199505136310</t>
  </si>
  <si>
    <t>面试成绩一</t>
  </si>
  <si>
    <t>面试成绩二</t>
  </si>
  <si>
    <t>面试总成绩</t>
  </si>
  <si>
    <t>袁琳</t>
  </si>
  <si>
    <t>152726199308261221</t>
  </si>
  <si>
    <t>幼儿教师</t>
  </si>
  <si>
    <t>张丽红</t>
  </si>
  <si>
    <t>150202198908232729</t>
  </si>
  <si>
    <t>其格乐更</t>
  </si>
  <si>
    <t>152726199306010023</t>
  </si>
  <si>
    <t>金娜娜</t>
  </si>
  <si>
    <t>15272619920120004X</t>
  </si>
  <si>
    <t>高艳</t>
  </si>
  <si>
    <t>152726199103014825</t>
  </si>
  <si>
    <t>苏日娜</t>
  </si>
  <si>
    <t>152726199308280027</t>
  </si>
  <si>
    <t>娜琴</t>
  </si>
  <si>
    <t>152726199310040049</t>
  </si>
  <si>
    <t>康永丽</t>
  </si>
  <si>
    <t>152726198912121220</t>
  </si>
  <si>
    <t>郭科</t>
  </si>
  <si>
    <t>152726199305201223</t>
  </si>
  <si>
    <t>白雨</t>
  </si>
  <si>
    <t>150625199303233324</t>
  </si>
  <si>
    <t>张皓月</t>
  </si>
  <si>
    <t>152726199510130022</t>
  </si>
  <si>
    <t>贺晓雨</t>
  </si>
  <si>
    <t>152726199507043323</t>
  </si>
  <si>
    <t>谢幸</t>
  </si>
  <si>
    <t>152726199310111222</t>
  </si>
  <si>
    <t>候荣</t>
  </si>
  <si>
    <t>152726199205210325</t>
  </si>
  <si>
    <t>李茹</t>
  </si>
  <si>
    <t>152726199308274225</t>
  </si>
  <si>
    <t>白慧</t>
  </si>
  <si>
    <t>152726199412110626</t>
  </si>
  <si>
    <t>温先桃</t>
  </si>
  <si>
    <t>152726199508294845</t>
  </si>
  <si>
    <t>赵娜娜</t>
  </si>
  <si>
    <t>152628198807170626</t>
  </si>
  <si>
    <t>闫丽园</t>
  </si>
  <si>
    <t>152726199602056026</t>
  </si>
  <si>
    <t>张力文</t>
  </si>
  <si>
    <t>152726199302070328</t>
  </si>
  <si>
    <t>刘静</t>
  </si>
  <si>
    <t>152726199504013620</t>
  </si>
  <si>
    <t>刘婧</t>
  </si>
  <si>
    <t>152726198811283626</t>
  </si>
  <si>
    <t>张婧</t>
  </si>
  <si>
    <t>152726199504183320</t>
  </si>
  <si>
    <t>范婷</t>
  </si>
  <si>
    <t>150625199107261221</t>
  </si>
  <si>
    <t>刘佳</t>
  </si>
  <si>
    <t>152726199409130028</t>
  </si>
  <si>
    <t>石瀛</t>
  </si>
  <si>
    <t>152726199106080043</t>
  </si>
  <si>
    <t>赵倩</t>
  </si>
  <si>
    <t>152726199411215143</t>
  </si>
  <si>
    <t>胡文</t>
  </si>
  <si>
    <t>152726199304201221</t>
  </si>
  <si>
    <t>张蓉</t>
  </si>
  <si>
    <t>15272619930913032X</t>
  </si>
  <si>
    <t>郭梦圆</t>
  </si>
  <si>
    <t>152726199409070328</t>
  </si>
  <si>
    <t>赵彩霞</t>
  </si>
  <si>
    <t>150124198907024285</t>
  </si>
  <si>
    <t>斯日格格</t>
  </si>
  <si>
    <t>152726199211200043</t>
  </si>
  <si>
    <t>152726199609142429</t>
  </si>
  <si>
    <t>裴如意</t>
  </si>
  <si>
    <t>15062519951005242X</t>
  </si>
  <si>
    <t>孙建楼</t>
  </si>
  <si>
    <t>152527198508092128</t>
  </si>
  <si>
    <t>林泽慧</t>
  </si>
  <si>
    <t>150625199407186622</t>
  </si>
  <si>
    <t>杨芳</t>
  </si>
  <si>
    <t>152726199305203026</t>
  </si>
  <si>
    <t>张彩红</t>
  </si>
  <si>
    <t>150123198805084109</t>
  </si>
  <si>
    <t>那音太</t>
  </si>
  <si>
    <t>152726199110112116</t>
  </si>
  <si>
    <t>秦旭</t>
  </si>
  <si>
    <t xml:space="preserve">汉 </t>
  </si>
  <si>
    <t>152824199007067727</t>
  </si>
  <si>
    <t>王婷婷</t>
  </si>
  <si>
    <t>152726199209010347</t>
  </si>
  <si>
    <t>戴旭</t>
  </si>
  <si>
    <t>150625199410180328</t>
  </si>
  <si>
    <t>史瑞芳</t>
  </si>
  <si>
    <t>152726199608033925</t>
  </si>
  <si>
    <t>胡小强</t>
  </si>
  <si>
    <t>152726198901252719</t>
  </si>
  <si>
    <t>张明丽</t>
  </si>
  <si>
    <t>152725198707233729</t>
  </si>
  <si>
    <t>苏杨</t>
  </si>
  <si>
    <t>152726199304105424</t>
  </si>
  <si>
    <t>张洁宇</t>
  </si>
  <si>
    <t>152726199410160021</t>
  </si>
  <si>
    <t>屈婷</t>
  </si>
  <si>
    <t>152726198810191228</t>
  </si>
  <si>
    <t>人员类别（项目人员、小教大专、985、211、大学生退役士兵）</t>
  </si>
  <si>
    <t>闫小丽</t>
  </si>
  <si>
    <t>152726198405112426</t>
  </si>
  <si>
    <t>小教大专</t>
  </si>
  <si>
    <t>张瑜</t>
  </si>
  <si>
    <t>152726198510251823</t>
  </si>
  <si>
    <t>乔小琴</t>
  </si>
  <si>
    <t>152726198309073025</t>
  </si>
  <si>
    <t>林丽</t>
  </si>
  <si>
    <t>152726198412190326</t>
  </si>
  <si>
    <t>苏凤</t>
  </si>
  <si>
    <t>152726198401231225</t>
  </si>
  <si>
    <t>赵三桃</t>
  </si>
  <si>
    <t>152726198501222721</t>
  </si>
  <si>
    <t>152726199108213022</t>
  </si>
  <si>
    <t>152726199011270020</t>
  </si>
  <si>
    <t>乌雅汗</t>
  </si>
  <si>
    <t>152726198905274827</t>
  </si>
  <si>
    <t>乌东高娃</t>
  </si>
  <si>
    <t>152726198911065124</t>
  </si>
  <si>
    <t>152726199112084526</t>
  </si>
  <si>
    <t>浩日瓦</t>
  </si>
  <si>
    <t>152726199405164829</t>
  </si>
  <si>
    <t>吉仁高娃</t>
  </si>
  <si>
    <t>152726199010075127</t>
  </si>
  <si>
    <t>乌尼日</t>
  </si>
  <si>
    <t>152726198910101824</t>
  </si>
  <si>
    <t>查娜</t>
  </si>
  <si>
    <t>152726199410060020</t>
  </si>
  <si>
    <t>沙日娜</t>
  </si>
  <si>
    <t>152726198905232125</t>
  </si>
  <si>
    <t>昂格丽玛</t>
  </si>
  <si>
    <t>152726199212196621</t>
  </si>
  <si>
    <t>傲云娜</t>
  </si>
  <si>
    <t>152726198902275728</t>
  </si>
  <si>
    <t>恩和托雅</t>
  </si>
  <si>
    <t>152726199109156023</t>
  </si>
  <si>
    <t>乌都巴拉</t>
  </si>
  <si>
    <t>152726198811240925</t>
  </si>
  <si>
    <t>乌日恒</t>
  </si>
  <si>
    <t>152726199402035124</t>
  </si>
  <si>
    <t>洪和尔珠拉</t>
  </si>
  <si>
    <t>152726199009164528</t>
  </si>
  <si>
    <t>伊日贵</t>
  </si>
  <si>
    <t>152726199110125726</t>
  </si>
  <si>
    <t>其力格尔</t>
  </si>
  <si>
    <t>152726198911100022</t>
  </si>
  <si>
    <t>阿拉腾吉木斯</t>
  </si>
  <si>
    <t>15272619911007632X</t>
  </si>
  <si>
    <t>许仁其其格</t>
  </si>
  <si>
    <t>152726199108014824</t>
  </si>
  <si>
    <t>伊拉贵</t>
  </si>
  <si>
    <t>152726199407205129</t>
  </si>
  <si>
    <t>乌力吉德力格</t>
  </si>
  <si>
    <t>152726199310086610</t>
  </si>
  <si>
    <t>毕力格图</t>
  </si>
  <si>
    <t>152726198909306312</t>
  </si>
  <si>
    <t>阿拉腾达来</t>
  </si>
  <si>
    <t>152726198911186014</t>
  </si>
  <si>
    <t>乌云达格尼</t>
  </si>
  <si>
    <t>152726199407026024</t>
  </si>
  <si>
    <t>青克</t>
  </si>
  <si>
    <t>152726198705284510</t>
  </si>
  <si>
    <t>150625199308180022</t>
  </si>
  <si>
    <t>那日苏</t>
  </si>
  <si>
    <t>152726198809256629</t>
  </si>
  <si>
    <t>乌东其其格</t>
  </si>
  <si>
    <t>152726198704206027</t>
  </si>
  <si>
    <t>道格图木格</t>
  </si>
  <si>
    <t>15272619880102484X</t>
  </si>
  <si>
    <t>哈斯娜</t>
  </si>
  <si>
    <t>152726198901150966</t>
  </si>
  <si>
    <t>珠娜</t>
  </si>
  <si>
    <t>15272619920223572X</t>
  </si>
  <si>
    <t>152726198905155721</t>
  </si>
  <si>
    <t>牧仁</t>
  </si>
  <si>
    <t>150625199304014836</t>
  </si>
  <si>
    <t>其乐木格</t>
  </si>
  <si>
    <t>152726199504186628</t>
  </si>
  <si>
    <t>张嘎</t>
  </si>
  <si>
    <t>152726198812080927</t>
  </si>
  <si>
    <t>乌云斯庆</t>
  </si>
  <si>
    <t>152726198506043028</t>
  </si>
  <si>
    <t>蒙授幼儿教师</t>
  </si>
  <si>
    <t>查干巴日</t>
  </si>
  <si>
    <t>152726199203126613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</si>
</sst>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.000_ "/>
  </numFmts>
  <fonts count="28"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6"/>
      <color rgb="FFFF0000"/>
      <name val="宋体"/>
      <charset val="134"/>
    </font>
    <font>
      <sz val="10"/>
      <color indexed="1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2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15" fillId="9" borderId="7" applyNumberFormat="0" applyAlignment="0" applyProtection="0">
      <alignment vertical="center"/>
    </xf>
    <xf numFmtId="0" fontId="23" fillId="16" borderId="12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49" fontId="2" fillId="0" borderId="2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0" fontId="0" fillId="0" borderId="2" xfId="0" applyBorder="1">
      <alignment vertical="center"/>
    </xf>
    <xf numFmtId="0" fontId="2" fillId="0" borderId="2" xfId="0" applyFont="1" applyBorder="1" applyAlignment="1">
      <alignment vertical="center" wrapText="1"/>
    </xf>
    <xf numFmtId="0" fontId="0" fillId="0" borderId="2" xfId="0" applyNumberForma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176" fontId="0" fillId="0" borderId="2" xfId="0" applyNumberFormat="1" applyBorder="1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0" fontId="0" fillId="0" borderId="2" xfId="0" applyNumberFormat="1" applyBorder="1" applyAlignment="1">
      <alignment horizontal="center" vertical="center" wrapText="1"/>
    </xf>
    <xf numFmtId="176" fontId="0" fillId="0" borderId="2" xfId="0" applyNumberFormat="1" applyBorder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177" fontId="0" fillId="0" borderId="0" xfId="0" applyNumberFormat="1">
      <alignment vertical="center"/>
    </xf>
    <xf numFmtId="0" fontId="0" fillId="0" borderId="0" xfId="0" applyFill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NumberFormat="1" applyBorder="1" applyAlignment="1">
      <alignment vertical="center" wrapText="1"/>
    </xf>
    <xf numFmtId="0" fontId="0" fillId="0" borderId="4" xfId="0" applyBorder="1">
      <alignment vertical="center"/>
    </xf>
    <xf numFmtId="0" fontId="5" fillId="0" borderId="0" xfId="0" applyFont="1" applyAlignment="1">
      <alignment horizontal="left" vertical="center" wrapText="1"/>
    </xf>
    <xf numFmtId="177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177" fontId="0" fillId="0" borderId="2" xfId="0" applyNumberFormat="1" applyBorder="1" applyAlignment="1">
      <alignment vertical="center" wrapText="1"/>
    </xf>
    <xf numFmtId="176" fontId="0" fillId="0" borderId="4" xfId="0" applyNumberFormat="1" applyBorder="1" applyAlignment="1">
      <alignment vertical="center" wrapText="1"/>
    </xf>
    <xf numFmtId="177" fontId="0" fillId="0" borderId="4" xfId="0" applyNumberFormat="1" applyBorder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NumberFormat="1" applyBorder="1">
      <alignment vertical="center"/>
    </xf>
    <xf numFmtId="0" fontId="0" fillId="0" borderId="2" xfId="0" applyFill="1" applyBorder="1">
      <alignment vertical="center"/>
    </xf>
    <xf numFmtId="49" fontId="0" fillId="0" borderId="0" xfId="0" applyNumberFormat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2" xfId="0" applyNumberFormat="1" applyBorder="1">
      <alignment vertical="center"/>
    </xf>
    <xf numFmtId="0" fontId="0" fillId="0" borderId="2" xfId="0" applyNumberFormat="1" applyFill="1" applyBorder="1">
      <alignment vertical="center"/>
    </xf>
    <xf numFmtId="0" fontId="0" fillId="0" borderId="2" xfId="0" applyFill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177" fontId="0" fillId="0" borderId="0" xfId="0" applyNumberFormat="1" applyAlignment="1">
      <alignment vertical="center" wrapText="1"/>
    </xf>
    <xf numFmtId="0" fontId="0" fillId="0" borderId="2" xfId="0" applyNumberFormat="1" applyFill="1" applyBorder="1" applyAlignment="1">
      <alignment vertical="center" wrapText="1"/>
    </xf>
    <xf numFmtId="49" fontId="0" fillId="0" borderId="2" xfId="0" applyNumberForma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 wrapText="1"/>
    </xf>
    <xf numFmtId="176" fontId="0" fillId="0" borderId="2" xfId="0" applyNumberFormat="1" applyFill="1" applyBorder="1" applyAlignment="1">
      <alignment vertical="center" wrapText="1"/>
    </xf>
    <xf numFmtId="177" fontId="0" fillId="0" borderId="2" xfId="0" applyNumberFormat="1" applyFill="1" applyBorder="1" applyAlignment="1">
      <alignment vertical="center" wrapText="1"/>
    </xf>
    <xf numFmtId="176" fontId="2" fillId="0" borderId="2" xfId="0" applyNumberFormat="1" applyFont="1" applyFill="1" applyBorder="1" applyAlignment="1">
      <alignment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vertical="center" wrapText="1"/>
    </xf>
    <xf numFmtId="176" fontId="0" fillId="0" borderId="2" xfId="0" applyNumberFormat="1" applyFont="1" applyBorder="1" applyAlignment="1">
      <alignment vertical="center" wrapText="1"/>
    </xf>
    <xf numFmtId="176" fontId="2" fillId="0" borderId="2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176" fontId="0" fillId="0" borderId="0" xfId="0" applyNumberFormat="1" applyAlignment="1">
      <alignment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>
      <alignment vertical="center"/>
    </xf>
    <xf numFmtId="0" fontId="6" fillId="0" borderId="2" xfId="0" applyFont="1" applyBorder="1">
      <alignment vertical="center"/>
    </xf>
    <xf numFmtId="177" fontId="6" fillId="0" borderId="2" xfId="0" applyNumberFormat="1" applyFont="1" applyFill="1" applyBorder="1" applyAlignment="1">
      <alignment vertical="center"/>
    </xf>
    <xf numFmtId="177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76" fontId="0" fillId="0" borderId="0" xfId="0" applyNumberFormat="1">
      <alignment vertical="center"/>
    </xf>
    <xf numFmtId="176" fontId="1" fillId="0" borderId="0" xfId="0" applyNumberFormat="1" applyFont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76" fontId="2" fillId="0" borderId="2" xfId="0" applyNumberFormat="1" applyFont="1" applyBorder="1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177" fontId="1" fillId="0" borderId="0" xfId="0" applyNumberFormat="1" applyFont="1" applyBorder="1" applyAlignment="1">
      <alignment horizontal="center" vertical="center" wrapText="1"/>
    </xf>
    <xf numFmtId="176" fontId="0" fillId="0" borderId="2" xfId="0" applyNumberFormat="1" applyFill="1" applyBorder="1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176" fontId="0" fillId="0" borderId="1" xfId="0" applyNumberFormat="1" applyBorder="1" applyAlignment="1">
      <alignment vertical="center" wrapText="1"/>
    </xf>
    <xf numFmtId="49" fontId="0" fillId="0" borderId="2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vertical="center" wrapText="1"/>
    </xf>
    <xf numFmtId="177" fontId="0" fillId="0" borderId="1" xfId="0" applyNumberForma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Fill="1" applyBorder="1">
      <alignment vertical="center"/>
    </xf>
    <xf numFmtId="0" fontId="0" fillId="0" borderId="3" xfId="0" applyNumberFormat="1" applyFill="1" applyBorder="1" applyAlignment="1">
      <alignment vertical="center" wrapText="1"/>
    </xf>
    <xf numFmtId="49" fontId="0" fillId="0" borderId="2" xfId="0" applyNumberFormat="1" applyFill="1" applyBorder="1">
      <alignment vertical="center"/>
    </xf>
    <xf numFmtId="49" fontId="0" fillId="0" borderId="1" xfId="0" applyNumberFormat="1" applyBorder="1">
      <alignment vertical="center"/>
    </xf>
    <xf numFmtId="49" fontId="0" fillId="0" borderId="3" xfId="0" applyNumberFormat="1" applyFill="1" applyBorder="1" applyAlignment="1">
      <alignment horizontal="center" vertical="center"/>
    </xf>
    <xf numFmtId="49" fontId="0" fillId="0" borderId="3" xfId="0" applyNumberFormat="1" applyFill="1" applyBorder="1">
      <alignment vertical="center"/>
    </xf>
    <xf numFmtId="177" fontId="0" fillId="0" borderId="1" xfId="0" applyNumberFormat="1" applyBorder="1">
      <alignment vertical="center"/>
    </xf>
    <xf numFmtId="177" fontId="0" fillId="0" borderId="2" xfId="0" applyNumberFormat="1" applyBorder="1">
      <alignment vertical="center"/>
    </xf>
    <xf numFmtId="0" fontId="2" fillId="0" borderId="2" xfId="49" applyNumberFormat="1" applyFont="1" applyBorder="1" applyAlignment="1">
      <alignment vertical="center" wrapText="1"/>
    </xf>
    <xf numFmtId="0" fontId="2" fillId="0" borderId="2" xfId="49" applyFont="1" applyFill="1" applyBorder="1" applyAlignment="1">
      <alignment horizontal="center" vertical="center"/>
    </xf>
    <xf numFmtId="0" fontId="2" fillId="0" borderId="2" xfId="49" applyNumberFormat="1" applyFont="1" applyFill="1" applyBorder="1" applyAlignment="1">
      <alignment horizontal="center" vertical="center" wrapText="1"/>
    </xf>
    <xf numFmtId="49" fontId="2" fillId="0" borderId="2" xfId="49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49" applyFont="1" applyBorder="1">
      <alignment vertical="center"/>
    </xf>
    <xf numFmtId="49" fontId="2" fillId="0" borderId="2" xfId="49" applyNumberFormat="1" applyFont="1" applyBorder="1">
      <alignment vertical="center"/>
    </xf>
    <xf numFmtId="49" fontId="0" fillId="0" borderId="2" xfId="0" applyNumberFormat="1" applyBorder="1" applyAlignment="1">
      <alignment horizontal="left" vertical="center"/>
    </xf>
    <xf numFmtId="0" fontId="0" fillId="0" borderId="3" xfId="0" applyNumberFormat="1" applyBorder="1" applyAlignment="1">
      <alignment vertical="center" wrapText="1"/>
    </xf>
    <xf numFmtId="176" fontId="1" fillId="0" borderId="0" xfId="0" applyNumberFormat="1" applyFont="1" applyFill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 quotePrefix="1">
      <alignment vertical="center" wrapText="1"/>
    </xf>
    <xf numFmtId="49" fontId="0" fillId="0" borderId="0" xfId="0" applyNumberFormat="1" applyAlignment="1" quotePrefix="1">
      <alignment vertical="center" wrapText="1"/>
    </xf>
    <xf numFmtId="49" fontId="2" fillId="0" borderId="2" xfId="0" applyNumberFormat="1" applyFont="1" applyBorder="1" applyAlignment="1" quotePrefix="1">
      <alignment vertical="center" wrapText="1"/>
    </xf>
    <xf numFmtId="0" fontId="0" fillId="0" borderId="2" xfId="0" applyBorder="1" quotePrefix="1">
      <alignment vertical="center"/>
    </xf>
    <xf numFmtId="0" fontId="2" fillId="0" borderId="2" xfId="0" applyFont="1" applyBorder="1" quotePrefix="1">
      <alignment vertical="center"/>
    </xf>
    <xf numFmtId="0" fontId="0" fillId="0" borderId="2" xfId="0" applyFill="1" applyBorder="1" quotePrefix="1">
      <alignment vertical="center"/>
    </xf>
    <xf numFmtId="0" fontId="0" fillId="0" borderId="2" xfId="0" applyNumberFormat="1" applyBorder="1" applyAlignment="1" quotePrefix="1">
      <alignment vertical="center" wrapText="1"/>
    </xf>
    <xf numFmtId="0" fontId="0" fillId="0" borderId="2" xfId="0" applyBorder="1" applyAlignment="1" quotePrefix="1">
      <alignment horizontal="center" vertical="center" wrapText="1"/>
    </xf>
    <xf numFmtId="0" fontId="0" fillId="0" borderId="2" xfId="0" applyNumberFormat="1" applyBorder="1" applyAlignment="1" quotePrefix="1">
      <alignment horizontal="center" vertical="center" wrapText="1"/>
    </xf>
    <xf numFmtId="49" fontId="0" fillId="0" borderId="2" xfId="0" applyNumberFormat="1" applyBorder="1" quotePrefix="1">
      <alignment vertical="center"/>
    </xf>
    <xf numFmtId="49" fontId="0" fillId="0" borderId="2" xfId="0" applyNumberFormat="1" applyBorder="1" applyAlignment="1" quotePrefix="1">
      <alignment horizontal="center" vertical="center"/>
    </xf>
    <xf numFmtId="0" fontId="0" fillId="0" borderId="2" xfId="0" applyBorder="1" applyAlignment="1" quotePrefix="1">
      <alignment vertical="center" wrapText="1"/>
    </xf>
    <xf numFmtId="0" fontId="2" fillId="0" borderId="2" xfId="0" applyFont="1" applyBorder="1" applyAlignment="1" quotePrefix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49" Type="http://schemas.openxmlformats.org/officeDocument/2006/relationships/styles" Target="styles.xml"/><Relationship Id="rId48" Type="http://schemas.openxmlformats.org/officeDocument/2006/relationships/theme" Target="theme/theme1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5"/>
  <sheetViews>
    <sheetView tabSelected="1" zoomScale="85" zoomScaleNormal="85" workbookViewId="0">
      <pane ySplit="2" topLeftCell="A27" activePane="bottomLeft" state="frozen"/>
      <selection/>
      <selection pane="bottomLeft" activeCell="A35" sqref="A35:N35"/>
    </sheetView>
  </sheetViews>
  <sheetFormatPr defaultColWidth="9" defaultRowHeight="14.25"/>
  <cols>
    <col min="1" max="1" width="9.375" customWidth="1"/>
    <col min="2" max="2" width="3.75" customWidth="1"/>
    <col min="3" max="3" width="2.875" customWidth="1"/>
    <col min="4" max="4" width="19.5" style="46" customWidth="1"/>
    <col min="5" max="5" width="12.9416666666667" customWidth="1"/>
    <col min="6" max="6" width="11.25" customWidth="1"/>
    <col min="7" max="7" width="8.25" customWidth="1"/>
    <col min="8" max="8" width="6.875" customWidth="1"/>
    <col min="9" max="9" width="5.5" customWidth="1"/>
    <col min="10" max="10" width="8.55833333333333" style="96" customWidth="1"/>
    <col min="11" max="11" width="8.125" style="19" customWidth="1"/>
    <col min="12" max="12" width="8.99166666666667" style="96" customWidth="1"/>
    <col min="13" max="13" width="9" style="96"/>
    <col min="14" max="14" width="5.725" style="37" customWidth="1"/>
  </cols>
  <sheetData>
    <row r="1" ht="36" customHeight="1" spans="1:14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33"/>
      <c r="K1" s="106"/>
      <c r="L1" s="133"/>
      <c r="M1" s="133"/>
      <c r="N1" s="105"/>
    </row>
    <row r="2" ht="48" customHeight="1" spans="1:14">
      <c r="A2" s="2" t="s">
        <v>1</v>
      </c>
      <c r="B2" s="2" t="s">
        <v>2</v>
      </c>
      <c r="C2" s="2" t="s">
        <v>3</v>
      </c>
      <c r="D2" s="51" t="s">
        <v>4</v>
      </c>
      <c r="E2" s="3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75" t="s">
        <v>10</v>
      </c>
      <c r="K2" s="30" t="s">
        <v>11</v>
      </c>
      <c r="L2" s="75" t="s">
        <v>12</v>
      </c>
      <c r="M2" s="134" t="s">
        <v>13</v>
      </c>
      <c r="N2" s="42" t="s">
        <v>14</v>
      </c>
    </row>
    <row r="3" ht="24" customHeight="1" spans="1:14">
      <c r="A3" s="9" t="s">
        <v>15</v>
      </c>
      <c r="B3" s="9" t="s">
        <v>16</v>
      </c>
      <c r="C3" s="9" t="s">
        <v>17</v>
      </c>
      <c r="D3" s="135" t="s">
        <v>18</v>
      </c>
      <c r="E3" s="9">
        <v>17272600115</v>
      </c>
      <c r="F3" s="9" t="s">
        <v>19</v>
      </c>
      <c r="G3" s="128">
        <v>78.1</v>
      </c>
      <c r="H3" s="11">
        <f t="shared" ref="H3:H34" si="0">G3*0.6</f>
        <v>46.86</v>
      </c>
      <c r="I3" s="9"/>
      <c r="J3" s="11">
        <f t="shared" ref="J3:J34" si="1">H3+I3</f>
        <v>46.86</v>
      </c>
      <c r="K3" s="32">
        <v>78.066</v>
      </c>
      <c r="L3" s="11">
        <f t="shared" ref="L3:L34" si="2">K3*0.4</f>
        <v>31.2264</v>
      </c>
      <c r="M3" s="11">
        <f t="shared" ref="M3:M34" si="3">J3+L3</f>
        <v>78.0864</v>
      </c>
      <c r="N3" s="53">
        <v>1</v>
      </c>
    </row>
    <row r="4" ht="24" customHeight="1" spans="1:14">
      <c r="A4" s="114" t="s">
        <v>20</v>
      </c>
      <c r="B4" s="42" t="s">
        <v>16</v>
      </c>
      <c r="C4" s="31" t="s">
        <v>17</v>
      </c>
      <c r="D4" s="131" t="s">
        <v>21</v>
      </c>
      <c r="E4" s="9">
        <v>17272600103</v>
      </c>
      <c r="F4" s="9" t="s">
        <v>19</v>
      </c>
      <c r="G4" s="128">
        <v>75.14</v>
      </c>
      <c r="H4" s="11">
        <f t="shared" si="0"/>
        <v>45.084</v>
      </c>
      <c r="I4" s="9"/>
      <c r="J4" s="11">
        <f t="shared" si="1"/>
        <v>45.084</v>
      </c>
      <c r="K4" s="32">
        <v>80.516</v>
      </c>
      <c r="L4" s="11">
        <f t="shared" si="2"/>
        <v>32.2064</v>
      </c>
      <c r="M4" s="11">
        <f t="shared" si="3"/>
        <v>77.2904</v>
      </c>
      <c r="N4" s="53">
        <v>2</v>
      </c>
    </row>
    <row r="5" ht="24" customHeight="1" spans="1:14">
      <c r="A5" s="7" t="s">
        <v>22</v>
      </c>
      <c r="B5" s="7" t="s">
        <v>16</v>
      </c>
      <c r="C5" s="7" t="s">
        <v>23</v>
      </c>
      <c r="D5" s="48" t="s">
        <v>24</v>
      </c>
      <c r="E5" s="9">
        <v>17272600087</v>
      </c>
      <c r="F5" s="9" t="s">
        <v>19</v>
      </c>
      <c r="G5" s="128">
        <v>70.75</v>
      </c>
      <c r="H5" s="11">
        <f t="shared" si="0"/>
        <v>42.45</v>
      </c>
      <c r="I5" s="9">
        <v>2.5</v>
      </c>
      <c r="J5" s="11">
        <f t="shared" si="1"/>
        <v>44.95</v>
      </c>
      <c r="K5" s="32">
        <v>78.374</v>
      </c>
      <c r="L5" s="11">
        <f t="shared" si="2"/>
        <v>31.3496</v>
      </c>
      <c r="M5" s="11">
        <f t="shared" si="3"/>
        <v>76.2996</v>
      </c>
      <c r="N5" s="53">
        <v>3</v>
      </c>
    </row>
    <row r="6" ht="24" customHeight="1" spans="1:14">
      <c r="A6" s="7" t="s">
        <v>25</v>
      </c>
      <c r="B6" s="45" t="s">
        <v>16</v>
      </c>
      <c r="C6" s="9" t="s">
        <v>17</v>
      </c>
      <c r="D6" s="48" t="s">
        <v>26</v>
      </c>
      <c r="E6" s="9">
        <v>17272600041</v>
      </c>
      <c r="F6" s="9" t="s">
        <v>19</v>
      </c>
      <c r="G6" s="128">
        <v>74.78</v>
      </c>
      <c r="H6" s="11">
        <f t="shared" si="0"/>
        <v>44.868</v>
      </c>
      <c r="I6" s="9"/>
      <c r="J6" s="11">
        <f t="shared" si="1"/>
        <v>44.868</v>
      </c>
      <c r="K6" s="32">
        <v>78.41</v>
      </c>
      <c r="L6" s="11">
        <f t="shared" si="2"/>
        <v>31.364</v>
      </c>
      <c r="M6" s="11">
        <f t="shared" si="3"/>
        <v>76.232</v>
      </c>
      <c r="N6" s="53">
        <v>4</v>
      </c>
    </row>
    <row r="7" ht="24" customHeight="1" spans="1:14">
      <c r="A7" s="9" t="s">
        <v>27</v>
      </c>
      <c r="B7" s="9" t="s">
        <v>16</v>
      </c>
      <c r="C7" s="9" t="s">
        <v>17</v>
      </c>
      <c r="D7" s="12" t="s">
        <v>28</v>
      </c>
      <c r="E7" s="9">
        <v>17272600030</v>
      </c>
      <c r="F7" s="9" t="s">
        <v>19</v>
      </c>
      <c r="G7" s="128">
        <v>70.21</v>
      </c>
      <c r="H7" s="11">
        <f t="shared" si="0"/>
        <v>42.126</v>
      </c>
      <c r="I7" s="9"/>
      <c r="J7" s="11">
        <f t="shared" si="1"/>
        <v>42.126</v>
      </c>
      <c r="K7" s="32">
        <v>85.062</v>
      </c>
      <c r="L7" s="11">
        <f t="shared" si="2"/>
        <v>34.0248</v>
      </c>
      <c r="M7" s="11">
        <f t="shared" si="3"/>
        <v>76.1508</v>
      </c>
      <c r="N7" s="53">
        <v>5</v>
      </c>
    </row>
    <row r="8" ht="24" customHeight="1" spans="1:14">
      <c r="A8" s="9" t="s">
        <v>29</v>
      </c>
      <c r="B8" s="9" t="s">
        <v>16</v>
      </c>
      <c r="C8" s="9" t="s">
        <v>17</v>
      </c>
      <c r="D8" s="12" t="s">
        <v>30</v>
      </c>
      <c r="E8" s="9">
        <v>17272600112</v>
      </c>
      <c r="F8" s="9" t="s">
        <v>19</v>
      </c>
      <c r="G8" s="128">
        <v>71.34</v>
      </c>
      <c r="H8" s="11">
        <f t="shared" si="0"/>
        <v>42.804</v>
      </c>
      <c r="I8" s="9"/>
      <c r="J8" s="11">
        <f t="shared" si="1"/>
        <v>42.804</v>
      </c>
      <c r="K8" s="32">
        <v>83.106</v>
      </c>
      <c r="L8" s="11">
        <f t="shared" si="2"/>
        <v>33.2424</v>
      </c>
      <c r="M8" s="11">
        <f t="shared" si="3"/>
        <v>76.0464</v>
      </c>
      <c r="N8" s="53">
        <v>6</v>
      </c>
    </row>
    <row r="9" ht="24" customHeight="1" spans="1:14">
      <c r="A9" s="7" t="s">
        <v>31</v>
      </c>
      <c r="B9" s="9" t="s">
        <v>16</v>
      </c>
      <c r="C9" s="9" t="s">
        <v>17</v>
      </c>
      <c r="D9" s="48" t="s">
        <v>32</v>
      </c>
      <c r="E9" s="9">
        <v>17272600122</v>
      </c>
      <c r="F9" s="9" t="s">
        <v>19</v>
      </c>
      <c r="G9" s="128">
        <v>72.27</v>
      </c>
      <c r="H9" s="11">
        <f t="shared" si="0"/>
        <v>43.362</v>
      </c>
      <c r="I9" s="9"/>
      <c r="J9" s="11">
        <f t="shared" si="1"/>
        <v>43.362</v>
      </c>
      <c r="K9" s="32">
        <v>81.622</v>
      </c>
      <c r="L9" s="11">
        <f t="shared" si="2"/>
        <v>32.6488</v>
      </c>
      <c r="M9" s="11">
        <f t="shared" si="3"/>
        <v>76.0108</v>
      </c>
      <c r="N9" s="53">
        <v>7</v>
      </c>
    </row>
    <row r="10" ht="24" customHeight="1" spans="1:14">
      <c r="A10" s="9" t="s">
        <v>33</v>
      </c>
      <c r="B10" s="9" t="s">
        <v>16</v>
      </c>
      <c r="C10" s="9" t="s">
        <v>17</v>
      </c>
      <c r="D10" s="12" t="s">
        <v>34</v>
      </c>
      <c r="E10" s="9">
        <v>17272600084</v>
      </c>
      <c r="F10" s="9" t="s">
        <v>19</v>
      </c>
      <c r="G10" s="128">
        <v>75.29</v>
      </c>
      <c r="H10" s="11">
        <f t="shared" si="0"/>
        <v>45.174</v>
      </c>
      <c r="I10" s="9"/>
      <c r="J10" s="11">
        <f t="shared" si="1"/>
        <v>45.174</v>
      </c>
      <c r="K10" s="32">
        <v>76.928</v>
      </c>
      <c r="L10" s="11">
        <f t="shared" si="2"/>
        <v>30.7712</v>
      </c>
      <c r="M10" s="11">
        <f t="shared" si="3"/>
        <v>75.9452</v>
      </c>
      <c r="N10" s="53">
        <v>8</v>
      </c>
    </row>
    <row r="11" ht="24" customHeight="1" spans="1:14">
      <c r="A11" s="9" t="s">
        <v>35</v>
      </c>
      <c r="B11" s="9" t="s">
        <v>16</v>
      </c>
      <c r="C11" s="9" t="s">
        <v>17</v>
      </c>
      <c r="D11" s="12" t="s">
        <v>36</v>
      </c>
      <c r="E11" s="9">
        <v>17272600001</v>
      </c>
      <c r="F11" s="9" t="s">
        <v>19</v>
      </c>
      <c r="G11" s="128">
        <v>74.53</v>
      </c>
      <c r="H11" s="11">
        <f t="shared" si="0"/>
        <v>44.718</v>
      </c>
      <c r="I11" s="9"/>
      <c r="J11" s="11">
        <f t="shared" si="1"/>
        <v>44.718</v>
      </c>
      <c r="K11" s="32">
        <v>76.348</v>
      </c>
      <c r="L11" s="11">
        <f t="shared" si="2"/>
        <v>30.5392</v>
      </c>
      <c r="M11" s="11">
        <f t="shared" si="3"/>
        <v>75.2572</v>
      </c>
      <c r="N11" s="53">
        <v>9</v>
      </c>
    </row>
    <row r="12" ht="24" customHeight="1" spans="1:14">
      <c r="A12" s="9" t="s">
        <v>37</v>
      </c>
      <c r="B12" s="9" t="s">
        <v>16</v>
      </c>
      <c r="C12" s="9" t="s">
        <v>17</v>
      </c>
      <c r="D12" s="12" t="s">
        <v>38</v>
      </c>
      <c r="E12" s="9">
        <v>17272600022</v>
      </c>
      <c r="F12" s="9" t="s">
        <v>19</v>
      </c>
      <c r="G12" s="128">
        <v>72.76</v>
      </c>
      <c r="H12" s="11">
        <f t="shared" si="0"/>
        <v>43.656</v>
      </c>
      <c r="I12" s="9"/>
      <c r="J12" s="11">
        <f t="shared" si="1"/>
        <v>43.656</v>
      </c>
      <c r="K12" s="32">
        <v>78.912</v>
      </c>
      <c r="L12" s="11">
        <f t="shared" si="2"/>
        <v>31.5648</v>
      </c>
      <c r="M12" s="11">
        <f t="shared" si="3"/>
        <v>75.2208</v>
      </c>
      <c r="N12" s="53">
        <v>10</v>
      </c>
    </row>
    <row r="13" ht="24" customHeight="1" spans="1:14">
      <c r="A13" s="132" t="s">
        <v>39</v>
      </c>
      <c r="B13" s="132" t="s">
        <v>16</v>
      </c>
      <c r="C13" s="132" t="s">
        <v>17</v>
      </c>
      <c r="D13" s="136" t="s">
        <v>40</v>
      </c>
      <c r="E13" s="9">
        <v>17272600099</v>
      </c>
      <c r="F13" s="9" t="s">
        <v>19</v>
      </c>
      <c r="G13" s="128">
        <v>72.95</v>
      </c>
      <c r="H13" s="11">
        <f t="shared" si="0"/>
        <v>43.77</v>
      </c>
      <c r="I13" s="9"/>
      <c r="J13" s="11">
        <f t="shared" si="1"/>
        <v>43.77</v>
      </c>
      <c r="K13" s="32">
        <v>78.41</v>
      </c>
      <c r="L13" s="11">
        <f t="shared" si="2"/>
        <v>31.364</v>
      </c>
      <c r="M13" s="11">
        <f t="shared" si="3"/>
        <v>75.134</v>
      </c>
      <c r="N13" s="53">
        <v>11</v>
      </c>
    </row>
    <row r="14" ht="24" customHeight="1" spans="1:14">
      <c r="A14" s="9" t="s">
        <v>41</v>
      </c>
      <c r="B14" s="9" t="s">
        <v>16</v>
      </c>
      <c r="C14" s="9" t="s">
        <v>17</v>
      </c>
      <c r="D14" s="12" t="s">
        <v>42</v>
      </c>
      <c r="E14" s="9">
        <v>17272600055</v>
      </c>
      <c r="F14" s="9" t="s">
        <v>19</v>
      </c>
      <c r="G14" s="128">
        <v>72.47</v>
      </c>
      <c r="H14" s="11">
        <f t="shared" si="0"/>
        <v>43.482</v>
      </c>
      <c r="I14" s="9"/>
      <c r="J14" s="11">
        <f t="shared" si="1"/>
        <v>43.482</v>
      </c>
      <c r="K14" s="32">
        <v>78.636</v>
      </c>
      <c r="L14" s="11">
        <f t="shared" si="2"/>
        <v>31.4544</v>
      </c>
      <c r="M14" s="11">
        <f t="shared" si="3"/>
        <v>74.9364</v>
      </c>
      <c r="N14" s="53">
        <v>12</v>
      </c>
    </row>
    <row r="15" ht="24" customHeight="1" spans="1:14">
      <c r="A15" s="7" t="s">
        <v>43</v>
      </c>
      <c r="B15" s="7" t="s">
        <v>16</v>
      </c>
      <c r="C15" s="9" t="s">
        <v>17</v>
      </c>
      <c r="D15" s="48" t="s">
        <v>44</v>
      </c>
      <c r="E15" s="9">
        <v>17272600032</v>
      </c>
      <c r="F15" s="9" t="s">
        <v>19</v>
      </c>
      <c r="G15" s="128">
        <v>72.71</v>
      </c>
      <c r="H15" s="11">
        <f t="shared" si="0"/>
        <v>43.626</v>
      </c>
      <c r="I15" s="9"/>
      <c r="J15" s="11">
        <f t="shared" si="1"/>
        <v>43.626</v>
      </c>
      <c r="K15" s="32">
        <v>77.992</v>
      </c>
      <c r="L15" s="11">
        <f t="shared" si="2"/>
        <v>31.1968</v>
      </c>
      <c r="M15" s="11">
        <f t="shared" si="3"/>
        <v>74.8228</v>
      </c>
      <c r="N15" s="53">
        <v>13</v>
      </c>
    </row>
    <row r="16" ht="24" customHeight="1" spans="1:14">
      <c r="A16" s="9" t="s">
        <v>45</v>
      </c>
      <c r="B16" s="9" t="s">
        <v>16</v>
      </c>
      <c r="C16" s="9" t="s">
        <v>17</v>
      </c>
      <c r="D16" s="135" t="s">
        <v>46</v>
      </c>
      <c r="E16" s="9">
        <v>17272600076</v>
      </c>
      <c r="F16" s="9" t="s">
        <v>19</v>
      </c>
      <c r="G16" s="128">
        <v>71.86</v>
      </c>
      <c r="H16" s="11">
        <f t="shared" si="0"/>
        <v>43.116</v>
      </c>
      <c r="I16" s="9"/>
      <c r="J16" s="11">
        <f t="shared" si="1"/>
        <v>43.116</v>
      </c>
      <c r="K16" s="32">
        <v>79.064</v>
      </c>
      <c r="L16" s="11">
        <f t="shared" si="2"/>
        <v>31.6256</v>
      </c>
      <c r="M16" s="11">
        <f t="shared" si="3"/>
        <v>74.7416</v>
      </c>
      <c r="N16" s="53">
        <v>14</v>
      </c>
    </row>
    <row r="17" ht="24" customHeight="1" spans="1:14">
      <c r="A17" s="9" t="s">
        <v>47</v>
      </c>
      <c r="B17" s="9" t="s">
        <v>16</v>
      </c>
      <c r="C17" s="9" t="s">
        <v>17</v>
      </c>
      <c r="D17" s="12" t="s">
        <v>48</v>
      </c>
      <c r="E17" s="9">
        <v>17272600043</v>
      </c>
      <c r="F17" s="9" t="s">
        <v>19</v>
      </c>
      <c r="G17" s="128">
        <v>73.1</v>
      </c>
      <c r="H17" s="11">
        <f t="shared" si="0"/>
        <v>43.86</v>
      </c>
      <c r="I17" s="9"/>
      <c r="J17" s="11">
        <f t="shared" si="1"/>
        <v>43.86</v>
      </c>
      <c r="K17" s="32">
        <v>76.816</v>
      </c>
      <c r="L17" s="11">
        <f t="shared" si="2"/>
        <v>30.7264</v>
      </c>
      <c r="M17" s="11">
        <f t="shared" si="3"/>
        <v>74.5864</v>
      </c>
      <c r="N17" s="53">
        <v>15</v>
      </c>
    </row>
    <row r="18" ht="24" customHeight="1" spans="1:14">
      <c r="A18" s="9" t="s">
        <v>49</v>
      </c>
      <c r="B18" s="9" t="s">
        <v>16</v>
      </c>
      <c r="C18" s="9" t="s">
        <v>17</v>
      </c>
      <c r="D18" s="135" t="s">
        <v>50</v>
      </c>
      <c r="E18" s="9">
        <v>17272600003</v>
      </c>
      <c r="F18" s="9" t="s">
        <v>19</v>
      </c>
      <c r="G18" s="128">
        <v>73.83</v>
      </c>
      <c r="H18" s="11">
        <f t="shared" si="0"/>
        <v>44.298</v>
      </c>
      <c r="I18" s="9"/>
      <c r="J18" s="11">
        <f t="shared" si="1"/>
        <v>44.298</v>
      </c>
      <c r="K18" s="32">
        <v>75.57</v>
      </c>
      <c r="L18" s="11">
        <f t="shared" si="2"/>
        <v>30.228</v>
      </c>
      <c r="M18" s="11">
        <f t="shared" si="3"/>
        <v>74.526</v>
      </c>
      <c r="N18" s="53">
        <v>16</v>
      </c>
    </row>
    <row r="19" ht="24" customHeight="1" spans="1:14">
      <c r="A19" s="7" t="s">
        <v>51</v>
      </c>
      <c r="B19" s="9" t="s">
        <v>16</v>
      </c>
      <c r="C19" s="9" t="s">
        <v>17</v>
      </c>
      <c r="D19" s="48" t="s">
        <v>52</v>
      </c>
      <c r="E19" s="9">
        <v>17272600064</v>
      </c>
      <c r="F19" s="9" t="s">
        <v>19</v>
      </c>
      <c r="G19" s="128">
        <v>72.8</v>
      </c>
      <c r="H19" s="11">
        <f t="shared" si="0"/>
        <v>43.68</v>
      </c>
      <c r="I19" s="9"/>
      <c r="J19" s="11">
        <f t="shared" si="1"/>
        <v>43.68</v>
      </c>
      <c r="K19" s="32">
        <v>76.926</v>
      </c>
      <c r="L19" s="11">
        <f t="shared" si="2"/>
        <v>30.7704</v>
      </c>
      <c r="M19" s="11">
        <f t="shared" si="3"/>
        <v>74.4504</v>
      </c>
      <c r="N19" s="53">
        <v>17</v>
      </c>
    </row>
    <row r="20" ht="24" customHeight="1" spans="1:14">
      <c r="A20" s="7" t="s">
        <v>53</v>
      </c>
      <c r="B20" s="7" t="s">
        <v>16</v>
      </c>
      <c r="C20" s="9" t="s">
        <v>17</v>
      </c>
      <c r="D20" s="48" t="s">
        <v>54</v>
      </c>
      <c r="E20" s="9">
        <v>17272600098</v>
      </c>
      <c r="F20" s="9" t="s">
        <v>19</v>
      </c>
      <c r="G20" s="128">
        <v>71.82</v>
      </c>
      <c r="H20" s="11">
        <f t="shared" si="0"/>
        <v>43.092</v>
      </c>
      <c r="I20" s="9"/>
      <c r="J20" s="11">
        <f t="shared" si="1"/>
        <v>43.092</v>
      </c>
      <c r="K20" s="32">
        <v>78.21</v>
      </c>
      <c r="L20" s="11">
        <f t="shared" si="2"/>
        <v>31.284</v>
      </c>
      <c r="M20" s="11">
        <f t="shared" si="3"/>
        <v>74.376</v>
      </c>
      <c r="N20" s="53">
        <v>18</v>
      </c>
    </row>
    <row r="21" ht="24" customHeight="1" spans="1:14">
      <c r="A21" s="7" t="s">
        <v>55</v>
      </c>
      <c r="B21" s="45" t="s">
        <v>16</v>
      </c>
      <c r="C21" s="9" t="s">
        <v>17</v>
      </c>
      <c r="D21" s="48" t="s">
        <v>56</v>
      </c>
      <c r="E21" s="9">
        <v>17272600106</v>
      </c>
      <c r="F21" s="9" t="s">
        <v>19</v>
      </c>
      <c r="G21" s="128">
        <v>72.59</v>
      </c>
      <c r="H21" s="11">
        <f t="shared" si="0"/>
        <v>43.554</v>
      </c>
      <c r="I21" s="9"/>
      <c r="J21" s="11">
        <f t="shared" si="1"/>
        <v>43.554</v>
      </c>
      <c r="K21" s="32">
        <v>76.936</v>
      </c>
      <c r="L21" s="11">
        <f t="shared" si="2"/>
        <v>30.7744</v>
      </c>
      <c r="M21" s="11">
        <f t="shared" si="3"/>
        <v>74.3284</v>
      </c>
      <c r="N21" s="53">
        <v>19</v>
      </c>
    </row>
    <row r="22" ht="24" customHeight="1" spans="1:14">
      <c r="A22" s="9" t="s">
        <v>57</v>
      </c>
      <c r="B22" s="9" t="s">
        <v>58</v>
      </c>
      <c r="C22" s="9" t="s">
        <v>17</v>
      </c>
      <c r="D22" s="12" t="s">
        <v>59</v>
      </c>
      <c r="E22" s="9">
        <v>17272600116</v>
      </c>
      <c r="F22" s="9" t="s">
        <v>19</v>
      </c>
      <c r="G22" s="128">
        <v>72.2</v>
      </c>
      <c r="H22" s="11">
        <f t="shared" si="0"/>
        <v>43.32</v>
      </c>
      <c r="I22" s="9"/>
      <c r="J22" s="11">
        <f t="shared" si="1"/>
        <v>43.32</v>
      </c>
      <c r="K22" s="32">
        <v>77.304</v>
      </c>
      <c r="L22" s="11">
        <f t="shared" si="2"/>
        <v>30.9216</v>
      </c>
      <c r="M22" s="11">
        <f t="shared" si="3"/>
        <v>74.2416</v>
      </c>
      <c r="N22" s="53">
        <v>20</v>
      </c>
    </row>
    <row r="23" ht="24" customHeight="1" spans="1:14">
      <c r="A23" s="7" t="s">
        <v>60</v>
      </c>
      <c r="B23" s="7" t="s">
        <v>16</v>
      </c>
      <c r="C23" s="9" t="s">
        <v>17</v>
      </c>
      <c r="D23" s="48" t="s">
        <v>61</v>
      </c>
      <c r="E23" s="9">
        <v>17272600065</v>
      </c>
      <c r="F23" s="9" t="s">
        <v>19</v>
      </c>
      <c r="G23" s="128">
        <v>70.51</v>
      </c>
      <c r="H23" s="11">
        <f t="shared" si="0"/>
        <v>42.306</v>
      </c>
      <c r="I23" s="9"/>
      <c r="J23" s="11">
        <f t="shared" si="1"/>
        <v>42.306</v>
      </c>
      <c r="K23" s="32">
        <v>79.22</v>
      </c>
      <c r="L23" s="11">
        <f t="shared" si="2"/>
        <v>31.688</v>
      </c>
      <c r="M23" s="11">
        <f t="shared" si="3"/>
        <v>73.994</v>
      </c>
      <c r="N23" s="53">
        <v>21</v>
      </c>
    </row>
    <row r="24" ht="24" customHeight="1" spans="1:14">
      <c r="A24" s="7" t="s">
        <v>62</v>
      </c>
      <c r="B24" s="45" t="s">
        <v>16</v>
      </c>
      <c r="C24" s="9" t="s">
        <v>17</v>
      </c>
      <c r="D24" s="48" t="s">
        <v>63</v>
      </c>
      <c r="E24" s="9">
        <v>17272600066</v>
      </c>
      <c r="F24" s="9" t="s">
        <v>19</v>
      </c>
      <c r="G24" s="128">
        <v>73.26</v>
      </c>
      <c r="H24" s="11">
        <f t="shared" si="0"/>
        <v>43.956</v>
      </c>
      <c r="I24" s="9"/>
      <c r="J24" s="11">
        <f t="shared" si="1"/>
        <v>43.956</v>
      </c>
      <c r="K24" s="32">
        <v>74.632</v>
      </c>
      <c r="L24" s="11">
        <f t="shared" si="2"/>
        <v>29.8528</v>
      </c>
      <c r="M24" s="11">
        <f t="shared" si="3"/>
        <v>73.8088</v>
      </c>
      <c r="N24" s="53">
        <v>22</v>
      </c>
    </row>
    <row r="25" ht="24" customHeight="1" spans="1:14">
      <c r="A25" s="9" t="s">
        <v>64</v>
      </c>
      <c r="B25" s="9" t="s">
        <v>16</v>
      </c>
      <c r="C25" s="9" t="s">
        <v>17</v>
      </c>
      <c r="D25" s="12" t="s">
        <v>65</v>
      </c>
      <c r="E25" s="9">
        <v>17272600008</v>
      </c>
      <c r="F25" s="9" t="s">
        <v>19</v>
      </c>
      <c r="G25" s="128">
        <v>70.55</v>
      </c>
      <c r="H25" s="11">
        <f t="shared" si="0"/>
        <v>42.33</v>
      </c>
      <c r="I25" s="9"/>
      <c r="J25" s="11">
        <f t="shared" si="1"/>
        <v>42.33</v>
      </c>
      <c r="K25" s="32">
        <v>78.47</v>
      </c>
      <c r="L25" s="11">
        <f t="shared" si="2"/>
        <v>31.388</v>
      </c>
      <c r="M25" s="11">
        <f t="shared" si="3"/>
        <v>73.718</v>
      </c>
      <c r="N25" s="53">
        <v>23</v>
      </c>
    </row>
    <row r="26" ht="24" customHeight="1" spans="1:14">
      <c r="A26" s="7" t="s">
        <v>66</v>
      </c>
      <c r="B26" s="45" t="s">
        <v>16</v>
      </c>
      <c r="C26" s="9" t="s">
        <v>17</v>
      </c>
      <c r="D26" s="48" t="s">
        <v>67</v>
      </c>
      <c r="E26" s="9">
        <v>17272600004</v>
      </c>
      <c r="F26" s="9" t="s">
        <v>19</v>
      </c>
      <c r="G26" s="128">
        <v>70.29</v>
      </c>
      <c r="H26" s="11">
        <f t="shared" si="0"/>
        <v>42.174</v>
      </c>
      <c r="I26" s="9"/>
      <c r="J26" s="11">
        <f t="shared" si="1"/>
        <v>42.174</v>
      </c>
      <c r="K26" s="32">
        <v>77.85</v>
      </c>
      <c r="L26" s="11">
        <f t="shared" si="2"/>
        <v>31.14</v>
      </c>
      <c r="M26" s="11">
        <f t="shared" si="3"/>
        <v>73.314</v>
      </c>
      <c r="N26" s="53">
        <v>24</v>
      </c>
    </row>
    <row r="27" ht="24" customHeight="1" spans="1:14">
      <c r="A27" s="9" t="s">
        <v>68</v>
      </c>
      <c r="B27" s="9" t="s">
        <v>16</v>
      </c>
      <c r="C27" s="9" t="s">
        <v>17</v>
      </c>
      <c r="D27" s="12" t="s">
        <v>69</v>
      </c>
      <c r="E27" s="9">
        <v>17272600070</v>
      </c>
      <c r="F27" s="9" t="s">
        <v>19</v>
      </c>
      <c r="G27" s="128">
        <v>69.98</v>
      </c>
      <c r="H27" s="11">
        <f t="shared" si="0"/>
        <v>41.988</v>
      </c>
      <c r="I27" s="9"/>
      <c r="J27" s="11">
        <f t="shared" si="1"/>
        <v>41.988</v>
      </c>
      <c r="K27" s="32">
        <v>77.772</v>
      </c>
      <c r="L27" s="11">
        <f t="shared" si="2"/>
        <v>31.1088</v>
      </c>
      <c r="M27" s="11">
        <f t="shared" si="3"/>
        <v>73.0968</v>
      </c>
      <c r="N27" s="53">
        <v>25</v>
      </c>
    </row>
    <row r="28" ht="24" customHeight="1" spans="1:14">
      <c r="A28" s="9" t="s">
        <v>70</v>
      </c>
      <c r="B28" s="9" t="s">
        <v>16</v>
      </c>
      <c r="C28" s="9" t="s">
        <v>17</v>
      </c>
      <c r="D28" s="12" t="s">
        <v>71</v>
      </c>
      <c r="E28" s="9">
        <v>17272600078</v>
      </c>
      <c r="F28" s="9" t="s">
        <v>19</v>
      </c>
      <c r="G28" s="128">
        <v>70.4</v>
      </c>
      <c r="H28" s="11">
        <f t="shared" si="0"/>
        <v>42.24</v>
      </c>
      <c r="I28" s="9"/>
      <c r="J28" s="11">
        <f t="shared" si="1"/>
        <v>42.24</v>
      </c>
      <c r="K28" s="32">
        <v>77.07</v>
      </c>
      <c r="L28" s="11">
        <f t="shared" si="2"/>
        <v>30.828</v>
      </c>
      <c r="M28" s="11">
        <f t="shared" si="3"/>
        <v>73.068</v>
      </c>
      <c r="N28" s="53">
        <v>26</v>
      </c>
    </row>
    <row r="29" ht="24" customHeight="1" spans="1:14">
      <c r="A29" s="9" t="s">
        <v>72</v>
      </c>
      <c r="B29" s="9" t="s">
        <v>16</v>
      </c>
      <c r="C29" s="9" t="s">
        <v>17</v>
      </c>
      <c r="D29" s="135" t="s">
        <v>73</v>
      </c>
      <c r="E29" s="9">
        <v>17272600021</v>
      </c>
      <c r="F29" s="9" t="s">
        <v>19</v>
      </c>
      <c r="G29" s="128">
        <v>70.45</v>
      </c>
      <c r="H29" s="11">
        <f t="shared" si="0"/>
        <v>42.27</v>
      </c>
      <c r="I29" s="9"/>
      <c r="J29" s="11">
        <f t="shared" si="1"/>
        <v>42.27</v>
      </c>
      <c r="K29" s="32">
        <v>75.91</v>
      </c>
      <c r="L29" s="11">
        <f t="shared" si="2"/>
        <v>30.364</v>
      </c>
      <c r="M29" s="11">
        <f t="shared" si="3"/>
        <v>72.634</v>
      </c>
      <c r="N29" s="53">
        <v>27</v>
      </c>
    </row>
    <row r="30" ht="24" customHeight="1" spans="1:14">
      <c r="A30" s="45" t="s">
        <v>74</v>
      </c>
      <c r="B30" s="45" t="s">
        <v>16</v>
      </c>
      <c r="C30" s="9" t="s">
        <v>17</v>
      </c>
      <c r="D30" s="48" t="s">
        <v>75</v>
      </c>
      <c r="E30" s="9">
        <v>17272600077</v>
      </c>
      <c r="F30" s="9" t="s">
        <v>19</v>
      </c>
      <c r="G30" s="128">
        <v>70.02</v>
      </c>
      <c r="H30" s="11">
        <f t="shared" si="0"/>
        <v>42.012</v>
      </c>
      <c r="I30" s="9"/>
      <c r="J30" s="11">
        <f t="shared" si="1"/>
        <v>42.012</v>
      </c>
      <c r="K30" s="32">
        <v>76.236</v>
      </c>
      <c r="L30" s="11">
        <f t="shared" si="2"/>
        <v>30.4944</v>
      </c>
      <c r="M30" s="11">
        <f t="shared" si="3"/>
        <v>72.5064</v>
      </c>
      <c r="N30" s="53">
        <v>28</v>
      </c>
    </row>
    <row r="31" ht="24" customHeight="1" spans="1:14">
      <c r="A31" s="45" t="s">
        <v>76</v>
      </c>
      <c r="B31" s="45" t="s">
        <v>16</v>
      </c>
      <c r="C31" s="55" t="s">
        <v>17</v>
      </c>
      <c r="D31" s="48" t="s">
        <v>77</v>
      </c>
      <c r="E31" s="9">
        <v>17272600053</v>
      </c>
      <c r="F31" s="9" t="s">
        <v>19</v>
      </c>
      <c r="G31" s="128">
        <v>69.9</v>
      </c>
      <c r="H31" s="11">
        <f t="shared" si="0"/>
        <v>41.94</v>
      </c>
      <c r="I31" s="9"/>
      <c r="J31" s="11">
        <f t="shared" si="1"/>
        <v>41.94</v>
      </c>
      <c r="K31" s="32">
        <v>76.076</v>
      </c>
      <c r="L31" s="11">
        <f t="shared" si="2"/>
        <v>30.4304</v>
      </c>
      <c r="M31" s="11">
        <f t="shared" si="3"/>
        <v>72.3704</v>
      </c>
      <c r="N31" s="53">
        <v>29</v>
      </c>
    </row>
    <row r="32" ht="24" customHeight="1" spans="1:14">
      <c r="A32" s="7" t="s">
        <v>78</v>
      </c>
      <c r="B32" s="9" t="s">
        <v>16</v>
      </c>
      <c r="C32" s="9" t="s">
        <v>17</v>
      </c>
      <c r="D32" s="48" t="s">
        <v>79</v>
      </c>
      <c r="E32" s="9">
        <v>17272600007</v>
      </c>
      <c r="F32" s="9" t="s">
        <v>19</v>
      </c>
      <c r="G32" s="128">
        <v>71.33</v>
      </c>
      <c r="H32" s="11">
        <f t="shared" si="0"/>
        <v>42.798</v>
      </c>
      <c r="I32" s="9"/>
      <c r="J32" s="11">
        <f t="shared" si="1"/>
        <v>42.798</v>
      </c>
      <c r="K32" s="32">
        <v>72.508</v>
      </c>
      <c r="L32" s="11">
        <f t="shared" si="2"/>
        <v>29.0032</v>
      </c>
      <c r="M32" s="11">
        <f t="shared" si="3"/>
        <v>71.8012</v>
      </c>
      <c r="N32" s="53">
        <v>30</v>
      </c>
    </row>
    <row r="33" ht="24" customHeight="1" spans="1:14">
      <c r="A33" s="7" t="s">
        <v>80</v>
      </c>
      <c r="B33" s="7" t="s">
        <v>16</v>
      </c>
      <c r="C33" s="9" t="s">
        <v>17</v>
      </c>
      <c r="D33" s="48" t="s">
        <v>81</v>
      </c>
      <c r="E33" s="9">
        <v>17272600111</v>
      </c>
      <c r="F33" s="9" t="s">
        <v>19</v>
      </c>
      <c r="G33" s="128">
        <v>70.2</v>
      </c>
      <c r="H33" s="11">
        <f t="shared" si="0"/>
        <v>42.12</v>
      </c>
      <c r="I33" s="9"/>
      <c r="J33" s="11">
        <f t="shared" si="1"/>
        <v>42.12</v>
      </c>
      <c r="K33" s="32">
        <v>73.408</v>
      </c>
      <c r="L33" s="11">
        <f t="shared" si="2"/>
        <v>29.3632</v>
      </c>
      <c r="M33" s="11">
        <f t="shared" si="3"/>
        <v>71.4832</v>
      </c>
      <c r="N33" s="53">
        <v>31</v>
      </c>
    </row>
    <row r="34" ht="24" customHeight="1" spans="1:14">
      <c r="A34" s="9" t="s">
        <v>82</v>
      </c>
      <c r="B34" s="9" t="s">
        <v>16</v>
      </c>
      <c r="C34" s="9" t="s">
        <v>17</v>
      </c>
      <c r="D34" s="12" t="s">
        <v>83</v>
      </c>
      <c r="E34" s="9">
        <v>17272600096</v>
      </c>
      <c r="F34" s="9" t="s">
        <v>19</v>
      </c>
      <c r="G34" s="128">
        <v>70.42</v>
      </c>
      <c r="H34" s="11">
        <f t="shared" si="0"/>
        <v>42.252</v>
      </c>
      <c r="I34" s="9"/>
      <c r="J34" s="11">
        <f t="shared" si="1"/>
        <v>42.252</v>
      </c>
      <c r="K34" s="32"/>
      <c r="L34" s="11">
        <f t="shared" si="2"/>
        <v>0</v>
      </c>
      <c r="M34" s="11">
        <f t="shared" si="3"/>
        <v>42.252</v>
      </c>
      <c r="N34" s="53">
        <v>32</v>
      </c>
    </row>
    <row r="35" ht="92" customHeight="1" spans="1:14">
      <c r="A35" s="27" t="s">
        <v>84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</row>
  </sheetData>
  <sortState ref="A3:O34">
    <sortCondition ref="M3:M34" descending="1"/>
  </sortState>
  <mergeCells count="2">
    <mergeCell ref="A1:N1"/>
    <mergeCell ref="A35:N35"/>
  </mergeCells>
  <pageMargins left="0.751388888888889" right="0.751388888888889" top="0.409027777777778" bottom="0.409027777777778" header="0.511805555555556" footer="0.511805555555556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zoomScale="86" zoomScaleNormal="86" workbookViewId="0">
      <selection activeCell="A7" sqref="A7:N7"/>
    </sheetView>
  </sheetViews>
  <sheetFormatPr defaultColWidth="9" defaultRowHeight="14.25" outlineLevelRow="6"/>
  <cols>
    <col min="1" max="1" width="10" customWidth="1"/>
    <col min="2" max="2" width="3.625" customWidth="1"/>
    <col min="3" max="3" width="3.5" customWidth="1"/>
    <col min="4" max="4" width="21.25" customWidth="1"/>
    <col min="5" max="5" width="12.375" customWidth="1"/>
    <col min="6" max="6" width="8.875" customWidth="1"/>
    <col min="7" max="7" width="7.875" customWidth="1"/>
    <col min="8" max="8" width="7" customWidth="1"/>
    <col min="9" max="9" width="5.375" customWidth="1"/>
    <col min="10" max="10" width="7.375" customWidth="1"/>
    <col min="11" max="11" width="7.25" style="19" customWidth="1"/>
    <col min="12" max="12" width="6.875" customWidth="1"/>
    <col min="13" max="13" width="8.875" customWidth="1"/>
  </cols>
  <sheetData>
    <row r="1" ht="57" customHeight="1" spans="1:14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3"/>
      <c r="L1" s="101"/>
      <c r="M1" s="101"/>
      <c r="N1" s="101"/>
    </row>
    <row r="2" ht="38.1" customHeight="1" spans="1:14">
      <c r="A2" s="13" t="s">
        <v>1</v>
      </c>
      <c r="B2" s="13" t="s">
        <v>2</v>
      </c>
      <c r="C2" s="13" t="s">
        <v>3</v>
      </c>
      <c r="D2" s="13" t="s">
        <v>4</v>
      </c>
      <c r="E2" s="41" t="s">
        <v>5</v>
      </c>
      <c r="F2" s="13" t="s">
        <v>6</v>
      </c>
      <c r="G2" s="41" t="s">
        <v>7</v>
      </c>
      <c r="H2" s="41" t="s">
        <v>8</v>
      </c>
      <c r="I2" s="41" t="s">
        <v>9</v>
      </c>
      <c r="J2" s="41" t="s">
        <v>10</v>
      </c>
      <c r="K2" s="88" t="s">
        <v>11</v>
      </c>
      <c r="L2" s="41" t="s">
        <v>12</v>
      </c>
      <c r="M2" s="13" t="s">
        <v>13</v>
      </c>
      <c r="N2" s="42" t="s">
        <v>14</v>
      </c>
    </row>
    <row r="3" ht="30" customHeight="1" spans="1:14">
      <c r="A3" s="55" t="s">
        <v>193</v>
      </c>
      <c r="B3" s="55" t="s">
        <v>58</v>
      </c>
      <c r="C3" s="55" t="s">
        <v>17</v>
      </c>
      <c r="D3" s="56" t="s">
        <v>194</v>
      </c>
      <c r="E3" s="55">
        <v>17272600332</v>
      </c>
      <c r="F3" s="45" t="s">
        <v>195</v>
      </c>
      <c r="G3" s="10">
        <v>68.36</v>
      </c>
      <c r="H3" s="58">
        <f>G3*0.6</f>
        <v>41.016</v>
      </c>
      <c r="I3" s="55"/>
      <c r="J3" s="58">
        <f>H3+I3</f>
        <v>41.016</v>
      </c>
      <c r="K3" s="59">
        <v>78.538</v>
      </c>
      <c r="L3" s="58">
        <f>K3*0.4</f>
        <v>31.4152</v>
      </c>
      <c r="M3" s="104">
        <f>J3+L3</f>
        <v>72.4312</v>
      </c>
      <c r="N3" s="53">
        <v>1</v>
      </c>
    </row>
    <row r="4" ht="30" customHeight="1" spans="1:14">
      <c r="A4" s="55" t="s">
        <v>196</v>
      </c>
      <c r="B4" s="55" t="s">
        <v>58</v>
      </c>
      <c r="C4" s="55" t="s">
        <v>17</v>
      </c>
      <c r="D4" s="56" t="s">
        <v>197</v>
      </c>
      <c r="E4" s="55">
        <v>17272600329</v>
      </c>
      <c r="F4" s="45" t="s">
        <v>195</v>
      </c>
      <c r="G4" s="10">
        <v>65.68</v>
      </c>
      <c r="H4" s="58">
        <f>G4*0.6</f>
        <v>39.408</v>
      </c>
      <c r="I4" s="55"/>
      <c r="J4" s="58">
        <f>H4+I4</f>
        <v>39.408</v>
      </c>
      <c r="K4" s="59">
        <v>76.232</v>
      </c>
      <c r="L4" s="58">
        <f>K4*0.4</f>
        <v>30.4928</v>
      </c>
      <c r="M4" s="104">
        <f>J4+L4</f>
        <v>69.9008</v>
      </c>
      <c r="N4" s="53">
        <v>2</v>
      </c>
    </row>
    <row r="5" ht="30" customHeight="1" spans="1:14">
      <c r="A5" s="45" t="s">
        <v>198</v>
      </c>
      <c r="B5" s="45" t="s">
        <v>58</v>
      </c>
      <c r="C5" s="45" t="s">
        <v>17</v>
      </c>
      <c r="D5" s="140" t="s">
        <v>199</v>
      </c>
      <c r="E5" s="55">
        <v>17272600325</v>
      </c>
      <c r="F5" s="45" t="s">
        <v>195</v>
      </c>
      <c r="G5" s="10">
        <v>63.26</v>
      </c>
      <c r="H5" s="58">
        <f>G5*0.6</f>
        <v>37.956</v>
      </c>
      <c r="I5" s="55"/>
      <c r="J5" s="58">
        <f>H5+I5</f>
        <v>37.956</v>
      </c>
      <c r="K5" s="59">
        <v>74.656</v>
      </c>
      <c r="L5" s="58">
        <f>K5*0.4</f>
        <v>29.8624</v>
      </c>
      <c r="M5" s="104">
        <f>J5+L5</f>
        <v>67.8184</v>
      </c>
      <c r="N5" s="53">
        <v>3</v>
      </c>
    </row>
    <row r="6" ht="30" customHeight="1" spans="1:14">
      <c r="A6" s="45" t="s">
        <v>200</v>
      </c>
      <c r="B6" s="45" t="s">
        <v>58</v>
      </c>
      <c r="C6" s="45" t="s">
        <v>17</v>
      </c>
      <c r="D6" s="45" t="s">
        <v>201</v>
      </c>
      <c r="E6" s="55">
        <v>17272600343</v>
      </c>
      <c r="F6" s="45" t="s">
        <v>195</v>
      </c>
      <c r="G6" s="10">
        <v>62.66</v>
      </c>
      <c r="H6" s="58">
        <f>G6*0.6</f>
        <v>37.596</v>
      </c>
      <c r="I6" s="55"/>
      <c r="J6" s="58">
        <f>H6+I6</f>
        <v>37.596</v>
      </c>
      <c r="K6" s="59">
        <v>72.564</v>
      </c>
      <c r="L6" s="58">
        <f>K6*0.4</f>
        <v>29.0256</v>
      </c>
      <c r="M6" s="104">
        <f>J6+L6</f>
        <v>66.6216</v>
      </c>
      <c r="N6" s="53">
        <v>4</v>
      </c>
    </row>
    <row r="7" ht="73" customHeight="1" spans="1:14">
      <c r="A7" s="27" t="s">
        <v>84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</sheetData>
  <sortState ref="A3:O6">
    <sortCondition ref="M3:M6" descending="1"/>
  </sortState>
  <mergeCells count="2">
    <mergeCell ref="A1:N1"/>
    <mergeCell ref="A7:N7"/>
  </mergeCells>
  <pageMargins left="0.751388888888889" right="0.751388888888889" top="0.605555555555556" bottom="0.605555555555556" header="0.511805555555556" footer="0.511805555555556"/>
  <pageSetup paperSize="9" orientation="landscape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zoomScale="86" zoomScaleNormal="86" workbookViewId="0">
      <selection activeCell="A5" sqref="A5:N5"/>
    </sheetView>
  </sheetViews>
  <sheetFormatPr defaultColWidth="9" defaultRowHeight="14.25"/>
  <cols>
    <col min="1" max="1" width="11.125" customWidth="1"/>
    <col min="2" max="3" width="3.875" customWidth="1"/>
    <col min="4" max="4" width="22.375" customWidth="1"/>
    <col min="5" max="5" width="12" customWidth="1"/>
    <col min="7" max="7" width="8.5" customWidth="1"/>
    <col min="8" max="8" width="7.125" customWidth="1"/>
    <col min="9" max="9" width="6.125" customWidth="1"/>
    <col min="10" max="10" width="6.375" customWidth="1"/>
    <col min="11" max="11" width="6.75" customWidth="1"/>
    <col min="12" max="12" width="7.125" customWidth="1"/>
    <col min="14" max="14" width="6.1" customWidth="1"/>
  </cols>
  <sheetData>
    <row r="1" ht="42" customHeight="1" spans="1:14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ht="45" customHeight="1" spans="1:14">
      <c r="A2" s="13" t="s">
        <v>1</v>
      </c>
      <c r="B2" s="13" t="s">
        <v>2</v>
      </c>
      <c r="C2" s="13" t="s">
        <v>3</v>
      </c>
      <c r="D2" s="13" t="s">
        <v>4</v>
      </c>
      <c r="E2" s="41" t="s">
        <v>5</v>
      </c>
      <c r="F2" s="13" t="s">
        <v>6</v>
      </c>
      <c r="G2" s="41" t="s">
        <v>92</v>
      </c>
      <c r="H2" s="41" t="s">
        <v>8</v>
      </c>
      <c r="I2" s="41" t="s">
        <v>9</v>
      </c>
      <c r="J2" s="41" t="s">
        <v>10</v>
      </c>
      <c r="K2" s="41" t="s">
        <v>11</v>
      </c>
      <c r="L2" s="41" t="s">
        <v>12</v>
      </c>
      <c r="M2" s="13" t="s">
        <v>13</v>
      </c>
      <c r="N2" s="42" t="s">
        <v>14</v>
      </c>
    </row>
    <row r="3" ht="33" customHeight="1" spans="1:14">
      <c r="A3" s="7" t="s">
        <v>202</v>
      </c>
      <c r="B3" s="9" t="s">
        <v>16</v>
      </c>
      <c r="C3" s="9" t="s">
        <v>17</v>
      </c>
      <c r="D3" s="12" t="s">
        <v>203</v>
      </c>
      <c r="E3" s="9">
        <v>17272600353</v>
      </c>
      <c r="F3" s="9" t="s">
        <v>204</v>
      </c>
      <c r="G3" s="10">
        <v>48.38</v>
      </c>
      <c r="H3" s="9">
        <f>G3*0.6</f>
        <v>29.028</v>
      </c>
      <c r="I3" s="9"/>
      <c r="J3" s="9">
        <f>H3+I3</f>
        <v>29.028</v>
      </c>
      <c r="K3" s="9">
        <v>76.774</v>
      </c>
      <c r="L3" s="11">
        <f>K3*0.4</f>
        <v>30.7096</v>
      </c>
      <c r="M3" s="11">
        <f>L3+J3</f>
        <v>59.7376</v>
      </c>
      <c r="N3" s="53">
        <v>1</v>
      </c>
    </row>
    <row r="4" ht="33" customHeight="1" spans="1:14">
      <c r="A4" s="9" t="s">
        <v>205</v>
      </c>
      <c r="B4" s="9" t="s">
        <v>16</v>
      </c>
      <c r="C4" s="9" t="s">
        <v>17</v>
      </c>
      <c r="D4" s="12" t="s">
        <v>206</v>
      </c>
      <c r="E4" s="9">
        <v>17272600352</v>
      </c>
      <c r="F4" s="9" t="s">
        <v>204</v>
      </c>
      <c r="G4" s="10">
        <v>27.6</v>
      </c>
      <c r="H4" s="9">
        <f>G4*0.6</f>
        <v>16.56</v>
      </c>
      <c r="I4" s="9"/>
      <c r="J4" s="9">
        <f>H4+I4</f>
        <v>16.56</v>
      </c>
      <c r="K4" s="9"/>
      <c r="L4" s="11">
        <f>K4*0.4</f>
        <v>0</v>
      </c>
      <c r="M4" s="11">
        <f>L4+J4</f>
        <v>16.56</v>
      </c>
      <c r="N4" s="53">
        <v>2</v>
      </c>
    </row>
    <row r="5" ht="77" customHeight="1" spans="1:14">
      <c r="A5" s="27" t="s">
        <v>84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ht="22.5" customHeight="1"/>
    <row r="7" ht="22.5" customHeight="1"/>
    <row r="8" ht="22.5" customHeight="1"/>
    <row r="9" ht="22.5" customHeight="1"/>
  </sheetData>
  <sortState ref="A3:M6">
    <sortCondition ref="J3:J6" descending="1"/>
  </sortState>
  <mergeCells count="2">
    <mergeCell ref="A1:N1"/>
    <mergeCell ref="A5:N5"/>
  </mergeCells>
  <pageMargins left="0.75" right="0.75" top="1" bottom="1" header="0.5" footer="0.5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workbookViewId="0">
      <selection activeCell="L9" sqref="L9"/>
    </sheetView>
  </sheetViews>
  <sheetFormatPr defaultColWidth="9" defaultRowHeight="14.25" outlineLevelRow="3"/>
  <cols>
    <col min="1" max="1" width="11.125" customWidth="1"/>
    <col min="2" max="3" width="3.875" customWidth="1"/>
    <col min="4" max="4" width="22.375" customWidth="1"/>
    <col min="5" max="5" width="12" customWidth="1"/>
    <col min="7" max="7" width="8.5" customWidth="1"/>
    <col min="8" max="8" width="7.125" customWidth="1"/>
    <col min="9" max="9" width="6.125" customWidth="1"/>
    <col min="10" max="10" width="6.375" customWidth="1"/>
    <col min="11" max="11" width="5.75" customWidth="1"/>
    <col min="12" max="12" width="7.125" customWidth="1"/>
  </cols>
  <sheetData>
    <row r="1" ht="25.5" spans="1:14">
      <c r="A1" s="8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8.5" spans="1:15">
      <c r="A2" s="13" t="s">
        <v>1</v>
      </c>
      <c r="B2" s="13" t="s">
        <v>2</v>
      </c>
      <c r="C2" s="13" t="s">
        <v>3</v>
      </c>
      <c r="D2" s="13" t="s">
        <v>4</v>
      </c>
      <c r="E2" s="41" t="s">
        <v>5</v>
      </c>
      <c r="F2" s="13" t="s">
        <v>6</v>
      </c>
      <c r="G2" s="41" t="s">
        <v>92</v>
      </c>
      <c r="H2" s="41" t="s">
        <v>8</v>
      </c>
      <c r="I2" s="41" t="s">
        <v>9</v>
      </c>
      <c r="J2" s="41" t="s">
        <v>10</v>
      </c>
      <c r="K2" s="41" t="s">
        <v>11</v>
      </c>
      <c r="L2" s="41" t="s">
        <v>12</v>
      </c>
      <c r="M2" s="13" t="s">
        <v>13</v>
      </c>
      <c r="N2" s="42" t="s">
        <v>14</v>
      </c>
      <c r="O2" s="7" t="s">
        <v>85</v>
      </c>
    </row>
    <row r="3" spans="1:15">
      <c r="A3" s="6" t="s">
        <v>207</v>
      </c>
      <c r="B3" s="6" t="s">
        <v>58</v>
      </c>
      <c r="C3" s="6" t="s">
        <v>17</v>
      </c>
      <c r="D3" s="5" t="s">
        <v>208</v>
      </c>
      <c r="E3" s="6">
        <v>17272600351</v>
      </c>
      <c r="F3" s="6" t="s">
        <v>204</v>
      </c>
      <c r="G3" s="7"/>
      <c r="K3" s="79"/>
      <c r="L3" s="4"/>
      <c r="M3" s="93"/>
      <c r="N3" s="53" t="s">
        <v>91</v>
      </c>
      <c r="O3" s="80" t="s">
        <v>88</v>
      </c>
    </row>
    <row r="4" spans="1:15">
      <c r="A4" s="7"/>
      <c r="B4" s="7"/>
      <c r="C4" s="9"/>
      <c r="D4" s="7"/>
      <c r="E4" s="9"/>
      <c r="F4" s="7"/>
      <c r="G4" s="7"/>
      <c r="H4" s="9"/>
      <c r="I4" s="9"/>
      <c r="J4" s="9"/>
      <c r="K4" s="9"/>
      <c r="L4" s="11"/>
      <c r="M4" s="11"/>
      <c r="N4" s="53"/>
      <c r="O4" s="7"/>
    </row>
  </sheetData>
  <mergeCells count="1">
    <mergeCell ref="A1:N1"/>
  </mergeCells>
  <pageMargins left="0.75" right="0.75" top="1" bottom="1" header="0.511805555555556" footer="0.511805555555556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zoomScale="85" zoomScaleNormal="85" workbookViewId="0">
      <selection activeCell="A7" sqref="A7:N7"/>
    </sheetView>
  </sheetViews>
  <sheetFormatPr defaultColWidth="9" defaultRowHeight="14.25" outlineLevelRow="6"/>
  <cols>
    <col min="1" max="1" width="12.125" customWidth="1"/>
    <col min="2" max="2" width="3.625" customWidth="1"/>
    <col min="3" max="3" width="3.5" customWidth="1"/>
    <col min="4" max="4" width="21.125" customWidth="1"/>
    <col min="5" max="5" width="11.875" customWidth="1"/>
    <col min="6" max="6" width="9" customWidth="1"/>
    <col min="7" max="7" width="8" customWidth="1"/>
    <col min="8" max="8" width="7.625" customWidth="1"/>
    <col min="9" max="9" width="5.75" customWidth="1"/>
    <col min="10" max="10" width="9" customWidth="1"/>
    <col min="11" max="11" width="7.25" customWidth="1"/>
    <col min="12" max="12" width="6.625" customWidth="1"/>
    <col min="13" max="13" width="9" customWidth="1"/>
    <col min="14" max="14" width="5.58333333333333" customWidth="1"/>
  </cols>
  <sheetData>
    <row r="1" ht="75.95" customHeight="1" spans="1:14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ht="72.75" customHeight="1" spans="1:14">
      <c r="A2" s="13" t="s">
        <v>1</v>
      </c>
      <c r="B2" s="13" t="s">
        <v>2</v>
      </c>
      <c r="C2" s="13" t="s">
        <v>3</v>
      </c>
      <c r="D2" s="13" t="s">
        <v>4</v>
      </c>
      <c r="E2" s="41" t="s">
        <v>5</v>
      </c>
      <c r="F2" s="13" t="s">
        <v>6</v>
      </c>
      <c r="G2" s="41" t="s">
        <v>92</v>
      </c>
      <c r="H2" s="41" t="s">
        <v>8</v>
      </c>
      <c r="I2" s="41" t="s">
        <v>9</v>
      </c>
      <c r="J2" s="41" t="s">
        <v>10</v>
      </c>
      <c r="K2" s="41" t="s">
        <v>11</v>
      </c>
      <c r="L2" s="41" t="s">
        <v>12</v>
      </c>
      <c r="M2" s="13" t="s">
        <v>13</v>
      </c>
      <c r="N2" s="42" t="s">
        <v>14</v>
      </c>
    </row>
    <row r="3" ht="34" customHeight="1" spans="1:14">
      <c r="A3" s="9" t="s">
        <v>209</v>
      </c>
      <c r="B3" s="9" t="s">
        <v>16</v>
      </c>
      <c r="C3" s="9" t="s">
        <v>17</v>
      </c>
      <c r="D3" s="12" t="s">
        <v>210</v>
      </c>
      <c r="E3" s="9">
        <v>17272600363</v>
      </c>
      <c r="F3" s="9" t="s">
        <v>211</v>
      </c>
      <c r="G3" s="92">
        <v>94.36</v>
      </c>
      <c r="H3" s="11">
        <f>G3*0.6</f>
        <v>56.616</v>
      </c>
      <c r="I3" s="11"/>
      <c r="J3" s="11">
        <f>H3+I3</f>
        <v>56.616</v>
      </c>
      <c r="K3" s="9">
        <v>76.576</v>
      </c>
      <c r="L3" s="11">
        <f>K3*0.4</f>
        <v>30.6304</v>
      </c>
      <c r="M3" s="11">
        <f>L3+J3</f>
        <v>87.2464</v>
      </c>
      <c r="N3" s="53">
        <v>1</v>
      </c>
    </row>
    <row r="4" ht="34" customHeight="1" spans="1:14">
      <c r="A4" s="7" t="s">
        <v>212</v>
      </c>
      <c r="B4" s="7" t="s">
        <v>16</v>
      </c>
      <c r="C4" s="7" t="s">
        <v>23</v>
      </c>
      <c r="D4" s="138" t="s">
        <v>213</v>
      </c>
      <c r="E4" s="9">
        <v>17272600379</v>
      </c>
      <c r="F4" s="7" t="s">
        <v>211</v>
      </c>
      <c r="G4" s="92">
        <v>86.85</v>
      </c>
      <c r="H4" s="11">
        <f>G4*0.6</f>
        <v>52.11</v>
      </c>
      <c r="I4" s="11">
        <v>2.5</v>
      </c>
      <c r="J4" s="11">
        <f>H4+I4</f>
        <v>54.61</v>
      </c>
      <c r="K4" s="9">
        <v>77.238</v>
      </c>
      <c r="L4" s="11">
        <f>K4*0.4</f>
        <v>30.8952</v>
      </c>
      <c r="M4" s="11">
        <f>L4+J4</f>
        <v>85.5052</v>
      </c>
      <c r="N4" s="53">
        <v>2</v>
      </c>
    </row>
    <row r="5" ht="34" customHeight="1" spans="1:14">
      <c r="A5" s="9" t="s">
        <v>214</v>
      </c>
      <c r="B5" s="9" t="s">
        <v>16</v>
      </c>
      <c r="C5" s="9" t="s">
        <v>17</v>
      </c>
      <c r="D5" s="12" t="s">
        <v>215</v>
      </c>
      <c r="E5" s="9">
        <v>17272600362</v>
      </c>
      <c r="F5" s="9" t="s">
        <v>211</v>
      </c>
      <c r="G5" s="92">
        <v>90.1</v>
      </c>
      <c r="H5" s="11">
        <f>G5*0.6</f>
        <v>54.06</v>
      </c>
      <c r="I5" s="11"/>
      <c r="J5" s="11">
        <f>H5+I5</f>
        <v>54.06</v>
      </c>
      <c r="K5" s="9">
        <v>78.604</v>
      </c>
      <c r="L5" s="11">
        <f>K5*0.4</f>
        <v>31.4416</v>
      </c>
      <c r="M5" s="11">
        <f>L5+J5</f>
        <v>85.5016</v>
      </c>
      <c r="N5" s="53">
        <v>3</v>
      </c>
    </row>
    <row r="6" s="102" customFormat="1" ht="34" customHeight="1" spans="1:14">
      <c r="A6" s="9" t="s">
        <v>216</v>
      </c>
      <c r="B6" s="9" t="s">
        <v>16</v>
      </c>
      <c r="C6" s="9" t="s">
        <v>17</v>
      </c>
      <c r="D6" s="12" t="s">
        <v>217</v>
      </c>
      <c r="E6" s="9">
        <v>17272600361</v>
      </c>
      <c r="F6" s="9" t="s">
        <v>211</v>
      </c>
      <c r="G6" s="92">
        <v>89.64</v>
      </c>
      <c r="H6" s="11">
        <f>G6*0.6</f>
        <v>53.784</v>
      </c>
      <c r="I6" s="11"/>
      <c r="J6" s="11">
        <f>H6+I6</f>
        <v>53.784</v>
      </c>
      <c r="K6" s="9">
        <v>76.072</v>
      </c>
      <c r="L6" s="11">
        <f>K6*0.4</f>
        <v>30.4288</v>
      </c>
      <c r="M6" s="11">
        <f>L6+J6</f>
        <v>84.2128</v>
      </c>
      <c r="N6" s="53">
        <v>4</v>
      </c>
    </row>
    <row r="7" ht="72" customHeight="1" spans="1:14">
      <c r="A7" s="27" t="s">
        <v>84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</sheetData>
  <sortState ref="A3:O6">
    <sortCondition ref="M3:M6" descending="1"/>
  </sortState>
  <mergeCells count="2">
    <mergeCell ref="A1:N1"/>
    <mergeCell ref="A7:N7"/>
  </mergeCells>
  <pageMargins left="0.751388888888889" right="0.751388888888889" top="0.605555555555556" bottom="0.605555555555556" header="0.511805555555556" footer="0.511805555555556"/>
  <pageSetup paperSize="9" orientation="landscape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workbookViewId="0">
      <selection activeCell="K3" sqref="K3"/>
    </sheetView>
  </sheetViews>
  <sheetFormatPr defaultColWidth="9" defaultRowHeight="14.25" outlineLevelRow="5"/>
  <cols>
    <col min="1" max="1" width="12.125" customWidth="1"/>
    <col min="2" max="2" width="3.625" customWidth="1"/>
    <col min="3" max="3" width="3.5" customWidth="1"/>
    <col min="4" max="4" width="21.125" customWidth="1"/>
    <col min="5" max="5" width="11.875" customWidth="1"/>
    <col min="6" max="6" width="9" customWidth="1"/>
    <col min="7" max="7" width="8" customWidth="1"/>
    <col min="8" max="8" width="7.625" customWidth="1"/>
    <col min="9" max="9" width="4.125" customWidth="1"/>
    <col min="10" max="10" width="5" customWidth="1"/>
    <col min="11" max="11" width="7.25" customWidth="1"/>
    <col min="12" max="12" width="6.625" customWidth="1"/>
    <col min="13" max="13" width="6.875" customWidth="1"/>
    <col min="14" max="14" width="5.125" customWidth="1"/>
    <col min="15" max="15" width="6" customWidth="1"/>
  </cols>
  <sheetData>
    <row r="1" ht="49" customHeight="1" spans="1:14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ht="47" customHeight="1" spans="1:15">
      <c r="A2" s="13" t="s">
        <v>1</v>
      </c>
      <c r="B2" s="13" t="s">
        <v>2</v>
      </c>
      <c r="C2" s="13" t="s">
        <v>3</v>
      </c>
      <c r="D2" s="13" t="s">
        <v>4</v>
      </c>
      <c r="E2" s="41" t="s">
        <v>5</v>
      </c>
      <c r="F2" s="13" t="s">
        <v>6</v>
      </c>
      <c r="G2" s="41" t="s">
        <v>92</v>
      </c>
      <c r="H2" s="41" t="s">
        <v>8</v>
      </c>
      <c r="I2" s="41" t="s">
        <v>9</v>
      </c>
      <c r="J2" s="41" t="s">
        <v>10</v>
      </c>
      <c r="K2" s="41" t="s">
        <v>11</v>
      </c>
      <c r="L2" s="41" t="s">
        <v>12</v>
      </c>
      <c r="M2" s="13" t="s">
        <v>13</v>
      </c>
      <c r="N2" s="42" t="s">
        <v>14</v>
      </c>
      <c r="O2" s="7" t="s">
        <v>85</v>
      </c>
    </row>
    <row r="3" ht="27" customHeight="1" spans="1:15">
      <c r="A3" s="4" t="s">
        <v>218</v>
      </c>
      <c r="B3" s="4" t="s">
        <v>58</v>
      </c>
      <c r="C3" s="4" t="s">
        <v>17</v>
      </c>
      <c r="D3" s="4" t="s">
        <v>219</v>
      </c>
      <c r="E3" s="6">
        <v>17272600366</v>
      </c>
      <c r="F3" s="6" t="s">
        <v>211</v>
      </c>
      <c r="G3" s="7"/>
      <c r="H3" s="7"/>
      <c r="I3" s="7"/>
      <c r="J3" s="7"/>
      <c r="K3" s="99">
        <v>76.29</v>
      </c>
      <c r="L3" s="4"/>
      <c r="M3" s="93"/>
      <c r="N3" s="53"/>
      <c r="O3" s="80" t="s">
        <v>88</v>
      </c>
    </row>
    <row r="4" ht="27" customHeight="1" spans="1:15">
      <c r="A4" s="4" t="s">
        <v>220</v>
      </c>
      <c r="B4" s="6" t="s">
        <v>16</v>
      </c>
      <c r="C4" s="6" t="s">
        <v>17</v>
      </c>
      <c r="D4" s="4" t="s">
        <v>221</v>
      </c>
      <c r="E4" s="6">
        <v>17272600358</v>
      </c>
      <c r="F4" s="6" t="s">
        <v>211</v>
      </c>
      <c r="G4" s="7"/>
      <c r="H4" s="7"/>
      <c r="I4" s="7"/>
      <c r="J4" s="7"/>
      <c r="K4" s="99"/>
      <c r="L4" s="4"/>
      <c r="M4" s="93"/>
      <c r="N4" s="53" t="s">
        <v>91</v>
      </c>
      <c r="O4" s="94" t="s">
        <v>88</v>
      </c>
    </row>
    <row r="5" ht="27" customHeight="1" spans="1:15">
      <c r="A5" s="9"/>
      <c r="B5" s="9"/>
      <c r="C5" s="9"/>
      <c r="D5" s="12"/>
      <c r="E5" s="9"/>
      <c r="F5" s="9"/>
      <c r="G5" s="92"/>
      <c r="H5" s="11"/>
      <c r="I5" s="11"/>
      <c r="J5" s="11"/>
      <c r="K5" s="9"/>
      <c r="L5" s="11"/>
      <c r="M5" s="11"/>
      <c r="N5" s="53"/>
      <c r="O5" s="7"/>
    </row>
    <row r="6" ht="27" customHeight="1" spans="1:15">
      <c r="A6" s="9"/>
      <c r="B6" s="9"/>
      <c r="C6" s="9"/>
      <c r="D6" s="12"/>
      <c r="E6" s="9"/>
      <c r="F6" s="9"/>
      <c r="G6" s="92"/>
      <c r="H6" s="11"/>
      <c r="I6" s="11"/>
      <c r="J6" s="11"/>
      <c r="K6" s="9"/>
      <c r="L6" s="11"/>
      <c r="M6" s="11"/>
      <c r="N6" s="53"/>
      <c r="O6" s="7"/>
    </row>
  </sheetData>
  <sortState ref="A3:O4">
    <sortCondition ref="K3:K4" descending="1"/>
  </sortState>
  <mergeCells count="1">
    <mergeCell ref="A1:N1"/>
  </mergeCells>
  <pageMargins left="0.75" right="0.75" top="1" bottom="1" header="0.511805555555556" footer="0.511805555555556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zoomScale="85" zoomScaleNormal="85" workbookViewId="0">
      <selection activeCell="A5" sqref="A5:N5"/>
    </sheetView>
  </sheetViews>
  <sheetFormatPr defaultColWidth="9" defaultRowHeight="14.25" outlineLevelRow="4"/>
  <cols>
    <col min="1" max="1" width="10.625" customWidth="1"/>
    <col min="2" max="2" width="3.25" customWidth="1"/>
    <col min="3" max="3" width="3.625" customWidth="1"/>
    <col min="4" max="4" width="21.125" customWidth="1"/>
    <col min="5" max="5" width="12.375" customWidth="1"/>
    <col min="7" max="7" width="8.125" customWidth="1"/>
    <col min="8" max="8" width="9" customWidth="1"/>
    <col min="9" max="9" width="5.875" customWidth="1"/>
    <col min="10" max="10" width="6.875" customWidth="1"/>
    <col min="11" max="11" width="11.025" style="19" customWidth="1"/>
    <col min="12" max="12" width="6.875" customWidth="1"/>
    <col min="13" max="13" width="7.35" customWidth="1"/>
    <col min="14" max="14" width="6.025" customWidth="1"/>
  </cols>
  <sheetData>
    <row r="1" ht="30.95" customHeight="1" spans="1:14">
      <c r="A1" s="84" t="s">
        <v>222</v>
      </c>
      <c r="B1" s="1"/>
      <c r="C1" s="1"/>
      <c r="D1" s="1"/>
      <c r="E1" s="1"/>
      <c r="F1" s="1"/>
      <c r="G1" s="1"/>
      <c r="H1" s="1"/>
      <c r="I1" s="1"/>
      <c r="J1" s="1"/>
      <c r="K1" s="28"/>
      <c r="L1" s="1"/>
      <c r="M1" s="1"/>
      <c r="N1" s="1"/>
    </row>
    <row r="2" ht="39.95" customHeight="1" spans="1:14">
      <c r="A2" s="13" t="s">
        <v>1</v>
      </c>
      <c r="B2" s="13" t="s">
        <v>2</v>
      </c>
      <c r="C2" s="13" t="s">
        <v>3</v>
      </c>
      <c r="D2" s="13" t="s">
        <v>4</v>
      </c>
      <c r="E2" s="41" t="s">
        <v>5</v>
      </c>
      <c r="F2" s="13" t="s">
        <v>6</v>
      </c>
      <c r="G2" s="41" t="s">
        <v>92</v>
      </c>
      <c r="H2" s="41" t="s">
        <v>8</v>
      </c>
      <c r="I2" s="41" t="s">
        <v>9</v>
      </c>
      <c r="J2" s="41" t="s">
        <v>10</v>
      </c>
      <c r="K2" s="88" t="s">
        <v>11</v>
      </c>
      <c r="L2" s="41" t="s">
        <v>12</v>
      </c>
      <c r="M2" s="13" t="s">
        <v>13</v>
      </c>
      <c r="N2" s="42" t="s">
        <v>14</v>
      </c>
    </row>
    <row r="3" ht="27.95" customHeight="1" spans="1:14">
      <c r="A3" s="7" t="s">
        <v>223</v>
      </c>
      <c r="B3" s="7" t="s">
        <v>16</v>
      </c>
      <c r="C3" s="7" t="s">
        <v>17</v>
      </c>
      <c r="D3" s="12" t="s">
        <v>224</v>
      </c>
      <c r="E3" s="9">
        <v>17272600392</v>
      </c>
      <c r="F3" s="9" t="s">
        <v>225</v>
      </c>
      <c r="G3" s="10">
        <v>85.05</v>
      </c>
      <c r="H3" s="11">
        <f>G3*0.6</f>
        <v>51.03</v>
      </c>
      <c r="I3" s="9"/>
      <c r="J3" s="11">
        <f>H3+I3</f>
        <v>51.03</v>
      </c>
      <c r="K3" s="32">
        <v>79.18</v>
      </c>
      <c r="L3" s="11">
        <f>K3*0.4</f>
        <v>31.672</v>
      </c>
      <c r="M3" s="11">
        <f>J3+L3</f>
        <v>82.702</v>
      </c>
      <c r="N3" s="53">
        <v>1</v>
      </c>
    </row>
    <row r="4" ht="27.95" customHeight="1" spans="1:14">
      <c r="A4" s="7" t="s">
        <v>226</v>
      </c>
      <c r="B4" s="7" t="s">
        <v>58</v>
      </c>
      <c r="C4" s="7" t="s">
        <v>17</v>
      </c>
      <c r="D4" s="12" t="s">
        <v>227</v>
      </c>
      <c r="E4" s="9">
        <v>17272600393</v>
      </c>
      <c r="F4" s="9" t="s">
        <v>225</v>
      </c>
      <c r="G4" s="10">
        <v>83.9</v>
      </c>
      <c r="H4" s="11">
        <f>G4*0.6</f>
        <v>50.34</v>
      </c>
      <c r="I4" s="9"/>
      <c r="J4" s="11">
        <f>H4+I4</f>
        <v>50.34</v>
      </c>
      <c r="K4" s="32">
        <v>78.178</v>
      </c>
      <c r="L4" s="11">
        <f>K4*0.4</f>
        <v>31.2712</v>
      </c>
      <c r="M4" s="11">
        <f>J4+L4</f>
        <v>81.6112</v>
      </c>
      <c r="N4" s="53">
        <v>2</v>
      </c>
    </row>
    <row r="5" ht="60" customHeight="1" spans="1:14">
      <c r="A5" s="27" t="s">
        <v>84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</sheetData>
  <sortState ref="A3:M10">
    <sortCondition ref="J3:J10" descending="1"/>
  </sortState>
  <mergeCells count="2">
    <mergeCell ref="A1:N1"/>
    <mergeCell ref="A5:N5"/>
  </mergeCells>
  <pageMargins left="0.75" right="0.75" top="1" bottom="1" header="0.5" footer="0.5"/>
  <pageSetup paperSize="9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workbookViewId="0">
      <selection activeCell="H3" sqref="H3:H4"/>
    </sheetView>
  </sheetViews>
  <sheetFormatPr defaultColWidth="9" defaultRowHeight="14.25" outlineLevelRow="5"/>
  <cols>
    <col min="1" max="1" width="12.125" customWidth="1"/>
    <col min="2" max="2" width="3.625" customWidth="1"/>
    <col min="3" max="3" width="3.5" customWidth="1"/>
    <col min="4" max="4" width="21.125" customWidth="1"/>
    <col min="5" max="5" width="11.875" customWidth="1"/>
    <col min="6" max="6" width="9.375" customWidth="1"/>
    <col min="7" max="7" width="6.25" customWidth="1"/>
    <col min="8" max="8" width="7.625" customWidth="1"/>
    <col min="9" max="9" width="5.75" customWidth="1"/>
    <col min="10" max="10" width="5.875" customWidth="1"/>
    <col min="11" max="11" width="7.25" customWidth="1"/>
    <col min="12" max="12" width="6.625" style="96" customWidth="1"/>
    <col min="13" max="13" width="4.875" customWidth="1"/>
    <col min="14" max="14" width="5.375" customWidth="1"/>
  </cols>
  <sheetData>
    <row r="1" ht="25.5" spans="1:14">
      <c r="A1" s="8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97"/>
      <c r="M1" s="1"/>
      <c r="N1" s="1"/>
    </row>
    <row r="2" ht="28.5" spans="1:15">
      <c r="A2" s="13" t="s">
        <v>1</v>
      </c>
      <c r="B2" s="13" t="s">
        <v>2</v>
      </c>
      <c r="C2" s="13" t="s">
        <v>3</v>
      </c>
      <c r="D2" s="13" t="s">
        <v>4</v>
      </c>
      <c r="E2" s="41" t="s">
        <v>5</v>
      </c>
      <c r="F2" s="13" t="s">
        <v>6</v>
      </c>
      <c r="G2" s="41" t="s">
        <v>92</v>
      </c>
      <c r="H2" s="41" t="s">
        <v>8</v>
      </c>
      <c r="I2" s="41" t="s">
        <v>9</v>
      </c>
      <c r="J2" s="41" t="s">
        <v>10</v>
      </c>
      <c r="K2" s="41" t="s">
        <v>11</v>
      </c>
      <c r="L2" s="98" t="s">
        <v>12</v>
      </c>
      <c r="M2" s="13" t="s">
        <v>13</v>
      </c>
      <c r="N2" s="42" t="s">
        <v>14</v>
      </c>
      <c r="O2" s="7" t="s">
        <v>85</v>
      </c>
    </row>
    <row r="3" ht="27" customHeight="1" spans="1:15">
      <c r="A3" s="4" t="s">
        <v>228</v>
      </c>
      <c r="B3" s="4" t="s">
        <v>16</v>
      </c>
      <c r="C3" s="4" t="s">
        <v>17</v>
      </c>
      <c r="D3" s="5" t="s">
        <v>229</v>
      </c>
      <c r="E3" s="6">
        <v>17272600394</v>
      </c>
      <c r="F3" s="6" t="s">
        <v>225</v>
      </c>
      <c r="G3" s="7"/>
      <c r="H3" s="7"/>
      <c r="I3" s="7"/>
      <c r="J3" s="7"/>
      <c r="K3" s="99">
        <v>78.89</v>
      </c>
      <c r="L3" s="100"/>
      <c r="M3" s="93"/>
      <c r="N3" s="53">
        <v>1</v>
      </c>
      <c r="O3" s="94" t="s">
        <v>88</v>
      </c>
    </row>
    <row r="4" ht="27" customHeight="1" spans="1:15">
      <c r="A4" s="4" t="s">
        <v>230</v>
      </c>
      <c r="B4" s="4" t="s">
        <v>16</v>
      </c>
      <c r="C4" s="4" t="s">
        <v>23</v>
      </c>
      <c r="D4" s="5" t="s">
        <v>231</v>
      </c>
      <c r="E4" s="6">
        <v>17272600391</v>
      </c>
      <c r="F4" s="6" t="s">
        <v>225</v>
      </c>
      <c r="G4" s="7"/>
      <c r="H4" s="7"/>
      <c r="I4" s="7"/>
      <c r="J4" s="7"/>
      <c r="K4" s="99">
        <v>78.798</v>
      </c>
      <c r="L4" s="100"/>
      <c r="M4" s="93"/>
      <c r="N4" s="53">
        <v>2</v>
      </c>
      <c r="O4" s="80" t="s">
        <v>88</v>
      </c>
    </row>
    <row r="5" ht="27" customHeight="1" spans="1:15">
      <c r="A5" s="9"/>
      <c r="B5" s="9"/>
      <c r="C5" s="9"/>
      <c r="D5" s="12"/>
      <c r="E5" s="9"/>
      <c r="F5" s="9"/>
      <c r="G5" s="92"/>
      <c r="H5" s="11"/>
      <c r="I5" s="11"/>
      <c r="J5" s="11"/>
      <c r="K5" s="9"/>
      <c r="L5" s="11"/>
      <c r="M5" s="11"/>
      <c r="N5" s="53"/>
      <c r="O5" s="7"/>
    </row>
    <row r="6" ht="27" customHeight="1" spans="1:15">
      <c r="A6" s="9"/>
      <c r="B6" s="9"/>
      <c r="C6" s="9"/>
      <c r="D6" s="12"/>
      <c r="E6" s="9"/>
      <c r="F6" s="9"/>
      <c r="G6" s="92"/>
      <c r="H6" s="11"/>
      <c r="I6" s="11"/>
      <c r="J6" s="11"/>
      <c r="K6" s="9"/>
      <c r="L6" s="11"/>
      <c r="M6" s="11"/>
      <c r="N6" s="53"/>
      <c r="O6" s="7"/>
    </row>
  </sheetData>
  <sortState ref="A3:O4">
    <sortCondition ref="K3:K4" descending="1"/>
  </sortState>
  <mergeCells count="1">
    <mergeCell ref="A1:N1"/>
  </mergeCells>
  <pageMargins left="0.75" right="0.75" top="1" bottom="1" header="0.511805555555556" footer="0.511805555555556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zoomScale="85" zoomScaleNormal="85" topLeftCell="A4" workbookViewId="0">
      <selection activeCell="A9" sqref="A9:N9"/>
    </sheetView>
  </sheetViews>
  <sheetFormatPr defaultColWidth="9" defaultRowHeight="14.25"/>
  <cols>
    <col min="1" max="1" width="11" customWidth="1"/>
    <col min="2" max="2" width="3.625" customWidth="1"/>
    <col min="3" max="3" width="3.5" customWidth="1"/>
    <col min="4" max="4" width="20" customWidth="1"/>
    <col min="5" max="5" width="12.375" customWidth="1"/>
    <col min="6" max="6" width="8.625" customWidth="1"/>
    <col min="7" max="7" width="10.125" customWidth="1"/>
    <col min="8" max="8" width="8.125" customWidth="1"/>
    <col min="9" max="9" width="4.5" customWidth="1"/>
    <col min="10" max="10" width="7.625" customWidth="1"/>
    <col min="11" max="11" width="7.375" style="19" customWidth="1"/>
    <col min="12" max="12" width="8.125" customWidth="1"/>
    <col min="13" max="13" width="7.625" customWidth="1"/>
  </cols>
  <sheetData>
    <row r="1" ht="60" customHeight="1" spans="1:14">
      <c r="A1" s="84" t="s">
        <v>0</v>
      </c>
      <c r="B1" s="1"/>
      <c r="C1" s="1"/>
      <c r="D1" s="1"/>
      <c r="E1" s="1"/>
      <c r="F1" s="1"/>
      <c r="G1" s="1"/>
      <c r="H1" s="1"/>
      <c r="I1" s="1"/>
      <c r="J1" s="1"/>
      <c r="K1" s="28"/>
      <c r="L1" s="1"/>
      <c r="M1" s="1"/>
      <c r="N1" s="1"/>
    </row>
    <row r="2" ht="42" customHeight="1" spans="1:14">
      <c r="A2" s="13" t="s">
        <v>1</v>
      </c>
      <c r="B2" s="13" t="s">
        <v>2</v>
      </c>
      <c r="C2" s="13" t="s">
        <v>3</v>
      </c>
      <c r="D2" s="13" t="s">
        <v>4</v>
      </c>
      <c r="E2" s="41" t="s">
        <v>5</v>
      </c>
      <c r="F2" s="13" t="s">
        <v>6</v>
      </c>
      <c r="G2" s="41" t="s">
        <v>92</v>
      </c>
      <c r="H2" s="41" t="s">
        <v>8</v>
      </c>
      <c r="I2" s="41" t="s">
        <v>9</v>
      </c>
      <c r="J2" s="41" t="s">
        <v>10</v>
      </c>
      <c r="K2" s="88" t="s">
        <v>11</v>
      </c>
      <c r="L2" s="41" t="s">
        <v>12</v>
      </c>
      <c r="M2" s="13" t="s">
        <v>13</v>
      </c>
      <c r="N2" s="42" t="s">
        <v>14</v>
      </c>
    </row>
    <row r="3" ht="18" customHeight="1" spans="1:14">
      <c r="A3" s="45" t="s">
        <v>232</v>
      </c>
      <c r="B3" s="45" t="s">
        <v>16</v>
      </c>
      <c r="C3" s="45" t="s">
        <v>17</v>
      </c>
      <c r="D3" s="48" t="s">
        <v>233</v>
      </c>
      <c r="E3" s="9">
        <v>17272600463</v>
      </c>
      <c r="F3" s="7" t="s">
        <v>234</v>
      </c>
      <c r="G3" s="10">
        <v>63.7</v>
      </c>
      <c r="H3" s="11">
        <f t="shared" ref="H3:H8" si="0">G3*0.6</f>
        <v>38.22</v>
      </c>
      <c r="I3" s="9"/>
      <c r="J3" s="11">
        <f t="shared" ref="J3:J8" si="1">H3+I3</f>
        <v>38.22</v>
      </c>
      <c r="K3" s="32">
        <v>80.598</v>
      </c>
      <c r="L3" s="11">
        <f t="shared" ref="L3:L8" si="2">K3*0.4</f>
        <v>32.2392</v>
      </c>
      <c r="M3" s="14">
        <f t="shared" ref="M3:M8" si="3">J3+L3</f>
        <v>70.4592</v>
      </c>
      <c r="N3" s="53">
        <v>1</v>
      </c>
    </row>
    <row r="4" ht="18" customHeight="1" spans="1:14">
      <c r="A4" s="9" t="s">
        <v>235</v>
      </c>
      <c r="B4" s="9" t="s">
        <v>16</v>
      </c>
      <c r="C4" s="9" t="s">
        <v>17</v>
      </c>
      <c r="D4" s="141" t="s">
        <v>236</v>
      </c>
      <c r="E4" s="9">
        <v>17272600400</v>
      </c>
      <c r="F4" s="9" t="s">
        <v>234</v>
      </c>
      <c r="G4" s="10">
        <v>62.67</v>
      </c>
      <c r="H4" s="11">
        <f t="shared" si="0"/>
        <v>37.602</v>
      </c>
      <c r="I4" s="9"/>
      <c r="J4" s="11">
        <f t="shared" si="1"/>
        <v>37.602</v>
      </c>
      <c r="K4" s="32">
        <v>75.522</v>
      </c>
      <c r="L4" s="11">
        <f t="shared" si="2"/>
        <v>30.2088</v>
      </c>
      <c r="M4" s="14">
        <f t="shared" si="3"/>
        <v>67.8108</v>
      </c>
      <c r="N4" s="53">
        <v>2</v>
      </c>
    </row>
    <row r="5" ht="18" customHeight="1" spans="1:14">
      <c r="A5" s="45" t="s">
        <v>237</v>
      </c>
      <c r="B5" s="45" t="s">
        <v>16</v>
      </c>
      <c r="C5" s="45" t="s">
        <v>17</v>
      </c>
      <c r="D5" s="48" t="s">
        <v>238</v>
      </c>
      <c r="E5" s="9">
        <v>17272600466</v>
      </c>
      <c r="F5" s="7" t="s">
        <v>234</v>
      </c>
      <c r="G5" s="10">
        <v>61.03</v>
      </c>
      <c r="H5" s="11">
        <f t="shared" si="0"/>
        <v>36.618</v>
      </c>
      <c r="I5" s="9"/>
      <c r="J5" s="11">
        <f t="shared" si="1"/>
        <v>36.618</v>
      </c>
      <c r="K5" s="32">
        <v>74.794</v>
      </c>
      <c r="L5" s="11">
        <f t="shared" si="2"/>
        <v>29.9176</v>
      </c>
      <c r="M5" s="14">
        <f t="shared" si="3"/>
        <v>66.5356</v>
      </c>
      <c r="N5" s="53">
        <v>3</v>
      </c>
    </row>
    <row r="6" ht="18" customHeight="1" spans="1:14">
      <c r="A6" s="7" t="s">
        <v>74</v>
      </c>
      <c r="B6" s="7" t="s">
        <v>16</v>
      </c>
      <c r="C6" s="7" t="s">
        <v>17</v>
      </c>
      <c r="D6" s="7" t="s">
        <v>239</v>
      </c>
      <c r="E6" s="9">
        <v>17272600421</v>
      </c>
      <c r="F6" s="7" t="s">
        <v>234</v>
      </c>
      <c r="G6" s="10">
        <v>57.39</v>
      </c>
      <c r="H6" s="11">
        <f t="shared" si="0"/>
        <v>34.434</v>
      </c>
      <c r="I6" s="9"/>
      <c r="J6" s="11">
        <f t="shared" si="1"/>
        <v>34.434</v>
      </c>
      <c r="K6" s="32">
        <v>78.684</v>
      </c>
      <c r="L6" s="11">
        <f t="shared" si="2"/>
        <v>31.4736</v>
      </c>
      <c r="M6" s="14">
        <f t="shared" si="3"/>
        <v>65.9076</v>
      </c>
      <c r="N6" s="53">
        <v>4</v>
      </c>
    </row>
    <row r="7" ht="18" customHeight="1" spans="1:14">
      <c r="A7" s="95" t="s">
        <v>240</v>
      </c>
      <c r="B7" s="45" t="s">
        <v>16</v>
      </c>
      <c r="C7" s="45" t="s">
        <v>17</v>
      </c>
      <c r="D7" s="48" t="s">
        <v>241</v>
      </c>
      <c r="E7" s="9">
        <v>17272600465</v>
      </c>
      <c r="F7" s="7" t="s">
        <v>234</v>
      </c>
      <c r="G7" s="10">
        <v>57.41</v>
      </c>
      <c r="H7" s="11">
        <f t="shared" si="0"/>
        <v>34.446</v>
      </c>
      <c r="I7" s="9"/>
      <c r="J7" s="11">
        <f t="shared" si="1"/>
        <v>34.446</v>
      </c>
      <c r="K7" s="32">
        <v>76.42</v>
      </c>
      <c r="L7" s="11">
        <f t="shared" si="2"/>
        <v>30.568</v>
      </c>
      <c r="M7" s="14">
        <f t="shared" si="3"/>
        <v>65.014</v>
      </c>
      <c r="N7" s="53">
        <v>5</v>
      </c>
    </row>
    <row r="8" ht="18" customHeight="1" spans="1:14">
      <c r="A8" s="7" t="s">
        <v>242</v>
      </c>
      <c r="B8" s="7" t="s">
        <v>16</v>
      </c>
      <c r="C8" s="7" t="s">
        <v>17</v>
      </c>
      <c r="D8" s="7" t="s">
        <v>243</v>
      </c>
      <c r="E8" s="9">
        <v>17272600419</v>
      </c>
      <c r="F8" s="7" t="s">
        <v>234</v>
      </c>
      <c r="G8" s="10">
        <v>56.84</v>
      </c>
      <c r="H8" s="11">
        <f t="shared" si="0"/>
        <v>34.104</v>
      </c>
      <c r="I8" s="9"/>
      <c r="J8" s="11">
        <f t="shared" si="1"/>
        <v>34.104</v>
      </c>
      <c r="K8" s="32">
        <v>73.954</v>
      </c>
      <c r="L8" s="11">
        <f t="shared" si="2"/>
        <v>29.5816</v>
      </c>
      <c r="M8" s="14">
        <f t="shared" si="3"/>
        <v>63.6856</v>
      </c>
      <c r="N8" s="53">
        <v>6</v>
      </c>
    </row>
    <row r="9" ht="67" customHeight="1" spans="1:14">
      <c r="A9" s="27" t="s">
        <v>84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</sheetData>
  <sortState ref="A3:O8">
    <sortCondition ref="M3:M8" descending="1"/>
  </sortState>
  <mergeCells count="2">
    <mergeCell ref="A1:N1"/>
    <mergeCell ref="A9:N9"/>
  </mergeCells>
  <pageMargins left="0.751388888888889" right="0.751388888888889" top="0.605555555555556" bottom="0.605555555555556" header="0.511805555555556" footer="0.511805555555556"/>
  <pageSetup paperSize="9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workbookViewId="0">
      <selection activeCell="N4" sqref="N4"/>
    </sheetView>
  </sheetViews>
  <sheetFormatPr defaultColWidth="9" defaultRowHeight="14.25" outlineLevelRow="5"/>
  <cols>
    <col min="1" max="1" width="8.75" customWidth="1"/>
    <col min="2" max="2" width="3.625" customWidth="1"/>
    <col min="3" max="3" width="3.5" customWidth="1"/>
    <col min="4" max="4" width="21.125" customWidth="1"/>
    <col min="5" max="5" width="11.875" customWidth="1"/>
    <col min="6" max="6" width="9" customWidth="1"/>
    <col min="7" max="7" width="8" customWidth="1"/>
    <col min="8" max="8" width="7.625" customWidth="1"/>
    <col min="9" max="9" width="5.75" customWidth="1"/>
    <col min="10" max="10" width="9" customWidth="1"/>
    <col min="11" max="11" width="7.25" customWidth="1"/>
    <col min="12" max="12" width="6.625" customWidth="1"/>
    <col min="13" max="13" width="6.375" customWidth="1"/>
    <col min="14" max="14" width="6.125" style="16" customWidth="1"/>
    <col min="15" max="15" width="6" customWidth="1"/>
  </cols>
  <sheetData>
    <row r="1" ht="25.5" spans="1:14">
      <c r="A1" s="8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9"/>
    </row>
    <row r="2" ht="28.5" spans="1:15">
      <c r="A2" s="13" t="s">
        <v>1</v>
      </c>
      <c r="B2" s="13" t="s">
        <v>2</v>
      </c>
      <c r="C2" s="13" t="s">
        <v>3</v>
      </c>
      <c r="D2" s="13" t="s">
        <v>4</v>
      </c>
      <c r="E2" s="41" t="s">
        <v>5</v>
      </c>
      <c r="F2" s="13" t="s">
        <v>6</v>
      </c>
      <c r="G2" s="41" t="s">
        <v>92</v>
      </c>
      <c r="H2" s="41" t="s">
        <v>8</v>
      </c>
      <c r="I2" s="41" t="s">
        <v>9</v>
      </c>
      <c r="J2" s="41" t="s">
        <v>10</v>
      </c>
      <c r="K2" s="41" t="s">
        <v>11</v>
      </c>
      <c r="L2" s="41" t="s">
        <v>12</v>
      </c>
      <c r="M2" s="13" t="s">
        <v>13</v>
      </c>
      <c r="N2" s="53" t="s">
        <v>14</v>
      </c>
      <c r="O2" s="7" t="s">
        <v>85</v>
      </c>
    </row>
    <row r="3" ht="22" customHeight="1" spans="1:15">
      <c r="A3" s="4" t="s">
        <v>244</v>
      </c>
      <c r="B3" s="4" t="s">
        <v>16</v>
      </c>
      <c r="C3" s="4" t="s">
        <v>17</v>
      </c>
      <c r="D3" s="4" t="s">
        <v>245</v>
      </c>
      <c r="E3" s="6">
        <v>17272600438</v>
      </c>
      <c r="F3" s="4" t="s">
        <v>234</v>
      </c>
      <c r="G3" s="7"/>
      <c r="H3" s="7"/>
      <c r="I3" s="7"/>
      <c r="J3" s="7"/>
      <c r="K3" s="79">
        <v>72.162</v>
      </c>
      <c r="L3" s="4"/>
      <c r="M3" s="93"/>
      <c r="N3" s="53"/>
      <c r="O3" s="80" t="s">
        <v>88</v>
      </c>
    </row>
    <row r="4" ht="22" customHeight="1" spans="1:15">
      <c r="A4" s="4" t="s">
        <v>246</v>
      </c>
      <c r="B4" s="4" t="s">
        <v>16</v>
      </c>
      <c r="C4" s="4" t="s">
        <v>17</v>
      </c>
      <c r="D4" s="4" t="s">
        <v>247</v>
      </c>
      <c r="E4" s="6">
        <v>17272600444</v>
      </c>
      <c r="F4" s="4" t="s">
        <v>234</v>
      </c>
      <c r="G4" s="7"/>
      <c r="H4" s="7"/>
      <c r="I4" s="7"/>
      <c r="J4" s="7"/>
      <c r="K4" s="79"/>
      <c r="L4" s="4"/>
      <c r="M4" s="93"/>
      <c r="N4" s="53" t="s">
        <v>91</v>
      </c>
      <c r="O4" s="94" t="s">
        <v>88</v>
      </c>
    </row>
    <row r="5" ht="22" customHeight="1" spans="1:15">
      <c r="A5" s="9"/>
      <c r="B5" s="9"/>
      <c r="C5" s="9"/>
      <c r="D5" s="12"/>
      <c r="E5" s="9"/>
      <c r="F5" s="9"/>
      <c r="G5" s="92"/>
      <c r="H5" s="11"/>
      <c r="I5" s="11"/>
      <c r="J5" s="11"/>
      <c r="K5" s="9"/>
      <c r="L5" s="11"/>
      <c r="M5" s="11"/>
      <c r="N5" s="53"/>
      <c r="O5" s="7"/>
    </row>
    <row r="6" ht="22" customHeight="1" spans="1:15">
      <c r="A6" s="9"/>
      <c r="B6" s="9"/>
      <c r="C6" s="9"/>
      <c r="D6" s="12"/>
      <c r="E6" s="9"/>
      <c r="F6" s="9"/>
      <c r="G6" s="92"/>
      <c r="H6" s="11"/>
      <c r="I6" s="11"/>
      <c r="J6" s="11"/>
      <c r="K6" s="9"/>
      <c r="L6" s="11"/>
      <c r="M6" s="11"/>
      <c r="N6" s="53"/>
      <c r="O6" s="7"/>
    </row>
  </sheetData>
  <mergeCells count="1">
    <mergeCell ref="A1:N1"/>
  </mergeCells>
  <pageMargins left="0.75" right="0.75" top="1" bottom="1" header="0.511805555555556" footer="0.511805555555556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zoomScale="79" zoomScaleNormal="79" workbookViewId="0">
      <selection activeCell="A5" sqref="A5:N5"/>
    </sheetView>
  </sheetViews>
  <sheetFormatPr defaultColWidth="9" defaultRowHeight="14.25"/>
  <cols>
    <col min="1" max="1" width="11.125" customWidth="1"/>
    <col min="2" max="2" width="4.25" customWidth="1"/>
    <col min="3" max="3" width="3.375" customWidth="1"/>
    <col min="4" max="4" width="19.375" customWidth="1"/>
    <col min="5" max="5" width="12.375" customWidth="1"/>
    <col min="7" max="7" width="7.125" customWidth="1"/>
    <col min="8" max="8" width="7.5" customWidth="1"/>
    <col min="9" max="9" width="7.125" customWidth="1"/>
    <col min="10" max="10" width="7.375" customWidth="1"/>
    <col min="11" max="11" width="7.25" style="19" customWidth="1"/>
    <col min="12" max="12" width="7.75" customWidth="1"/>
    <col min="13" max="13" width="8.125" customWidth="1"/>
  </cols>
  <sheetData>
    <row r="1" ht="63.95" customHeight="1" spans="1:14">
      <c r="A1" s="84" t="s">
        <v>0</v>
      </c>
      <c r="B1" s="1"/>
      <c r="C1" s="1"/>
      <c r="D1" s="1"/>
      <c r="E1" s="1"/>
      <c r="F1" s="1"/>
      <c r="G1" s="1"/>
      <c r="H1" s="1"/>
      <c r="I1" s="1"/>
      <c r="J1" s="1"/>
      <c r="K1" s="28"/>
      <c r="L1" s="1"/>
      <c r="M1" s="1"/>
      <c r="N1" s="1"/>
    </row>
    <row r="2" ht="44.1" customHeight="1" spans="1:14">
      <c r="A2" s="13" t="s">
        <v>1</v>
      </c>
      <c r="B2" s="13" t="s">
        <v>2</v>
      </c>
      <c r="C2" s="13" t="s">
        <v>3</v>
      </c>
      <c r="D2" s="13" t="s">
        <v>4</v>
      </c>
      <c r="E2" s="41" t="s">
        <v>5</v>
      </c>
      <c r="F2" s="13" t="s">
        <v>6</v>
      </c>
      <c r="G2" s="41" t="s">
        <v>92</v>
      </c>
      <c r="H2" s="41" t="s">
        <v>8</v>
      </c>
      <c r="I2" s="41" t="s">
        <v>9</v>
      </c>
      <c r="J2" s="41" t="s">
        <v>10</v>
      </c>
      <c r="K2" s="88" t="s">
        <v>11</v>
      </c>
      <c r="L2" s="41" t="s">
        <v>12</v>
      </c>
      <c r="M2" s="13" t="s">
        <v>13</v>
      </c>
      <c r="N2" s="42" t="s">
        <v>14</v>
      </c>
    </row>
    <row r="3" ht="22.5" customHeight="1" spans="1:14">
      <c r="A3" s="9" t="s">
        <v>248</v>
      </c>
      <c r="B3" s="9" t="s">
        <v>58</v>
      </c>
      <c r="C3" s="9" t="s">
        <v>17</v>
      </c>
      <c r="D3" s="12" t="s">
        <v>249</v>
      </c>
      <c r="E3" s="9">
        <v>17272600471</v>
      </c>
      <c r="F3" s="9" t="s">
        <v>250</v>
      </c>
      <c r="G3" s="10">
        <v>63.07</v>
      </c>
      <c r="H3" s="11">
        <f>G3*0.6</f>
        <v>37.842</v>
      </c>
      <c r="I3" s="9"/>
      <c r="J3" s="11">
        <f>H3+I3</f>
        <v>37.842</v>
      </c>
      <c r="K3" s="32">
        <v>77.996</v>
      </c>
      <c r="L3" s="11">
        <f>K3*0.4</f>
        <v>31.1984</v>
      </c>
      <c r="M3" s="11">
        <f>J3+L3</f>
        <v>69.0404</v>
      </c>
      <c r="N3" s="53">
        <v>1</v>
      </c>
    </row>
    <row r="4" ht="22.5" customHeight="1" spans="1:14">
      <c r="A4" s="7" t="s">
        <v>251</v>
      </c>
      <c r="B4" s="55" t="s">
        <v>16</v>
      </c>
      <c r="C4" s="55" t="s">
        <v>17</v>
      </c>
      <c r="D4" s="48" t="s">
        <v>252</v>
      </c>
      <c r="E4" s="9">
        <v>17272600474</v>
      </c>
      <c r="F4" s="9" t="s">
        <v>250</v>
      </c>
      <c r="G4" s="10">
        <v>54.14</v>
      </c>
      <c r="H4" s="11">
        <f>G4*0.6</f>
        <v>32.484</v>
      </c>
      <c r="I4" s="9"/>
      <c r="J4" s="11">
        <f>H4+I4</f>
        <v>32.484</v>
      </c>
      <c r="K4" s="32">
        <v>71.314</v>
      </c>
      <c r="L4" s="11">
        <f>K4*0.4</f>
        <v>28.5256</v>
      </c>
      <c r="M4" s="11">
        <f>J4+L4</f>
        <v>61.0096</v>
      </c>
      <c r="N4" s="53">
        <v>2</v>
      </c>
    </row>
    <row r="5" ht="80" customHeight="1" spans="1:14">
      <c r="A5" s="27" t="s">
        <v>84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ht="22.5" customHeight="1"/>
    <row r="7" ht="22.5" customHeight="1"/>
    <row r="8" ht="22.5" customHeight="1"/>
    <row r="9" ht="22.5" customHeight="1"/>
  </sheetData>
  <sortState ref="A3:M7">
    <sortCondition ref="J3:J7" descending="1"/>
  </sortState>
  <mergeCells count="2">
    <mergeCell ref="A1:N1"/>
    <mergeCell ref="A5:N5"/>
  </mergeCells>
  <pageMargins left="0.75" right="0.75" top="1" bottom="1" header="0.5" footer="0.5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zoomScale="85" zoomScaleNormal="85" workbookViewId="0">
      <selection activeCell="K7" sqref="K7"/>
    </sheetView>
  </sheetViews>
  <sheetFormatPr defaultColWidth="9" defaultRowHeight="14.25"/>
  <cols>
    <col min="1" max="1" width="9.375" customWidth="1"/>
    <col min="2" max="2" width="3.75" customWidth="1"/>
    <col min="3" max="3" width="2.875" customWidth="1"/>
    <col min="4" max="4" width="19.5" customWidth="1"/>
    <col min="5" max="5" width="11.75" customWidth="1"/>
    <col min="6" max="6" width="11.25" customWidth="1"/>
    <col min="7" max="7" width="8.25" customWidth="1"/>
    <col min="8" max="8" width="6.875" customWidth="1"/>
    <col min="9" max="9" width="5.5" customWidth="1"/>
    <col min="10" max="10" width="7" customWidth="1"/>
    <col min="11" max="11" width="8.125" style="19" customWidth="1"/>
    <col min="12" max="12" width="7.625" customWidth="1"/>
  </cols>
  <sheetData>
    <row r="1" ht="37" customHeight="1" spans="1:14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6"/>
      <c r="L1" s="105"/>
      <c r="M1" s="105"/>
      <c r="N1" s="105"/>
    </row>
    <row r="2" ht="28.5" spans="1:15">
      <c r="A2" s="2" t="s">
        <v>1</v>
      </c>
      <c r="B2" s="2" t="s">
        <v>2</v>
      </c>
      <c r="C2" s="2" t="s">
        <v>3</v>
      </c>
      <c r="D2" s="51" t="s">
        <v>4</v>
      </c>
      <c r="E2" s="3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0" t="s">
        <v>11</v>
      </c>
      <c r="L2" s="3" t="s">
        <v>12</v>
      </c>
      <c r="M2" s="2" t="s">
        <v>13</v>
      </c>
      <c r="N2" s="42" t="s">
        <v>14</v>
      </c>
      <c r="O2" s="7" t="s">
        <v>85</v>
      </c>
    </row>
    <row r="3" ht="20" customHeight="1" spans="1:15">
      <c r="A3" s="124" t="s">
        <v>86</v>
      </c>
      <c r="B3" s="125" t="s">
        <v>16</v>
      </c>
      <c r="C3" s="126" t="s">
        <v>17</v>
      </c>
      <c r="D3" s="127" t="s">
        <v>87</v>
      </c>
      <c r="E3" s="124">
        <v>17272600067</v>
      </c>
      <c r="F3" s="124" t="s">
        <v>19</v>
      </c>
      <c r="G3" s="128"/>
      <c r="H3" s="11"/>
      <c r="I3" s="9"/>
      <c r="J3" s="11"/>
      <c r="K3" s="32">
        <v>81.572</v>
      </c>
      <c r="L3" s="11"/>
      <c r="M3" s="11"/>
      <c r="N3" s="45"/>
      <c r="O3" s="7" t="s">
        <v>88</v>
      </c>
    </row>
    <row r="4" ht="20" customHeight="1" spans="1:15">
      <c r="A4" s="129" t="s">
        <v>89</v>
      </c>
      <c r="B4" s="125" t="s">
        <v>16</v>
      </c>
      <c r="C4" s="126" t="s">
        <v>17</v>
      </c>
      <c r="D4" s="130" t="s">
        <v>90</v>
      </c>
      <c r="E4" s="124">
        <v>17272600005</v>
      </c>
      <c r="F4" s="124" t="s">
        <v>19</v>
      </c>
      <c r="G4" s="128"/>
      <c r="H4" s="11"/>
      <c r="I4" s="9"/>
      <c r="J4" s="11"/>
      <c r="K4" s="32"/>
      <c r="L4" s="11"/>
      <c r="M4" s="11"/>
      <c r="N4" s="45" t="s">
        <v>91</v>
      </c>
      <c r="O4" s="7" t="s">
        <v>88</v>
      </c>
    </row>
    <row r="5" ht="20" customHeight="1" spans="1:15">
      <c r="A5" s="114"/>
      <c r="B5" s="42"/>
      <c r="C5" s="31"/>
      <c r="D5" s="131"/>
      <c r="E5" s="9"/>
      <c r="F5" s="9"/>
      <c r="G5" s="128"/>
      <c r="H5" s="11"/>
      <c r="I5" s="9"/>
      <c r="J5" s="11"/>
      <c r="K5" s="32"/>
      <c r="L5" s="11"/>
      <c r="M5" s="11"/>
      <c r="N5" s="45"/>
      <c r="O5" s="7"/>
    </row>
    <row r="6" ht="20" customHeight="1" spans="1:15">
      <c r="A6" s="7"/>
      <c r="B6" s="7"/>
      <c r="C6" s="7"/>
      <c r="D6" s="48"/>
      <c r="E6" s="9"/>
      <c r="F6" s="9"/>
      <c r="G6" s="128"/>
      <c r="H6" s="11"/>
      <c r="I6" s="9"/>
      <c r="J6" s="11"/>
      <c r="K6" s="32"/>
      <c r="L6" s="11"/>
      <c r="M6" s="11"/>
      <c r="N6" s="45"/>
      <c r="O6" s="7"/>
    </row>
    <row r="7" ht="20" customHeight="1" spans="1:15">
      <c r="A7" s="7"/>
      <c r="B7" s="45"/>
      <c r="C7" s="9"/>
      <c r="D7" s="48"/>
      <c r="E7" s="9"/>
      <c r="F7" s="9"/>
      <c r="G7" s="128"/>
      <c r="H7" s="11"/>
      <c r="I7" s="9"/>
      <c r="J7" s="11"/>
      <c r="K7" s="32"/>
      <c r="L7" s="11"/>
      <c r="M7" s="11"/>
      <c r="N7" s="45"/>
      <c r="O7" s="7"/>
    </row>
    <row r="8" ht="20" customHeight="1" spans="1:15">
      <c r="A8" s="9"/>
      <c r="B8" s="9"/>
      <c r="C8" s="9"/>
      <c r="D8" s="12"/>
      <c r="E8" s="9"/>
      <c r="F8" s="9"/>
      <c r="G8" s="128"/>
      <c r="H8" s="11"/>
      <c r="I8" s="9"/>
      <c r="J8" s="11"/>
      <c r="K8" s="32"/>
      <c r="L8" s="11"/>
      <c r="M8" s="11"/>
      <c r="N8" s="45"/>
      <c r="O8" s="7"/>
    </row>
    <row r="9" ht="20" customHeight="1" spans="1:15">
      <c r="A9" s="9"/>
      <c r="B9" s="9"/>
      <c r="C9" s="9"/>
      <c r="D9" s="12"/>
      <c r="E9" s="9"/>
      <c r="F9" s="9"/>
      <c r="G9" s="128"/>
      <c r="H9" s="11"/>
      <c r="I9" s="9"/>
      <c r="J9" s="11"/>
      <c r="K9" s="32"/>
      <c r="L9" s="11"/>
      <c r="M9" s="11"/>
      <c r="N9" s="45"/>
      <c r="O9" s="7"/>
    </row>
  </sheetData>
  <mergeCells count="1">
    <mergeCell ref="A1:N1"/>
  </mergeCells>
  <pageMargins left="0.699305555555556" right="0.699305555555556" top="0.75" bottom="0.75" header="0.3" footer="0.3"/>
  <pageSetup paperSize="9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workbookViewId="0">
      <selection activeCell="L5" sqref="L5"/>
    </sheetView>
  </sheetViews>
  <sheetFormatPr defaultColWidth="9" defaultRowHeight="14.25" outlineLevelRow="5"/>
  <cols>
    <col min="1" max="1" width="12.125" customWidth="1"/>
    <col min="2" max="2" width="3.625" customWidth="1"/>
    <col min="3" max="3" width="3.5" customWidth="1"/>
    <col min="4" max="4" width="21.125" customWidth="1"/>
    <col min="5" max="5" width="11.875" customWidth="1"/>
    <col min="6" max="6" width="9" customWidth="1"/>
    <col min="7" max="7" width="8" customWidth="1"/>
    <col min="8" max="8" width="7.625" customWidth="1"/>
    <col min="9" max="9" width="4.25" customWidth="1"/>
    <col min="10" max="10" width="6.5" customWidth="1"/>
    <col min="11" max="11" width="7.25" customWidth="1"/>
    <col min="12" max="13" width="6.625" customWidth="1"/>
    <col min="14" max="14" width="4.75" customWidth="1"/>
    <col min="15" max="15" width="6.25" customWidth="1"/>
  </cols>
  <sheetData>
    <row r="1" ht="25.5" spans="1:14">
      <c r="A1" s="8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8.5" spans="1:15">
      <c r="A2" s="13" t="s">
        <v>1</v>
      </c>
      <c r="B2" s="13" t="s">
        <v>2</v>
      </c>
      <c r="C2" s="13" t="s">
        <v>3</v>
      </c>
      <c r="D2" s="13" t="s">
        <v>4</v>
      </c>
      <c r="E2" s="41" t="s">
        <v>5</v>
      </c>
      <c r="F2" s="13" t="s">
        <v>6</v>
      </c>
      <c r="G2" s="41" t="s">
        <v>92</v>
      </c>
      <c r="H2" s="41" t="s">
        <v>8</v>
      </c>
      <c r="I2" s="41" t="s">
        <v>9</v>
      </c>
      <c r="J2" s="41" t="s">
        <v>10</v>
      </c>
      <c r="K2" s="41" t="s">
        <v>11</v>
      </c>
      <c r="L2" s="41" t="s">
        <v>12</v>
      </c>
      <c r="M2" s="13" t="s">
        <v>13</v>
      </c>
      <c r="N2" s="42" t="s">
        <v>14</v>
      </c>
      <c r="O2" s="7" t="s">
        <v>85</v>
      </c>
    </row>
    <row r="3" ht="24" customHeight="1" spans="1:15">
      <c r="A3" s="91" t="s">
        <v>253</v>
      </c>
      <c r="B3" s="57" t="s">
        <v>16</v>
      </c>
      <c r="C3" s="57" t="s">
        <v>17</v>
      </c>
      <c r="D3" s="5" t="s">
        <v>254</v>
      </c>
      <c r="E3" s="6">
        <v>17272600472</v>
      </c>
      <c r="F3" s="6" t="s">
        <v>250</v>
      </c>
      <c r="G3" s="7"/>
      <c r="H3" s="7"/>
      <c r="I3" s="7"/>
      <c r="J3" s="7"/>
      <c r="K3" s="79">
        <v>74.912</v>
      </c>
      <c r="L3" s="4"/>
      <c r="M3" s="93"/>
      <c r="N3" s="53"/>
      <c r="O3" s="80" t="s">
        <v>88</v>
      </c>
    </row>
    <row r="4" ht="24" customHeight="1" spans="1:15">
      <c r="A4" s="4"/>
      <c r="B4" s="4"/>
      <c r="C4" s="4"/>
      <c r="D4" s="4"/>
      <c r="E4" s="6"/>
      <c r="F4" s="4"/>
      <c r="G4" s="7"/>
      <c r="H4" s="7"/>
      <c r="I4" s="7"/>
      <c r="J4" s="7"/>
      <c r="K4" s="79"/>
      <c r="L4" s="4"/>
      <c r="M4" s="93"/>
      <c r="N4" s="53"/>
      <c r="O4" s="94"/>
    </row>
    <row r="5" ht="24" customHeight="1" spans="1:15">
      <c r="A5" s="9"/>
      <c r="B5" s="9"/>
      <c r="C5" s="9"/>
      <c r="D5" s="12"/>
      <c r="E5" s="9"/>
      <c r="F5" s="9"/>
      <c r="G5" s="92"/>
      <c r="H5" s="11"/>
      <c r="I5" s="11"/>
      <c r="J5" s="11"/>
      <c r="K5" s="9"/>
      <c r="L5" s="11"/>
      <c r="M5" s="11"/>
      <c r="N5" s="53"/>
      <c r="O5" s="7"/>
    </row>
    <row r="6" ht="24" customHeight="1" spans="1:15">
      <c r="A6" s="9"/>
      <c r="B6" s="9"/>
      <c r="C6" s="9"/>
      <c r="D6" s="12"/>
      <c r="E6" s="9"/>
      <c r="F6" s="9"/>
      <c r="G6" s="92"/>
      <c r="H6" s="11"/>
      <c r="I6" s="11"/>
      <c r="J6" s="11"/>
      <c r="K6" s="9"/>
      <c r="L6" s="11"/>
      <c r="M6" s="11"/>
      <c r="N6" s="53"/>
      <c r="O6" s="7"/>
    </row>
  </sheetData>
  <mergeCells count="1">
    <mergeCell ref="A1:N1"/>
  </mergeCells>
  <pageMargins left="0.75" right="0.75" top="1" bottom="1" header="0.511805555555556" footer="0.511805555555556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zoomScale="83" zoomScaleNormal="83" workbookViewId="0">
      <selection activeCell="A7" sqref="A7:N7"/>
    </sheetView>
  </sheetViews>
  <sheetFormatPr defaultColWidth="9" defaultRowHeight="14.25"/>
  <cols>
    <col min="1" max="1" width="11.875" customWidth="1"/>
    <col min="2" max="2" width="3.625" customWidth="1"/>
    <col min="3" max="3" width="3.5" customWidth="1"/>
    <col min="4" max="4" width="19.375" customWidth="1"/>
    <col min="5" max="5" width="13.375" customWidth="1"/>
    <col min="6" max="6" width="8.875" customWidth="1"/>
    <col min="7" max="7" width="8" customWidth="1"/>
    <col min="8" max="8" width="8.125" customWidth="1"/>
    <col min="9" max="9" width="4.96666666666667" customWidth="1"/>
    <col min="10" max="10" width="7" customWidth="1"/>
    <col min="11" max="11" width="9.63333333333333" style="19" customWidth="1"/>
    <col min="12" max="12" width="6.25" customWidth="1"/>
    <col min="13" max="13" width="8.875" customWidth="1"/>
    <col min="14" max="14" width="6.925" customWidth="1"/>
  </cols>
  <sheetData>
    <row r="1" ht="69" customHeight="1" spans="1:14">
      <c r="A1" s="84" t="s">
        <v>0</v>
      </c>
      <c r="B1" s="1"/>
      <c r="C1" s="1"/>
      <c r="D1" s="1"/>
      <c r="E1" s="1"/>
      <c r="F1" s="1"/>
      <c r="G1" s="1"/>
      <c r="H1" s="1"/>
      <c r="I1" s="1"/>
      <c r="J1" s="1"/>
      <c r="K1" s="28"/>
      <c r="L1" s="1"/>
      <c r="M1" s="1"/>
      <c r="N1" s="1"/>
    </row>
    <row r="2" ht="28.5" spans="1:14">
      <c r="A2" s="13" t="s">
        <v>1</v>
      </c>
      <c r="B2" s="13" t="s">
        <v>2</v>
      </c>
      <c r="C2" s="13" t="s">
        <v>3</v>
      </c>
      <c r="D2" s="13" t="s">
        <v>4</v>
      </c>
      <c r="E2" s="41" t="s">
        <v>5</v>
      </c>
      <c r="F2" s="13" t="s">
        <v>6</v>
      </c>
      <c r="G2" s="41" t="s">
        <v>92</v>
      </c>
      <c r="H2" s="41" t="s">
        <v>8</v>
      </c>
      <c r="I2" s="41" t="s">
        <v>9</v>
      </c>
      <c r="J2" s="41" t="s">
        <v>10</v>
      </c>
      <c r="K2" s="88" t="s">
        <v>11</v>
      </c>
      <c r="L2" s="41" t="s">
        <v>12</v>
      </c>
      <c r="M2" s="13" t="s">
        <v>13</v>
      </c>
      <c r="N2" s="42" t="s">
        <v>14</v>
      </c>
    </row>
    <row r="3" ht="33" customHeight="1" spans="1:14">
      <c r="A3" s="7" t="s">
        <v>255</v>
      </c>
      <c r="B3" s="7" t="s">
        <v>16</v>
      </c>
      <c r="C3" s="7" t="s">
        <v>17</v>
      </c>
      <c r="D3" s="7" t="s">
        <v>256</v>
      </c>
      <c r="E3" s="9">
        <v>17272600519</v>
      </c>
      <c r="F3" s="7" t="s">
        <v>257</v>
      </c>
      <c r="G3" s="10">
        <v>73.22</v>
      </c>
      <c r="H3" s="11">
        <f>G3*0.6</f>
        <v>43.932</v>
      </c>
      <c r="I3" s="9"/>
      <c r="J3" s="11">
        <f>H3+I3</f>
        <v>43.932</v>
      </c>
      <c r="K3" s="32">
        <v>72.586</v>
      </c>
      <c r="L3" s="11">
        <f>K3*0.4</f>
        <v>29.0344</v>
      </c>
      <c r="M3" s="14">
        <f>J3+L3</f>
        <v>72.9664</v>
      </c>
      <c r="N3" s="53">
        <v>1</v>
      </c>
    </row>
    <row r="4" ht="33" customHeight="1" spans="1:14">
      <c r="A4" s="7" t="s">
        <v>258</v>
      </c>
      <c r="B4" s="7" t="s">
        <v>16</v>
      </c>
      <c r="C4" s="7" t="s">
        <v>17</v>
      </c>
      <c r="D4" s="7" t="s">
        <v>259</v>
      </c>
      <c r="E4" s="9">
        <v>17272600493</v>
      </c>
      <c r="F4" s="7" t="s">
        <v>257</v>
      </c>
      <c r="G4" s="10">
        <v>75.6</v>
      </c>
      <c r="H4" s="11">
        <f>G4*0.6</f>
        <v>45.36</v>
      </c>
      <c r="I4" s="9"/>
      <c r="J4" s="11">
        <f>H4+I4</f>
        <v>45.36</v>
      </c>
      <c r="K4" s="32">
        <v>68.134</v>
      </c>
      <c r="L4" s="11">
        <f>K4*0.4</f>
        <v>27.2536</v>
      </c>
      <c r="M4" s="14">
        <f>J4+L4</f>
        <v>72.6136</v>
      </c>
      <c r="N4" s="53">
        <v>2</v>
      </c>
    </row>
    <row r="5" ht="33" customHeight="1" spans="1:14">
      <c r="A5" s="7" t="s">
        <v>160</v>
      </c>
      <c r="B5" s="7" t="s">
        <v>16</v>
      </c>
      <c r="C5" s="7" t="s">
        <v>17</v>
      </c>
      <c r="D5" s="7" t="s">
        <v>260</v>
      </c>
      <c r="E5" s="9">
        <v>17272600502</v>
      </c>
      <c r="F5" s="7" t="s">
        <v>257</v>
      </c>
      <c r="G5" s="10">
        <v>71.32</v>
      </c>
      <c r="H5" s="11">
        <f>G5*0.6</f>
        <v>42.792</v>
      </c>
      <c r="I5" s="9"/>
      <c r="J5" s="11">
        <f>H5+I5</f>
        <v>42.792</v>
      </c>
      <c r="K5" s="32">
        <v>72.594</v>
      </c>
      <c r="L5" s="11">
        <f>K5*0.4</f>
        <v>29.0376</v>
      </c>
      <c r="M5" s="14">
        <f>J5+L5</f>
        <v>71.8296</v>
      </c>
      <c r="N5" s="53">
        <v>3</v>
      </c>
    </row>
    <row r="6" ht="33" customHeight="1" spans="1:14">
      <c r="A6" s="7" t="s">
        <v>261</v>
      </c>
      <c r="B6" s="7" t="s">
        <v>16</v>
      </c>
      <c r="C6" s="7" t="s">
        <v>17</v>
      </c>
      <c r="D6" s="7" t="s">
        <v>262</v>
      </c>
      <c r="E6" s="9">
        <v>17272600489</v>
      </c>
      <c r="F6" s="7" t="s">
        <v>257</v>
      </c>
      <c r="G6" s="10">
        <v>72.01</v>
      </c>
      <c r="H6" s="11">
        <f>G6*0.6</f>
        <v>43.206</v>
      </c>
      <c r="I6" s="9"/>
      <c r="J6" s="11">
        <f>H6+I6</f>
        <v>43.206</v>
      </c>
      <c r="K6" s="32">
        <v>68.74</v>
      </c>
      <c r="L6" s="11">
        <f>K6*0.4</f>
        <v>27.496</v>
      </c>
      <c r="M6" s="14">
        <f>J6+L6</f>
        <v>70.702</v>
      </c>
      <c r="N6" s="53">
        <v>4</v>
      </c>
    </row>
    <row r="7" ht="67" customHeight="1" spans="1:14">
      <c r="A7" s="27" t="s">
        <v>84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4:4">
      <c r="D8" s="23"/>
    </row>
    <row r="9" spans="4:4">
      <c r="D9" s="23"/>
    </row>
  </sheetData>
  <sortState ref="A3:O6">
    <sortCondition ref="M3:M6" descending="1"/>
  </sortState>
  <mergeCells count="2">
    <mergeCell ref="A1:N1"/>
    <mergeCell ref="A7:N7"/>
  </mergeCells>
  <pageMargins left="0.751388888888889" right="0.751388888888889" top="0.605555555555556" bottom="0.605555555555556" header="0.511805555555556" footer="0.511805555555556"/>
  <pageSetup paperSize="9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zoomScale="89" zoomScaleNormal="89" workbookViewId="0">
      <selection activeCell="N4" sqref="N4:N6"/>
    </sheetView>
  </sheetViews>
  <sheetFormatPr defaultColWidth="9" defaultRowHeight="14.25" outlineLevelRow="5"/>
  <cols>
    <col min="1" max="1" width="12.125" customWidth="1"/>
    <col min="2" max="2" width="3.625" customWidth="1"/>
    <col min="3" max="3" width="3.5" customWidth="1"/>
    <col min="4" max="4" width="21.125" customWidth="1"/>
    <col min="5" max="5" width="11.875" customWidth="1"/>
    <col min="6" max="6" width="9" customWidth="1"/>
    <col min="7" max="7" width="8" customWidth="1"/>
    <col min="8" max="8" width="7.625" customWidth="1"/>
    <col min="9" max="9" width="5.75" customWidth="1"/>
    <col min="10" max="10" width="6.45833333333333" customWidth="1"/>
    <col min="11" max="11" width="7.25" customWidth="1"/>
    <col min="12" max="12" width="6.625" customWidth="1"/>
    <col min="13" max="13" width="6.875" customWidth="1"/>
    <col min="14" max="14" width="5.475" customWidth="1"/>
    <col min="15" max="15" width="6.03333333333333" customWidth="1"/>
  </cols>
  <sheetData>
    <row r="1" ht="37" customHeight="1" spans="1:14">
      <c r="A1" s="8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36" customHeight="1" spans="1:15">
      <c r="A2" s="13" t="s">
        <v>1</v>
      </c>
      <c r="B2" s="13" t="s">
        <v>2</v>
      </c>
      <c r="C2" s="13" t="s">
        <v>3</v>
      </c>
      <c r="D2" s="13" t="s">
        <v>4</v>
      </c>
      <c r="E2" s="41" t="s">
        <v>5</v>
      </c>
      <c r="F2" s="13" t="s">
        <v>6</v>
      </c>
      <c r="G2" s="41" t="s">
        <v>92</v>
      </c>
      <c r="H2" s="41" t="s">
        <v>8</v>
      </c>
      <c r="I2" s="41" t="s">
        <v>9</v>
      </c>
      <c r="J2" s="41" t="s">
        <v>10</v>
      </c>
      <c r="K2" s="41" t="s">
        <v>11</v>
      </c>
      <c r="L2" s="41" t="s">
        <v>12</v>
      </c>
      <c r="M2" s="13" t="s">
        <v>13</v>
      </c>
      <c r="N2" s="42" t="s">
        <v>14</v>
      </c>
      <c r="O2" s="7" t="s">
        <v>85</v>
      </c>
    </row>
    <row r="3" ht="35" customHeight="1" spans="1:15">
      <c r="A3" s="4" t="s">
        <v>263</v>
      </c>
      <c r="B3" s="4" t="s">
        <v>16</v>
      </c>
      <c r="C3" s="4" t="s">
        <v>23</v>
      </c>
      <c r="D3" s="4" t="s">
        <v>264</v>
      </c>
      <c r="E3" s="6">
        <v>17272600492</v>
      </c>
      <c r="F3" s="4" t="s">
        <v>257</v>
      </c>
      <c r="G3" s="7"/>
      <c r="H3" s="7"/>
      <c r="I3" s="7"/>
      <c r="J3" s="7"/>
      <c r="K3" s="71">
        <v>65.094</v>
      </c>
      <c r="L3" s="86"/>
      <c r="M3" s="7"/>
      <c r="N3" s="53"/>
      <c r="O3" s="87" t="s">
        <v>88</v>
      </c>
    </row>
    <row r="4" ht="35" customHeight="1" spans="1:15">
      <c r="A4" s="4" t="s">
        <v>265</v>
      </c>
      <c r="B4" s="4" t="s">
        <v>16</v>
      </c>
      <c r="C4" s="4" t="s">
        <v>23</v>
      </c>
      <c r="D4" s="4" t="s">
        <v>266</v>
      </c>
      <c r="E4" s="6">
        <v>17272600488</v>
      </c>
      <c r="F4" s="4" t="s">
        <v>257</v>
      </c>
      <c r="G4" s="7"/>
      <c r="H4" s="7"/>
      <c r="I4" s="7"/>
      <c r="J4" s="7"/>
      <c r="K4" s="71"/>
      <c r="L4" s="86"/>
      <c r="M4" s="7"/>
      <c r="N4" s="53" t="s">
        <v>91</v>
      </c>
      <c r="O4" s="87" t="s">
        <v>88</v>
      </c>
    </row>
    <row r="5" ht="35" customHeight="1" spans="1:15">
      <c r="A5" s="4" t="s">
        <v>267</v>
      </c>
      <c r="B5" s="4" t="s">
        <v>16</v>
      </c>
      <c r="C5" s="4" t="s">
        <v>17</v>
      </c>
      <c r="D5" s="4" t="s">
        <v>268</v>
      </c>
      <c r="E5" s="6">
        <v>17272600514</v>
      </c>
      <c r="F5" s="4" t="s">
        <v>257</v>
      </c>
      <c r="G5" s="7"/>
      <c r="H5" s="7"/>
      <c r="I5" s="7"/>
      <c r="J5" s="7"/>
      <c r="K5" s="71"/>
      <c r="L5" s="86"/>
      <c r="M5" s="7"/>
      <c r="N5" s="53" t="s">
        <v>91</v>
      </c>
      <c r="O5" s="87" t="s">
        <v>88</v>
      </c>
    </row>
    <row r="6" ht="35" customHeight="1" spans="1:15">
      <c r="A6" s="4" t="s">
        <v>269</v>
      </c>
      <c r="B6" s="4" t="s">
        <v>16</v>
      </c>
      <c r="C6" s="4" t="s">
        <v>17</v>
      </c>
      <c r="D6" s="139" t="s">
        <v>270</v>
      </c>
      <c r="E6" s="6">
        <v>17272600522</v>
      </c>
      <c r="F6" s="4" t="s">
        <v>257</v>
      </c>
      <c r="G6" s="7"/>
      <c r="H6" s="7"/>
      <c r="I6" s="7"/>
      <c r="J6" s="7"/>
      <c r="K6" s="71"/>
      <c r="L6" s="86"/>
      <c r="M6" s="7"/>
      <c r="N6" s="53" t="s">
        <v>91</v>
      </c>
      <c r="O6" s="87" t="s">
        <v>88</v>
      </c>
    </row>
  </sheetData>
  <sortState ref="A3:Q6">
    <sortCondition ref="K3:K6" descending="1"/>
  </sortState>
  <mergeCells count="1">
    <mergeCell ref="A1:N1"/>
  </mergeCells>
  <pageMargins left="0.75" right="0.75" top="1" bottom="1" header="0.511805555555556" footer="0.511805555555556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zoomScale="82" zoomScaleNormal="82" workbookViewId="0">
      <selection activeCell="A5" sqref="A5:N5"/>
    </sheetView>
  </sheetViews>
  <sheetFormatPr defaultColWidth="9" defaultRowHeight="14.25" outlineLevelRow="7"/>
  <cols>
    <col min="1" max="1" width="12.25" customWidth="1"/>
    <col min="2" max="2" width="4.875" customWidth="1"/>
    <col min="3" max="3" width="3.875" customWidth="1"/>
    <col min="4" max="4" width="19.375" customWidth="1"/>
    <col min="5" max="5" width="12.375" customWidth="1"/>
    <col min="6" max="6" width="9.5" customWidth="1"/>
    <col min="7" max="7" width="8.625" customWidth="1"/>
    <col min="8" max="8" width="7.875" customWidth="1"/>
    <col min="9" max="9" width="6.25" customWidth="1"/>
    <col min="10" max="10" width="7" customWidth="1"/>
    <col min="11" max="11" width="8.125" customWidth="1"/>
    <col min="12" max="12" width="7.25" customWidth="1"/>
    <col min="13" max="13" width="7.5" customWidth="1"/>
    <col min="14" max="14" width="6.4" customWidth="1"/>
  </cols>
  <sheetData>
    <row r="1" ht="39" customHeight="1" spans="1:14">
      <c r="A1" s="8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35.1" customHeight="1" spans="1:14">
      <c r="A2" s="13" t="s">
        <v>1</v>
      </c>
      <c r="B2" s="13" t="s">
        <v>2</v>
      </c>
      <c r="C2" s="13" t="s">
        <v>3</v>
      </c>
      <c r="D2" s="13" t="s">
        <v>4</v>
      </c>
      <c r="E2" s="41" t="s">
        <v>5</v>
      </c>
      <c r="F2" s="13" t="s">
        <v>6</v>
      </c>
      <c r="G2" s="41" t="s">
        <v>92</v>
      </c>
      <c r="H2" s="41" t="s">
        <v>8</v>
      </c>
      <c r="I2" s="41" t="s">
        <v>9</v>
      </c>
      <c r="J2" s="41" t="s">
        <v>10</v>
      </c>
      <c r="K2" s="41" t="s">
        <v>11</v>
      </c>
      <c r="L2" s="41" t="s">
        <v>12</v>
      </c>
      <c r="M2" s="13" t="s">
        <v>13</v>
      </c>
      <c r="N2" s="42" t="s">
        <v>14</v>
      </c>
    </row>
    <row r="3" ht="33" customHeight="1" spans="1:14">
      <c r="A3" s="89" t="s">
        <v>271</v>
      </c>
      <c r="B3" s="89" t="s">
        <v>16</v>
      </c>
      <c r="C3" s="89" t="s">
        <v>17</v>
      </c>
      <c r="D3" s="142" t="s">
        <v>272</v>
      </c>
      <c r="E3" s="9">
        <v>17272600528</v>
      </c>
      <c r="F3" s="89" t="s">
        <v>273</v>
      </c>
      <c r="G3" s="10">
        <v>70.68</v>
      </c>
      <c r="H3" s="11">
        <f>G3*0.6</f>
        <v>42.408</v>
      </c>
      <c r="I3" s="9"/>
      <c r="J3" s="11">
        <f>H3+I3</f>
        <v>42.408</v>
      </c>
      <c r="K3" s="11">
        <v>69.4</v>
      </c>
      <c r="L3" s="11">
        <f>K3*0.4</f>
        <v>27.76</v>
      </c>
      <c r="M3" s="90">
        <f>J3+L3</f>
        <v>70.168</v>
      </c>
      <c r="N3" s="53">
        <v>1</v>
      </c>
    </row>
    <row r="4" ht="33" customHeight="1" spans="1:14">
      <c r="A4" s="89" t="s">
        <v>274</v>
      </c>
      <c r="B4" s="89" t="s">
        <v>58</v>
      </c>
      <c r="C4" s="89" t="s">
        <v>17</v>
      </c>
      <c r="D4" s="142" t="s">
        <v>275</v>
      </c>
      <c r="E4" s="9">
        <v>17272600527</v>
      </c>
      <c r="F4" s="89" t="s">
        <v>273</v>
      </c>
      <c r="G4" s="10">
        <v>73.76</v>
      </c>
      <c r="H4" s="11">
        <f>G4*0.6</f>
        <v>44.256</v>
      </c>
      <c r="I4" s="9"/>
      <c r="J4" s="11">
        <f>H4+I4</f>
        <v>44.256</v>
      </c>
      <c r="K4" s="11"/>
      <c r="L4" s="11">
        <f>K4*0.4</f>
        <v>0</v>
      </c>
      <c r="M4" s="90">
        <f>J4+L4</f>
        <v>44.256</v>
      </c>
      <c r="N4" s="53">
        <v>2</v>
      </c>
    </row>
    <row r="5" ht="85" customHeight="1" spans="1:14">
      <c r="A5" s="27" t="s">
        <v>84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4:4">
      <c r="D6" s="46"/>
    </row>
    <row r="7" spans="4:4">
      <c r="D7" s="46"/>
    </row>
    <row r="8" spans="4:4">
      <c r="D8" s="46"/>
    </row>
  </sheetData>
  <sortState ref="A3:O4">
    <sortCondition ref="M3:M4" descending="1"/>
  </sortState>
  <mergeCells count="2">
    <mergeCell ref="A1:N1"/>
    <mergeCell ref="A5:N5"/>
  </mergeCells>
  <pageMargins left="0.751388888888889" right="0.751388888888889" top="1" bottom="1" header="0.5" footer="0.5"/>
  <pageSetup paperSize="9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zoomScale="85" zoomScaleNormal="85" workbookViewId="0">
      <selection activeCell="A11" sqref="A11:N11"/>
    </sheetView>
  </sheetViews>
  <sheetFormatPr defaultColWidth="9" defaultRowHeight="14.25"/>
  <cols>
    <col min="1" max="1" width="10.75" customWidth="1"/>
    <col min="2" max="2" width="3.5" customWidth="1"/>
    <col min="3" max="3" width="3.75" customWidth="1"/>
    <col min="4" max="4" width="19" customWidth="1"/>
    <col min="5" max="5" width="13" customWidth="1"/>
    <col min="7" max="7" width="8.5" customWidth="1"/>
    <col min="8" max="8" width="7.5" customWidth="1"/>
    <col min="9" max="9" width="5.5" customWidth="1"/>
    <col min="10" max="10" width="9.125" customWidth="1"/>
    <col min="11" max="11" width="8" style="19" customWidth="1"/>
    <col min="12" max="12" width="7.375" customWidth="1"/>
    <col min="14" max="14" width="6.31666666666667" customWidth="1"/>
  </cols>
  <sheetData>
    <row r="1" ht="32.1" customHeight="1" spans="1:14">
      <c r="A1" s="84" t="s">
        <v>0</v>
      </c>
      <c r="B1" s="1"/>
      <c r="C1" s="1"/>
      <c r="D1" s="1"/>
      <c r="E1" s="1"/>
      <c r="F1" s="1"/>
      <c r="G1" s="1"/>
      <c r="H1" s="1"/>
      <c r="I1" s="1"/>
      <c r="J1" s="1"/>
      <c r="K1" s="28"/>
      <c r="L1" s="1"/>
      <c r="M1" s="1"/>
      <c r="N1" s="1"/>
    </row>
    <row r="2" ht="33.95" customHeight="1" spans="1:14">
      <c r="A2" s="13" t="s">
        <v>1</v>
      </c>
      <c r="B2" s="13" t="s">
        <v>2</v>
      </c>
      <c r="C2" s="13" t="s">
        <v>3</v>
      </c>
      <c r="D2" s="13" t="s">
        <v>4</v>
      </c>
      <c r="E2" s="41" t="s">
        <v>5</v>
      </c>
      <c r="F2" s="13" t="s">
        <v>6</v>
      </c>
      <c r="G2" s="41" t="s">
        <v>92</v>
      </c>
      <c r="H2" s="41" t="s">
        <v>8</v>
      </c>
      <c r="I2" s="41" t="s">
        <v>9</v>
      </c>
      <c r="J2" s="41" t="s">
        <v>10</v>
      </c>
      <c r="K2" s="88" t="s">
        <v>11</v>
      </c>
      <c r="L2" s="41" t="s">
        <v>12</v>
      </c>
      <c r="M2" s="13" t="s">
        <v>13</v>
      </c>
      <c r="N2" s="42" t="s">
        <v>14</v>
      </c>
    </row>
    <row r="3" ht="27" customHeight="1" spans="1:14">
      <c r="A3" s="9" t="s">
        <v>276</v>
      </c>
      <c r="B3" s="9" t="s">
        <v>16</v>
      </c>
      <c r="C3" s="9" t="s">
        <v>17</v>
      </c>
      <c r="D3" s="12" t="s">
        <v>277</v>
      </c>
      <c r="E3" s="9">
        <v>17272600558</v>
      </c>
      <c r="F3" s="9" t="s">
        <v>278</v>
      </c>
      <c r="G3" s="10">
        <v>87.24</v>
      </c>
      <c r="H3" s="11">
        <f t="shared" ref="H3:H10" si="0">G3*0.6</f>
        <v>52.344</v>
      </c>
      <c r="I3" s="9"/>
      <c r="J3" s="11">
        <f t="shared" ref="J3:J10" si="1">I3+H3</f>
        <v>52.344</v>
      </c>
      <c r="K3" s="32">
        <v>75.662</v>
      </c>
      <c r="L3" s="11">
        <f t="shared" ref="L3:L10" si="2">K3*0.4</f>
        <v>30.2648</v>
      </c>
      <c r="M3" s="11">
        <f t="shared" ref="M3:M10" si="3">J3+L3</f>
        <v>82.6088</v>
      </c>
      <c r="N3" s="53">
        <v>1</v>
      </c>
    </row>
    <row r="4" ht="27" customHeight="1" spans="1:14">
      <c r="A4" s="9" t="s">
        <v>279</v>
      </c>
      <c r="B4" s="9" t="s">
        <v>16</v>
      </c>
      <c r="C4" s="9" t="s">
        <v>17</v>
      </c>
      <c r="D4" s="12" t="s">
        <v>280</v>
      </c>
      <c r="E4" s="9">
        <v>17272600550</v>
      </c>
      <c r="F4" s="9" t="s">
        <v>278</v>
      </c>
      <c r="G4" s="10">
        <v>82.38</v>
      </c>
      <c r="H4" s="11">
        <f t="shared" si="0"/>
        <v>49.428</v>
      </c>
      <c r="I4" s="9"/>
      <c r="J4" s="11">
        <f t="shared" si="1"/>
        <v>49.428</v>
      </c>
      <c r="K4" s="32">
        <v>81.464</v>
      </c>
      <c r="L4" s="11">
        <f t="shared" si="2"/>
        <v>32.5856</v>
      </c>
      <c r="M4" s="11">
        <f t="shared" si="3"/>
        <v>82.0136</v>
      </c>
      <c r="N4" s="53">
        <v>2</v>
      </c>
    </row>
    <row r="5" ht="27" customHeight="1" spans="1:14">
      <c r="A5" s="9" t="s">
        <v>281</v>
      </c>
      <c r="B5" s="9" t="s">
        <v>16</v>
      </c>
      <c r="C5" s="9" t="s">
        <v>17</v>
      </c>
      <c r="D5" s="12" t="s">
        <v>282</v>
      </c>
      <c r="E5" s="9">
        <v>17272600565</v>
      </c>
      <c r="F5" s="9" t="s">
        <v>278</v>
      </c>
      <c r="G5" s="10">
        <v>89.64</v>
      </c>
      <c r="H5" s="11">
        <f t="shared" si="0"/>
        <v>53.784</v>
      </c>
      <c r="I5" s="9"/>
      <c r="J5" s="11">
        <f t="shared" si="1"/>
        <v>53.784</v>
      </c>
      <c r="K5" s="32">
        <v>70.312</v>
      </c>
      <c r="L5" s="11">
        <f t="shared" si="2"/>
        <v>28.1248</v>
      </c>
      <c r="M5" s="11">
        <f t="shared" si="3"/>
        <v>81.9088</v>
      </c>
      <c r="N5" s="53">
        <v>3</v>
      </c>
    </row>
    <row r="6" ht="27" customHeight="1" spans="1:14">
      <c r="A6" s="9" t="s">
        <v>283</v>
      </c>
      <c r="B6" s="9" t="s">
        <v>58</v>
      </c>
      <c r="C6" s="9" t="s">
        <v>17</v>
      </c>
      <c r="D6" s="12" t="s">
        <v>284</v>
      </c>
      <c r="E6" s="9">
        <v>17272600556</v>
      </c>
      <c r="F6" s="9" t="s">
        <v>278</v>
      </c>
      <c r="G6" s="10">
        <v>84.38</v>
      </c>
      <c r="H6" s="11">
        <f t="shared" si="0"/>
        <v>50.628</v>
      </c>
      <c r="I6" s="9"/>
      <c r="J6" s="11">
        <f t="shared" si="1"/>
        <v>50.628</v>
      </c>
      <c r="K6" s="32">
        <v>74.13</v>
      </c>
      <c r="L6" s="11">
        <f t="shared" si="2"/>
        <v>29.652</v>
      </c>
      <c r="M6" s="11">
        <f t="shared" si="3"/>
        <v>80.28</v>
      </c>
      <c r="N6" s="53">
        <v>4</v>
      </c>
    </row>
    <row r="7" ht="27" customHeight="1" spans="1:14">
      <c r="A7" s="55" t="s">
        <v>285</v>
      </c>
      <c r="B7" s="55" t="s">
        <v>16</v>
      </c>
      <c r="C7" s="55" t="s">
        <v>23</v>
      </c>
      <c r="D7" s="56" t="s">
        <v>286</v>
      </c>
      <c r="E7" s="9">
        <v>17272600572</v>
      </c>
      <c r="F7" s="9" t="s">
        <v>278</v>
      </c>
      <c r="G7" s="10">
        <v>81.76</v>
      </c>
      <c r="H7" s="11">
        <f t="shared" si="0"/>
        <v>49.056</v>
      </c>
      <c r="I7" s="9">
        <v>2.5</v>
      </c>
      <c r="J7" s="11">
        <f t="shared" si="1"/>
        <v>51.556</v>
      </c>
      <c r="K7" s="32">
        <v>70.32</v>
      </c>
      <c r="L7" s="11">
        <f t="shared" si="2"/>
        <v>28.128</v>
      </c>
      <c r="M7" s="11">
        <f t="shared" si="3"/>
        <v>79.684</v>
      </c>
      <c r="N7" s="53">
        <v>5</v>
      </c>
    </row>
    <row r="8" ht="27" customHeight="1" spans="1:14">
      <c r="A8" s="9" t="s">
        <v>287</v>
      </c>
      <c r="B8" s="9" t="s">
        <v>16</v>
      </c>
      <c r="C8" s="9" t="s">
        <v>17</v>
      </c>
      <c r="D8" s="12" t="s">
        <v>288</v>
      </c>
      <c r="E8" s="9">
        <v>17272600555</v>
      </c>
      <c r="F8" s="9" t="s">
        <v>278</v>
      </c>
      <c r="G8" s="10">
        <v>85.56</v>
      </c>
      <c r="H8" s="11">
        <f t="shared" si="0"/>
        <v>51.336</v>
      </c>
      <c r="I8" s="9"/>
      <c r="J8" s="11">
        <f t="shared" si="1"/>
        <v>51.336</v>
      </c>
      <c r="K8" s="32">
        <v>70.694</v>
      </c>
      <c r="L8" s="11">
        <f t="shared" si="2"/>
        <v>28.2776</v>
      </c>
      <c r="M8" s="11">
        <f t="shared" si="3"/>
        <v>79.6136</v>
      </c>
      <c r="N8" s="53">
        <v>6</v>
      </c>
    </row>
    <row r="9" ht="27" customHeight="1" spans="1:14">
      <c r="A9" s="9" t="s">
        <v>289</v>
      </c>
      <c r="B9" s="9" t="s">
        <v>16</v>
      </c>
      <c r="C9" s="9" t="s">
        <v>17</v>
      </c>
      <c r="D9" s="12" t="s">
        <v>290</v>
      </c>
      <c r="E9" s="9">
        <v>17272600553</v>
      </c>
      <c r="F9" s="9" t="s">
        <v>278</v>
      </c>
      <c r="G9" s="10">
        <v>84.95</v>
      </c>
      <c r="H9" s="11">
        <f t="shared" si="0"/>
        <v>50.97</v>
      </c>
      <c r="I9" s="9"/>
      <c r="J9" s="11">
        <f t="shared" si="1"/>
        <v>50.97</v>
      </c>
      <c r="K9" s="32">
        <v>70.778</v>
      </c>
      <c r="L9" s="11">
        <f t="shared" si="2"/>
        <v>28.3112</v>
      </c>
      <c r="M9" s="11">
        <f t="shared" si="3"/>
        <v>79.2812</v>
      </c>
      <c r="N9" s="53">
        <v>7</v>
      </c>
    </row>
    <row r="10" ht="27" customHeight="1" spans="1:14">
      <c r="A10" s="9" t="s">
        <v>291</v>
      </c>
      <c r="B10" s="9" t="s">
        <v>16</v>
      </c>
      <c r="C10" s="9" t="s">
        <v>17</v>
      </c>
      <c r="D10" s="141" t="s">
        <v>292</v>
      </c>
      <c r="E10" s="9">
        <v>17272600549</v>
      </c>
      <c r="F10" s="9" t="s">
        <v>278</v>
      </c>
      <c r="G10" s="10">
        <v>83.78</v>
      </c>
      <c r="H10" s="11">
        <f t="shared" si="0"/>
        <v>50.268</v>
      </c>
      <c r="I10" s="9"/>
      <c r="J10" s="11">
        <f t="shared" si="1"/>
        <v>50.268</v>
      </c>
      <c r="K10" s="32">
        <v>68.776</v>
      </c>
      <c r="L10" s="11">
        <f t="shared" si="2"/>
        <v>27.5104</v>
      </c>
      <c r="M10" s="11">
        <f t="shared" si="3"/>
        <v>77.7784</v>
      </c>
      <c r="N10" s="53">
        <v>8</v>
      </c>
    </row>
    <row r="11" ht="45" customHeight="1" spans="1:14">
      <c r="A11" s="27" t="s">
        <v>84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</sheetData>
  <sortState ref="A3:O10">
    <sortCondition ref="M3:M10" descending="1"/>
  </sortState>
  <mergeCells count="2">
    <mergeCell ref="A1:N1"/>
    <mergeCell ref="A11:N11"/>
  </mergeCells>
  <pageMargins left="0.751388888888889" right="0.751388888888889" top="0.409027777777778" bottom="0.409027777777778" header="0.5" footer="0.5"/>
  <pageSetup paperSize="9" orientation="landscape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workbookViewId="0">
      <selection activeCell="Q9" sqref="Q9"/>
    </sheetView>
  </sheetViews>
  <sheetFormatPr defaultColWidth="9" defaultRowHeight="14.25" outlineLevelRow="6"/>
  <cols>
    <col min="1" max="1" width="10.75" customWidth="1"/>
    <col min="2" max="2" width="3.5" customWidth="1"/>
    <col min="3" max="3" width="3.75" customWidth="1"/>
    <col min="4" max="4" width="19" customWidth="1"/>
    <col min="5" max="5" width="13" customWidth="1"/>
    <col min="7" max="7" width="8.5" customWidth="1"/>
    <col min="8" max="8" width="7.5" customWidth="1"/>
    <col min="9" max="9" width="5.5" customWidth="1"/>
    <col min="10" max="10" width="4.625" customWidth="1"/>
    <col min="11" max="11" width="8" customWidth="1"/>
    <col min="12" max="12" width="7.375" customWidth="1"/>
    <col min="14" max="14" width="5.375" style="16" customWidth="1"/>
    <col min="15" max="15" width="6.625" customWidth="1"/>
  </cols>
  <sheetData>
    <row r="1" ht="25.5" spans="1:14">
      <c r="A1" s="8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9"/>
    </row>
    <row r="2" ht="36" spans="1:15">
      <c r="A2" s="13" t="s">
        <v>1</v>
      </c>
      <c r="B2" s="13" t="s">
        <v>2</v>
      </c>
      <c r="C2" s="13" t="s">
        <v>3</v>
      </c>
      <c r="D2" s="13" t="s">
        <v>4</v>
      </c>
      <c r="E2" s="41" t="s">
        <v>5</v>
      </c>
      <c r="F2" s="13" t="s">
        <v>6</v>
      </c>
      <c r="G2" s="41" t="s">
        <v>92</v>
      </c>
      <c r="H2" s="41" t="s">
        <v>8</v>
      </c>
      <c r="I2" s="41" t="s">
        <v>9</v>
      </c>
      <c r="J2" s="41" t="s">
        <v>10</v>
      </c>
      <c r="K2" s="41" t="s">
        <v>11</v>
      </c>
      <c r="L2" s="41" t="s">
        <v>12</v>
      </c>
      <c r="M2" s="13" t="s">
        <v>13</v>
      </c>
      <c r="N2" s="53" t="s">
        <v>14</v>
      </c>
      <c r="O2" s="7" t="s">
        <v>293</v>
      </c>
    </row>
    <row r="3" spans="1:15">
      <c r="A3" s="6" t="s">
        <v>120</v>
      </c>
      <c r="B3" s="6" t="s">
        <v>16</v>
      </c>
      <c r="C3" s="6" t="s">
        <v>17</v>
      </c>
      <c r="D3" s="5" t="s">
        <v>294</v>
      </c>
      <c r="E3" s="6">
        <v>17272600552</v>
      </c>
      <c r="F3" s="6" t="s">
        <v>278</v>
      </c>
      <c r="G3" s="7"/>
      <c r="H3" s="7"/>
      <c r="I3" s="7"/>
      <c r="J3" s="7"/>
      <c r="K3" s="71">
        <v>77.294</v>
      </c>
      <c r="L3" s="86"/>
      <c r="M3" s="7"/>
      <c r="N3" s="53"/>
      <c r="O3" s="87" t="s">
        <v>88</v>
      </c>
    </row>
    <row r="4" spans="1:15">
      <c r="A4" s="57" t="s">
        <v>295</v>
      </c>
      <c r="B4" s="6" t="s">
        <v>16</v>
      </c>
      <c r="C4" s="6" t="s">
        <v>17</v>
      </c>
      <c r="D4" s="85" t="s">
        <v>296</v>
      </c>
      <c r="E4" s="6">
        <v>17272600574</v>
      </c>
      <c r="F4" s="6" t="s">
        <v>278</v>
      </c>
      <c r="G4" s="7"/>
      <c r="H4" s="7"/>
      <c r="I4" s="7"/>
      <c r="J4" s="7"/>
      <c r="K4" s="71">
        <v>74.776</v>
      </c>
      <c r="L4" s="86"/>
      <c r="M4" s="7"/>
      <c r="N4" s="53"/>
      <c r="O4" s="87" t="s">
        <v>88</v>
      </c>
    </row>
    <row r="5" spans="1:15">
      <c r="A5" s="55"/>
      <c r="B5" s="55"/>
      <c r="C5" s="55"/>
      <c r="D5" s="56"/>
      <c r="E5" s="9"/>
      <c r="F5" s="9"/>
      <c r="G5" s="10"/>
      <c r="H5" s="11"/>
      <c r="I5" s="9"/>
      <c r="J5" s="11"/>
      <c r="K5" s="11"/>
      <c r="L5" s="11"/>
      <c r="M5" s="11"/>
      <c r="N5" s="53"/>
      <c r="O5" s="7"/>
    </row>
    <row r="6" spans="1:15">
      <c r="A6" s="9"/>
      <c r="B6" s="9"/>
      <c r="C6" s="9"/>
      <c r="D6" s="12"/>
      <c r="E6" s="9"/>
      <c r="F6" s="9"/>
      <c r="G6" s="10"/>
      <c r="H6" s="11"/>
      <c r="I6" s="9"/>
      <c r="J6" s="11"/>
      <c r="K6" s="11"/>
      <c r="L6" s="11"/>
      <c r="M6" s="11"/>
      <c r="N6" s="53"/>
      <c r="O6" s="7"/>
    </row>
    <row r="7" spans="1:15">
      <c r="A7" s="9"/>
      <c r="B7" s="9"/>
      <c r="C7" s="9"/>
      <c r="D7" s="12"/>
      <c r="E7" s="9"/>
      <c r="F7" s="9"/>
      <c r="G7" s="10"/>
      <c r="H7" s="11"/>
      <c r="I7" s="9"/>
      <c r="J7" s="11"/>
      <c r="K7" s="11"/>
      <c r="L7" s="11"/>
      <c r="M7" s="11"/>
      <c r="N7" s="53"/>
      <c r="O7" s="7"/>
    </row>
  </sheetData>
  <mergeCells count="1">
    <mergeCell ref="A1:N1"/>
  </mergeCells>
  <pageMargins left="0.75" right="0.75" top="1" bottom="1" header="0.511805555555556" footer="0.511805555555556"/>
  <pageSetup paperSize="9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zoomScale="83" zoomScaleNormal="83" workbookViewId="0">
      <selection activeCell="A6" sqref="$A6:$XFD6"/>
    </sheetView>
  </sheetViews>
  <sheetFormatPr defaultColWidth="9" defaultRowHeight="14.25" outlineLevelRow="4"/>
  <cols>
    <col min="1" max="1" width="8.625" style="37" customWidth="1"/>
    <col min="2" max="2" width="3.25" customWidth="1"/>
    <col min="3" max="3" width="3.375" customWidth="1"/>
    <col min="4" max="4" width="19.425" style="46" customWidth="1"/>
    <col min="5" max="5" width="14.375" style="24" customWidth="1"/>
    <col min="6" max="6" width="8.25" style="24" customWidth="1"/>
    <col min="7" max="7" width="7.75" style="24" customWidth="1"/>
    <col min="8" max="8" width="8.5" style="24" customWidth="1"/>
    <col min="9" max="9" width="6.5" style="24" customWidth="1"/>
    <col min="10" max="10" width="7.375" style="24" customWidth="1"/>
    <col min="11" max="11" width="9.18333333333333" style="54" customWidth="1"/>
    <col min="12" max="12" width="7.25" style="24" customWidth="1"/>
    <col min="13" max="13" width="10.25" customWidth="1"/>
    <col min="14" max="14" width="6.31666666666667" customWidth="1"/>
  </cols>
  <sheetData>
    <row r="1" ht="51.95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8"/>
      <c r="L1" s="1"/>
      <c r="M1" s="1"/>
      <c r="N1" s="1"/>
    </row>
    <row r="2" ht="51" customHeight="1" spans="1:14">
      <c r="A2" s="2" t="s">
        <v>1</v>
      </c>
      <c r="B2" s="2" t="s">
        <v>2</v>
      </c>
      <c r="C2" s="2" t="s">
        <v>3</v>
      </c>
      <c r="D2" s="51" t="s">
        <v>4</v>
      </c>
      <c r="E2" s="3" t="s">
        <v>5</v>
      </c>
      <c r="F2" s="2" t="s">
        <v>6</v>
      </c>
      <c r="G2" s="3" t="s">
        <v>92</v>
      </c>
      <c r="H2" s="3" t="s">
        <v>8</v>
      </c>
      <c r="I2" s="3" t="s">
        <v>9</v>
      </c>
      <c r="J2" s="3" t="s">
        <v>10</v>
      </c>
      <c r="K2" s="30" t="s">
        <v>11</v>
      </c>
      <c r="L2" s="3" t="s">
        <v>12</v>
      </c>
      <c r="M2" s="2" t="s">
        <v>13</v>
      </c>
      <c r="N2" s="42" t="s">
        <v>14</v>
      </c>
    </row>
    <row r="3" ht="30.95" customHeight="1" spans="1:14">
      <c r="A3" s="13" t="s">
        <v>297</v>
      </c>
      <c r="B3" s="9" t="s">
        <v>16</v>
      </c>
      <c r="C3" s="9" t="s">
        <v>17</v>
      </c>
      <c r="D3" s="12" t="s">
        <v>298</v>
      </c>
      <c r="E3" s="9">
        <v>17272600586</v>
      </c>
      <c r="F3" s="6" t="s">
        <v>299</v>
      </c>
      <c r="G3" s="10">
        <v>68.78</v>
      </c>
      <c r="H3" s="11">
        <f>G3*0.6</f>
        <v>41.268</v>
      </c>
      <c r="I3" s="9"/>
      <c r="J3" s="11">
        <f>H3+I3</f>
        <v>41.268</v>
      </c>
      <c r="K3" s="32">
        <v>80.856</v>
      </c>
      <c r="L3" s="11">
        <f>K3*0.4</f>
        <v>32.3424</v>
      </c>
      <c r="M3" s="83">
        <f>J3+L3</f>
        <v>73.6104</v>
      </c>
      <c r="N3" s="53">
        <v>1</v>
      </c>
    </row>
    <row r="4" ht="30.95" customHeight="1" spans="1:14">
      <c r="A4" s="31" t="s">
        <v>300</v>
      </c>
      <c r="B4" s="55" t="s">
        <v>16</v>
      </c>
      <c r="C4" s="55" t="s">
        <v>17</v>
      </c>
      <c r="D4" s="48" t="s">
        <v>301</v>
      </c>
      <c r="E4" s="9">
        <v>17272600594</v>
      </c>
      <c r="F4" s="6" t="s">
        <v>299</v>
      </c>
      <c r="G4" s="10">
        <v>69.52</v>
      </c>
      <c r="H4" s="11">
        <f>G4*0.6</f>
        <v>41.712</v>
      </c>
      <c r="I4" s="9"/>
      <c r="J4" s="11">
        <f>H4+I4</f>
        <v>41.712</v>
      </c>
      <c r="K4" s="32">
        <v>79.08</v>
      </c>
      <c r="L4" s="11">
        <f>K4*0.4</f>
        <v>31.632</v>
      </c>
      <c r="M4" s="83">
        <f>J4+L4</f>
        <v>73.344</v>
      </c>
      <c r="N4" s="53">
        <v>2</v>
      </c>
    </row>
    <row r="5" ht="70" customHeight="1" spans="1:14">
      <c r="A5" s="27" t="s">
        <v>84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</sheetData>
  <sortState ref="A3:O4">
    <sortCondition ref="M3:M4" descending="1"/>
  </sortState>
  <mergeCells count="2">
    <mergeCell ref="A1:N1"/>
    <mergeCell ref="A5:N5"/>
  </mergeCells>
  <pageMargins left="0.751388888888889" right="0.751388888888889" top="0.605555555555556" bottom="0.605555555555556" header="0.511805555555556" footer="0.511805555555556"/>
  <pageSetup paperSize="9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zoomScale="89" zoomScaleNormal="89" workbookViewId="0">
      <selection activeCell="A5" sqref="A5:N5"/>
    </sheetView>
  </sheetViews>
  <sheetFormatPr defaultColWidth="9" defaultRowHeight="14.25" outlineLevelRow="4"/>
  <cols>
    <col min="1" max="1" width="7.125" customWidth="1"/>
    <col min="2" max="2" width="3.25" customWidth="1"/>
    <col min="3" max="3" width="3.75" customWidth="1"/>
    <col min="4" max="4" width="19.125" customWidth="1"/>
    <col min="5" max="5" width="13.875" customWidth="1"/>
    <col min="6" max="6" width="10.5" customWidth="1"/>
    <col min="7" max="7" width="7.625" customWidth="1"/>
    <col min="8" max="8" width="8.625" customWidth="1"/>
    <col min="9" max="9" width="5.375" customWidth="1"/>
    <col min="10" max="10" width="8" customWidth="1"/>
    <col min="11" max="11" width="7.875" customWidth="1"/>
    <col min="12" max="12" width="8.125" customWidth="1"/>
    <col min="13" max="13" width="8.375" customWidth="1"/>
  </cols>
  <sheetData>
    <row r="1" ht="45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48.95" customHeight="1" spans="1:14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3" t="s">
        <v>92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2" t="s">
        <v>13</v>
      </c>
      <c r="N2" s="42" t="s">
        <v>14</v>
      </c>
    </row>
    <row r="3" ht="24.95" customHeight="1" spans="1:14">
      <c r="A3" s="9" t="s">
        <v>302</v>
      </c>
      <c r="B3" s="9" t="s">
        <v>16</v>
      </c>
      <c r="C3" s="9" t="s">
        <v>23</v>
      </c>
      <c r="D3" s="12" t="s">
        <v>303</v>
      </c>
      <c r="E3" s="9">
        <v>17272600614</v>
      </c>
      <c r="F3" s="9" t="s">
        <v>304</v>
      </c>
      <c r="G3" s="10">
        <v>65.75</v>
      </c>
      <c r="H3" s="11">
        <f>G3*0.6</f>
        <v>39.45</v>
      </c>
      <c r="I3" s="9">
        <v>2.5</v>
      </c>
      <c r="J3" s="11">
        <f>H3+I3</f>
        <v>41.95</v>
      </c>
      <c r="K3" s="11">
        <v>80.2</v>
      </c>
      <c r="L3" s="11">
        <f>K3*0.4</f>
        <v>32.08</v>
      </c>
      <c r="M3" s="11">
        <f>J3+L3</f>
        <v>74.03</v>
      </c>
      <c r="N3" s="53">
        <v>1</v>
      </c>
    </row>
    <row r="4" ht="24.95" customHeight="1" spans="1:14">
      <c r="A4" s="9" t="s">
        <v>305</v>
      </c>
      <c r="B4" s="9" t="s">
        <v>16</v>
      </c>
      <c r="C4" s="9" t="s">
        <v>17</v>
      </c>
      <c r="D4" s="12" t="s">
        <v>306</v>
      </c>
      <c r="E4" s="9">
        <v>17272600613</v>
      </c>
      <c r="F4" s="9" t="s">
        <v>304</v>
      </c>
      <c r="G4" s="10">
        <v>64.46</v>
      </c>
      <c r="H4" s="11">
        <f>G4*0.6</f>
        <v>38.676</v>
      </c>
      <c r="I4" s="9"/>
      <c r="J4" s="11">
        <f>H4+I4</f>
        <v>38.676</v>
      </c>
      <c r="K4" s="11">
        <v>82.92</v>
      </c>
      <c r="L4" s="11">
        <f>K4*0.4</f>
        <v>33.168</v>
      </c>
      <c r="M4" s="11">
        <f>J4+L4</f>
        <v>71.844</v>
      </c>
      <c r="N4" s="53">
        <v>2</v>
      </c>
    </row>
    <row r="5" ht="84" customHeight="1" spans="1:14">
      <c r="A5" s="27" t="s">
        <v>84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</sheetData>
  <sortState ref="A3:M15">
    <sortCondition ref="J3:J15" descending="1"/>
  </sortState>
  <mergeCells count="2">
    <mergeCell ref="A1:N1"/>
    <mergeCell ref="A5:N5"/>
  </mergeCells>
  <pageMargins left="0.75" right="0.75" top="1" bottom="1" header="0.5" footer="0.5"/>
  <pageSetup paperSize="9" orientation="landscape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zoomScale="89" zoomScaleNormal="89" workbookViewId="0">
      <selection activeCell="A9" sqref="A9:N9"/>
    </sheetView>
  </sheetViews>
  <sheetFormatPr defaultColWidth="9" defaultRowHeight="14.25"/>
  <cols>
    <col min="1" max="1" width="10.375" customWidth="1"/>
    <col min="2" max="2" width="4.5" customWidth="1"/>
    <col min="3" max="3" width="4.25" customWidth="1"/>
    <col min="4" max="4" width="18.875" customWidth="1"/>
    <col min="5" max="5" width="11.625" customWidth="1"/>
    <col min="6" max="6" width="9.125" customWidth="1"/>
    <col min="7" max="7" width="7.5" customWidth="1"/>
    <col min="8" max="8" width="7.375" customWidth="1"/>
    <col min="9" max="9" width="7.25" customWidth="1"/>
    <col min="10" max="10" width="6.875" customWidth="1"/>
    <col min="11" max="11" width="9.5" style="19" customWidth="1"/>
    <col min="12" max="12" width="6.875" customWidth="1"/>
    <col min="13" max="13" width="9.125" customWidth="1"/>
    <col min="14" max="14" width="5.19166666666667" customWidth="1"/>
  </cols>
  <sheetData>
    <row r="1" ht="45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8"/>
      <c r="L1" s="1"/>
      <c r="M1" s="1"/>
      <c r="N1" s="1"/>
    </row>
    <row r="2" ht="44.1" customHeight="1" spans="1:14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3" t="s">
        <v>92</v>
      </c>
      <c r="H2" s="3" t="s">
        <v>8</v>
      </c>
      <c r="I2" s="3" t="s">
        <v>9</v>
      </c>
      <c r="J2" s="3" t="s">
        <v>10</v>
      </c>
      <c r="K2" s="30" t="s">
        <v>11</v>
      </c>
      <c r="L2" s="3" t="s">
        <v>12</v>
      </c>
      <c r="M2" s="2" t="s">
        <v>13</v>
      </c>
      <c r="N2" s="42" t="s">
        <v>14</v>
      </c>
    </row>
    <row r="3" ht="24" customHeight="1" spans="1:14">
      <c r="A3" s="45" t="s">
        <v>307</v>
      </c>
      <c r="B3" s="45" t="s">
        <v>58</v>
      </c>
      <c r="C3" s="45" t="s">
        <v>23</v>
      </c>
      <c r="D3" s="48" t="s">
        <v>308</v>
      </c>
      <c r="E3" s="9">
        <v>17272600631</v>
      </c>
      <c r="F3" s="81" t="s">
        <v>309</v>
      </c>
      <c r="G3" s="10">
        <v>67.98</v>
      </c>
      <c r="H3" s="11">
        <f t="shared" ref="H3:H8" si="0">G3*0.6</f>
        <v>40.788</v>
      </c>
      <c r="I3" s="9">
        <v>2.5</v>
      </c>
      <c r="J3" s="11">
        <f t="shared" ref="J3:J8" si="1">H3+I3</f>
        <v>43.288</v>
      </c>
      <c r="K3" s="32">
        <v>83.77</v>
      </c>
      <c r="L3" s="11">
        <f t="shared" ref="L3:L8" si="2">K3*0.4</f>
        <v>33.508</v>
      </c>
      <c r="M3" s="82">
        <f t="shared" ref="M3:M8" si="3">J3+L3</f>
        <v>76.796</v>
      </c>
      <c r="N3" s="53">
        <v>1</v>
      </c>
    </row>
    <row r="4" ht="24" customHeight="1" spans="1:14">
      <c r="A4" s="45" t="s">
        <v>310</v>
      </c>
      <c r="B4" s="7" t="s">
        <v>58</v>
      </c>
      <c r="C4" s="7" t="s">
        <v>17</v>
      </c>
      <c r="D4" s="48" t="s">
        <v>311</v>
      </c>
      <c r="E4" s="9">
        <v>17272600630</v>
      </c>
      <c r="F4" s="81" t="s">
        <v>309</v>
      </c>
      <c r="G4" s="10">
        <v>68.72</v>
      </c>
      <c r="H4" s="11">
        <f t="shared" si="0"/>
        <v>41.232</v>
      </c>
      <c r="I4" s="9"/>
      <c r="J4" s="11">
        <f t="shared" si="1"/>
        <v>41.232</v>
      </c>
      <c r="K4" s="32">
        <v>81.326</v>
      </c>
      <c r="L4" s="11">
        <f t="shared" si="2"/>
        <v>32.5304</v>
      </c>
      <c r="M4" s="82">
        <f t="shared" si="3"/>
        <v>73.7624</v>
      </c>
      <c r="N4" s="53">
        <v>2</v>
      </c>
    </row>
    <row r="5" ht="24" customHeight="1" spans="1:14">
      <c r="A5" s="7" t="s">
        <v>312</v>
      </c>
      <c r="B5" s="7" t="s">
        <v>58</v>
      </c>
      <c r="C5" s="7" t="s">
        <v>17</v>
      </c>
      <c r="D5" s="138" t="s">
        <v>313</v>
      </c>
      <c r="E5" s="9">
        <v>17272600629</v>
      </c>
      <c r="F5" s="81" t="s">
        <v>309</v>
      </c>
      <c r="G5" s="10">
        <v>65.31</v>
      </c>
      <c r="H5" s="11">
        <f t="shared" si="0"/>
        <v>39.186</v>
      </c>
      <c r="I5" s="9"/>
      <c r="J5" s="11">
        <f t="shared" si="1"/>
        <v>39.186</v>
      </c>
      <c r="K5" s="32">
        <v>78.35</v>
      </c>
      <c r="L5" s="11">
        <f t="shared" si="2"/>
        <v>31.34</v>
      </c>
      <c r="M5" s="82">
        <f t="shared" si="3"/>
        <v>70.526</v>
      </c>
      <c r="N5" s="53">
        <v>3</v>
      </c>
    </row>
    <row r="6" ht="24" customHeight="1" spans="1:14">
      <c r="A6" s="9" t="s">
        <v>314</v>
      </c>
      <c r="B6" s="9" t="s">
        <v>58</v>
      </c>
      <c r="C6" s="9" t="s">
        <v>17</v>
      </c>
      <c r="D6" s="12" t="s">
        <v>315</v>
      </c>
      <c r="E6" s="9">
        <v>17272600620</v>
      </c>
      <c r="F6" s="9" t="s">
        <v>309</v>
      </c>
      <c r="G6" s="10">
        <v>63.51</v>
      </c>
      <c r="H6" s="11">
        <f t="shared" si="0"/>
        <v>38.106</v>
      </c>
      <c r="I6" s="9"/>
      <c r="J6" s="11">
        <f t="shared" si="1"/>
        <v>38.106</v>
      </c>
      <c r="K6" s="32">
        <v>80.278</v>
      </c>
      <c r="L6" s="11">
        <f t="shared" si="2"/>
        <v>32.1112</v>
      </c>
      <c r="M6" s="82">
        <f t="shared" si="3"/>
        <v>70.2172</v>
      </c>
      <c r="N6" s="53">
        <v>4</v>
      </c>
    </row>
    <row r="7" ht="24" customHeight="1" spans="1:14">
      <c r="A7" s="7" t="s">
        <v>316</v>
      </c>
      <c r="B7" s="7" t="s">
        <v>58</v>
      </c>
      <c r="C7" s="7" t="s">
        <v>17</v>
      </c>
      <c r="D7" s="7" t="s">
        <v>317</v>
      </c>
      <c r="E7" s="9">
        <v>17272600626</v>
      </c>
      <c r="F7" s="7" t="s">
        <v>309</v>
      </c>
      <c r="G7" s="10">
        <v>61.29</v>
      </c>
      <c r="H7" s="11">
        <f t="shared" si="0"/>
        <v>36.774</v>
      </c>
      <c r="I7" s="9"/>
      <c r="J7" s="11">
        <f t="shared" si="1"/>
        <v>36.774</v>
      </c>
      <c r="K7" s="32">
        <v>80.832</v>
      </c>
      <c r="L7" s="11">
        <f t="shared" si="2"/>
        <v>32.3328</v>
      </c>
      <c r="M7" s="82">
        <f t="shared" si="3"/>
        <v>69.1068</v>
      </c>
      <c r="N7" s="53">
        <v>5</v>
      </c>
    </row>
    <row r="8" ht="24" customHeight="1" spans="1:14">
      <c r="A8" s="7" t="s">
        <v>318</v>
      </c>
      <c r="B8" s="7" t="s">
        <v>58</v>
      </c>
      <c r="C8" s="7" t="s">
        <v>17</v>
      </c>
      <c r="D8" s="7" t="s">
        <v>319</v>
      </c>
      <c r="E8" s="9">
        <v>17272600622</v>
      </c>
      <c r="F8" s="7" t="s">
        <v>309</v>
      </c>
      <c r="G8" s="10">
        <v>60.91</v>
      </c>
      <c r="H8" s="11">
        <f t="shared" si="0"/>
        <v>36.546</v>
      </c>
      <c r="I8" s="9"/>
      <c r="J8" s="11">
        <f t="shared" si="1"/>
        <v>36.546</v>
      </c>
      <c r="K8" s="32">
        <v>79.236</v>
      </c>
      <c r="L8" s="11">
        <f t="shared" si="2"/>
        <v>31.6944</v>
      </c>
      <c r="M8" s="82">
        <f t="shared" si="3"/>
        <v>68.2404</v>
      </c>
      <c r="N8" s="53">
        <v>6</v>
      </c>
    </row>
    <row r="9" ht="62" customHeight="1" spans="1:14">
      <c r="A9" s="27" t="s">
        <v>84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</sheetData>
  <sortState ref="A3:O8">
    <sortCondition ref="M3:M8" descending="1"/>
  </sortState>
  <mergeCells count="2">
    <mergeCell ref="A1:N1"/>
    <mergeCell ref="A9:N9"/>
  </mergeCells>
  <pageMargins left="0.75" right="0.75" top="1" bottom="1" header="0.5" footer="0.5"/>
  <pageSetup paperSize="9" orientation="landscape" horizontalDpi="200" verticalDpi="3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zoomScale="83" zoomScaleNormal="83" workbookViewId="0">
      <selection activeCell="A10" sqref="A10:N10"/>
    </sheetView>
  </sheetViews>
  <sheetFormatPr defaultColWidth="9" defaultRowHeight="14.25"/>
  <cols>
    <col min="1" max="1" width="7.125" customWidth="1"/>
    <col min="2" max="2" width="3.375" customWidth="1"/>
    <col min="3" max="3" width="3.625" customWidth="1"/>
    <col min="4" max="4" width="19.875" style="46" customWidth="1"/>
    <col min="5" max="5" width="13" style="24" customWidth="1"/>
    <col min="6" max="6" width="9.75" customWidth="1"/>
    <col min="7" max="7" width="8.75" style="24" customWidth="1"/>
    <col min="8" max="8" width="8.25" style="24" customWidth="1"/>
    <col min="9" max="9" width="8" style="24" customWidth="1"/>
    <col min="10" max="10" width="7.625" style="24" customWidth="1"/>
    <col min="11" max="11" width="7.875" style="24" customWidth="1"/>
    <col min="12" max="12" width="6.625" style="24" customWidth="1"/>
    <col min="13" max="13" width="7.875" customWidth="1"/>
  </cols>
  <sheetData>
    <row r="1" ht="39.95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51" customHeight="1" spans="1:14">
      <c r="A2" s="2" t="s">
        <v>1</v>
      </c>
      <c r="B2" s="2" t="s">
        <v>2</v>
      </c>
      <c r="C2" s="2" t="s">
        <v>3</v>
      </c>
      <c r="D2" s="51" t="s">
        <v>4</v>
      </c>
      <c r="E2" s="3" t="s">
        <v>5</v>
      </c>
      <c r="F2" s="2" t="s">
        <v>6</v>
      </c>
      <c r="G2" s="3" t="s">
        <v>92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2" t="s">
        <v>13</v>
      </c>
      <c r="N2" s="42" t="s">
        <v>14</v>
      </c>
    </row>
    <row r="3" ht="24.95" customHeight="1" spans="1:14">
      <c r="A3" s="9" t="s">
        <v>320</v>
      </c>
      <c r="B3" s="9" t="s">
        <v>58</v>
      </c>
      <c r="C3" s="9" t="s">
        <v>17</v>
      </c>
      <c r="D3" s="135" t="s">
        <v>321</v>
      </c>
      <c r="E3" s="9">
        <v>17272600632</v>
      </c>
      <c r="F3" s="9" t="s">
        <v>322</v>
      </c>
      <c r="G3" s="10">
        <v>68.18</v>
      </c>
      <c r="H3" s="11">
        <f t="shared" ref="H3:H9" si="0">G3*0.6</f>
        <v>40.908</v>
      </c>
      <c r="I3" s="9"/>
      <c r="J3" s="11">
        <f t="shared" ref="J3:J9" si="1">H3+I3</f>
        <v>40.908</v>
      </c>
      <c r="K3" s="11">
        <v>81.08</v>
      </c>
      <c r="L3" s="11">
        <f t="shared" ref="L3:L9" si="2">K3*0.4</f>
        <v>32.432</v>
      </c>
      <c r="M3" s="11">
        <f t="shared" ref="M3:M9" si="3">J3+L3</f>
        <v>73.34</v>
      </c>
      <c r="N3" s="53">
        <v>1</v>
      </c>
    </row>
    <row r="4" ht="24.95" customHeight="1" spans="1:14">
      <c r="A4" s="9" t="s">
        <v>323</v>
      </c>
      <c r="B4" s="9" t="s">
        <v>16</v>
      </c>
      <c r="C4" s="9" t="s">
        <v>17</v>
      </c>
      <c r="D4" s="12" t="s">
        <v>324</v>
      </c>
      <c r="E4" s="9">
        <v>17272600640</v>
      </c>
      <c r="F4" s="9" t="s">
        <v>322</v>
      </c>
      <c r="G4" s="10">
        <v>64.71</v>
      </c>
      <c r="H4" s="11">
        <f t="shared" si="0"/>
        <v>38.826</v>
      </c>
      <c r="I4" s="9"/>
      <c r="J4" s="11">
        <f t="shared" si="1"/>
        <v>38.826</v>
      </c>
      <c r="K4" s="11">
        <v>83.35</v>
      </c>
      <c r="L4" s="11">
        <f t="shared" si="2"/>
        <v>33.34</v>
      </c>
      <c r="M4" s="11">
        <f t="shared" si="3"/>
        <v>72.166</v>
      </c>
      <c r="N4" s="53">
        <v>2</v>
      </c>
    </row>
    <row r="5" ht="24.95" customHeight="1" spans="1:14">
      <c r="A5" s="9" t="s">
        <v>325</v>
      </c>
      <c r="B5" s="9" t="s">
        <v>16</v>
      </c>
      <c r="C5" s="9" t="s">
        <v>17</v>
      </c>
      <c r="D5" s="12" t="s">
        <v>326</v>
      </c>
      <c r="E5" s="9">
        <v>17272600635</v>
      </c>
      <c r="F5" s="9" t="s">
        <v>322</v>
      </c>
      <c r="G5" s="10">
        <v>63.89</v>
      </c>
      <c r="H5" s="11">
        <f t="shared" si="0"/>
        <v>38.334</v>
      </c>
      <c r="I5" s="9"/>
      <c r="J5" s="11">
        <f t="shared" si="1"/>
        <v>38.334</v>
      </c>
      <c r="K5" s="11">
        <v>82.29</v>
      </c>
      <c r="L5" s="11">
        <f t="shared" si="2"/>
        <v>32.916</v>
      </c>
      <c r="M5" s="11">
        <f t="shared" si="3"/>
        <v>71.25</v>
      </c>
      <c r="N5" s="53">
        <v>3</v>
      </c>
    </row>
    <row r="6" ht="24.95" customHeight="1" spans="1:14">
      <c r="A6" s="9" t="s">
        <v>327</v>
      </c>
      <c r="B6" s="9" t="s">
        <v>16</v>
      </c>
      <c r="C6" s="9" t="s">
        <v>17</v>
      </c>
      <c r="D6" s="12" t="s">
        <v>328</v>
      </c>
      <c r="E6" s="9">
        <v>17272600639</v>
      </c>
      <c r="F6" s="9" t="s">
        <v>322</v>
      </c>
      <c r="G6" s="10">
        <v>60.89</v>
      </c>
      <c r="H6" s="11">
        <f t="shared" si="0"/>
        <v>36.534</v>
      </c>
      <c r="I6" s="9"/>
      <c r="J6" s="11">
        <f t="shared" si="1"/>
        <v>36.534</v>
      </c>
      <c r="K6" s="11">
        <v>82.85</v>
      </c>
      <c r="L6" s="11">
        <f t="shared" si="2"/>
        <v>33.14</v>
      </c>
      <c r="M6" s="11">
        <f t="shared" si="3"/>
        <v>69.674</v>
      </c>
      <c r="N6" s="53">
        <v>4</v>
      </c>
    </row>
    <row r="7" ht="24.95" customHeight="1" spans="1:14">
      <c r="A7" s="9" t="s">
        <v>329</v>
      </c>
      <c r="B7" s="9" t="s">
        <v>58</v>
      </c>
      <c r="C7" s="9" t="s">
        <v>17</v>
      </c>
      <c r="D7" s="12" t="s">
        <v>330</v>
      </c>
      <c r="E7" s="9">
        <v>17272600642</v>
      </c>
      <c r="F7" s="9" t="s">
        <v>322</v>
      </c>
      <c r="G7" s="10">
        <v>63.54</v>
      </c>
      <c r="H7" s="11">
        <f t="shared" si="0"/>
        <v>38.124</v>
      </c>
      <c r="I7" s="9"/>
      <c r="J7" s="11">
        <f t="shared" si="1"/>
        <v>38.124</v>
      </c>
      <c r="K7" s="11">
        <v>78.83</v>
      </c>
      <c r="L7" s="11">
        <f t="shared" si="2"/>
        <v>31.532</v>
      </c>
      <c r="M7" s="11">
        <f t="shared" si="3"/>
        <v>69.656</v>
      </c>
      <c r="N7" s="53">
        <v>5</v>
      </c>
    </row>
    <row r="8" ht="24.95" customHeight="1" spans="1:14">
      <c r="A8" s="55" t="s">
        <v>331</v>
      </c>
      <c r="B8" s="55" t="s">
        <v>58</v>
      </c>
      <c r="C8" s="55" t="s">
        <v>17</v>
      </c>
      <c r="D8" s="48" t="s">
        <v>332</v>
      </c>
      <c r="E8" s="9">
        <v>17272600650</v>
      </c>
      <c r="F8" s="9" t="s">
        <v>322</v>
      </c>
      <c r="G8" s="10">
        <v>61.74</v>
      </c>
      <c r="H8" s="11">
        <f t="shared" si="0"/>
        <v>37.044</v>
      </c>
      <c r="I8" s="9"/>
      <c r="J8" s="11">
        <f t="shared" si="1"/>
        <v>37.044</v>
      </c>
      <c r="K8" s="11">
        <v>81.34</v>
      </c>
      <c r="L8" s="11">
        <f t="shared" si="2"/>
        <v>32.536</v>
      </c>
      <c r="M8" s="11">
        <f t="shared" si="3"/>
        <v>69.58</v>
      </c>
      <c r="N8" s="53">
        <v>6</v>
      </c>
    </row>
    <row r="9" ht="24.95" customHeight="1" spans="1:14">
      <c r="A9" s="9" t="s">
        <v>333</v>
      </c>
      <c r="B9" s="9" t="s">
        <v>58</v>
      </c>
      <c r="C9" s="9" t="s">
        <v>17</v>
      </c>
      <c r="D9" s="12" t="s">
        <v>334</v>
      </c>
      <c r="E9" s="9">
        <v>17272600644</v>
      </c>
      <c r="F9" s="9" t="s">
        <v>322</v>
      </c>
      <c r="G9" s="10">
        <v>60.89</v>
      </c>
      <c r="H9" s="11">
        <f t="shared" si="0"/>
        <v>36.534</v>
      </c>
      <c r="I9" s="9"/>
      <c r="J9" s="11">
        <f t="shared" si="1"/>
        <v>36.534</v>
      </c>
      <c r="K9" s="11">
        <v>81.51</v>
      </c>
      <c r="L9" s="11">
        <f t="shared" si="2"/>
        <v>32.604</v>
      </c>
      <c r="M9" s="11">
        <f t="shared" si="3"/>
        <v>69.138</v>
      </c>
      <c r="N9" s="53">
        <v>7</v>
      </c>
    </row>
    <row r="10" ht="68" customHeight="1" spans="1:14">
      <c r="A10" s="27" t="s">
        <v>84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8:8">
      <c r="H11" s="74"/>
    </row>
    <row r="12" spans="8:8">
      <c r="H12" s="74"/>
    </row>
    <row r="13" spans="8:8">
      <c r="H13" s="74"/>
    </row>
    <row r="14" spans="8:8">
      <c r="H14" s="74"/>
    </row>
    <row r="15" spans="8:8">
      <c r="H15" s="74"/>
    </row>
    <row r="16" spans="8:8">
      <c r="H16" s="74"/>
    </row>
    <row r="17" spans="8:8">
      <c r="H17" s="74"/>
    </row>
    <row r="18" spans="8:8">
      <c r="H18" s="74"/>
    </row>
  </sheetData>
  <sortState ref="A3:O9">
    <sortCondition ref="M3:M9" descending="1"/>
  </sortState>
  <mergeCells count="2">
    <mergeCell ref="A1:N1"/>
    <mergeCell ref="A10:N10"/>
  </mergeCells>
  <pageMargins left="0.751388888888889" right="0.751388888888889" top="1" bottom="1" header="0.5" footer="0.5"/>
  <pageSetup paperSize="9" orientation="landscape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zoomScale="83" zoomScaleNormal="83" topLeftCell="A7" workbookViewId="0">
      <selection activeCell="A17" sqref="A17:N17"/>
    </sheetView>
  </sheetViews>
  <sheetFormatPr defaultColWidth="9" defaultRowHeight="14.25"/>
  <cols>
    <col min="1" max="1" width="7.375" customWidth="1"/>
    <col min="2" max="2" width="3.25" customWidth="1"/>
    <col min="3" max="3" width="3.875" customWidth="1"/>
    <col min="4" max="4" width="19.25" customWidth="1"/>
    <col min="5" max="5" width="13" style="24" customWidth="1"/>
    <col min="6" max="6" width="11.25" style="24" customWidth="1"/>
    <col min="7" max="7" width="9" style="24" customWidth="1"/>
    <col min="8" max="8" width="7.75" style="24" customWidth="1"/>
    <col min="9" max="9" width="4.875" style="24" customWidth="1"/>
    <col min="10" max="10" width="6.875" style="24" customWidth="1"/>
    <col min="11" max="11" width="7.75" style="19" customWidth="1"/>
    <col min="12" max="12" width="7.5" customWidth="1"/>
  </cols>
  <sheetData>
    <row r="1" ht="45.95" customHeight="1" spans="1:14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6"/>
      <c r="L1" s="105"/>
      <c r="M1" s="105"/>
      <c r="N1" s="105"/>
    </row>
    <row r="2" ht="38.1" customHeight="1" spans="1:14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3" t="s">
        <v>92</v>
      </c>
      <c r="H2" s="3" t="s">
        <v>8</v>
      </c>
      <c r="I2" s="3" t="s">
        <v>9</v>
      </c>
      <c r="J2" s="3" t="s">
        <v>10</v>
      </c>
      <c r="K2" s="30" t="s">
        <v>11</v>
      </c>
      <c r="L2" s="3" t="s">
        <v>12</v>
      </c>
      <c r="M2" s="2" t="s">
        <v>13</v>
      </c>
      <c r="N2" s="42" t="s">
        <v>14</v>
      </c>
    </row>
    <row r="3" ht="24.95" customHeight="1" spans="1:14">
      <c r="A3" s="109" t="s">
        <v>93</v>
      </c>
      <c r="B3" s="118" t="s">
        <v>16</v>
      </c>
      <c r="C3" s="118" t="s">
        <v>17</v>
      </c>
      <c r="D3" s="12" t="s">
        <v>94</v>
      </c>
      <c r="E3" s="9">
        <v>17272600150</v>
      </c>
      <c r="F3" s="119" t="s">
        <v>95</v>
      </c>
      <c r="G3" s="10">
        <v>71</v>
      </c>
      <c r="H3" s="108">
        <f t="shared" ref="H3:H16" si="0">G3*0.6</f>
        <v>42.6</v>
      </c>
      <c r="I3" s="9"/>
      <c r="J3" s="108">
        <f t="shared" ref="J3:J16" si="1">H3+I3</f>
        <v>42.6</v>
      </c>
      <c r="K3" s="122">
        <v>81.682</v>
      </c>
      <c r="L3" s="11">
        <f t="shared" ref="L3:L16" si="2">K3*0.4</f>
        <v>32.6728</v>
      </c>
      <c r="M3" s="11">
        <f t="shared" ref="M3:M16" si="3">SUM(J3+L3)</f>
        <v>75.2728</v>
      </c>
      <c r="N3" s="53">
        <v>1</v>
      </c>
    </row>
    <row r="4" ht="24.95" customHeight="1" spans="1:14">
      <c r="A4" s="43" t="s">
        <v>96</v>
      </c>
      <c r="B4" s="48" t="s">
        <v>16</v>
      </c>
      <c r="C4" s="48" t="s">
        <v>17</v>
      </c>
      <c r="D4" s="135" t="s">
        <v>97</v>
      </c>
      <c r="E4" s="9">
        <v>17272600138</v>
      </c>
      <c r="F4" s="119" t="s">
        <v>95</v>
      </c>
      <c r="G4" s="10">
        <v>69.24</v>
      </c>
      <c r="H4" s="108">
        <f t="shared" si="0"/>
        <v>41.544</v>
      </c>
      <c r="I4" s="110"/>
      <c r="J4" s="108">
        <f t="shared" si="1"/>
        <v>41.544</v>
      </c>
      <c r="K4" s="122">
        <v>80.154</v>
      </c>
      <c r="L4" s="11">
        <f t="shared" si="2"/>
        <v>32.0616</v>
      </c>
      <c r="M4" s="11">
        <f t="shared" si="3"/>
        <v>73.6056</v>
      </c>
      <c r="N4" s="53">
        <v>2</v>
      </c>
    </row>
    <row r="5" ht="24.95" customHeight="1" spans="1:14">
      <c r="A5" s="109" t="s">
        <v>98</v>
      </c>
      <c r="B5" s="118" t="s">
        <v>16</v>
      </c>
      <c r="C5" s="118" t="s">
        <v>17</v>
      </c>
      <c r="D5" s="48" t="s">
        <v>99</v>
      </c>
      <c r="E5" s="9">
        <v>17272600146</v>
      </c>
      <c r="F5" s="119" t="s">
        <v>95</v>
      </c>
      <c r="G5" s="10">
        <v>72.7</v>
      </c>
      <c r="H5" s="108">
        <f t="shared" si="0"/>
        <v>43.62</v>
      </c>
      <c r="I5" s="9"/>
      <c r="J5" s="108">
        <f t="shared" si="1"/>
        <v>43.62</v>
      </c>
      <c r="K5" s="122">
        <v>72.356</v>
      </c>
      <c r="L5" s="11">
        <f t="shared" si="2"/>
        <v>28.9424</v>
      </c>
      <c r="M5" s="11">
        <f t="shared" si="3"/>
        <v>72.5624</v>
      </c>
      <c r="N5" s="53">
        <v>3</v>
      </c>
    </row>
    <row r="6" ht="24.95" customHeight="1" spans="1:14">
      <c r="A6" s="109" t="s">
        <v>100</v>
      </c>
      <c r="B6" s="118" t="s">
        <v>16</v>
      </c>
      <c r="C6" s="118" t="s">
        <v>17</v>
      </c>
      <c r="D6" s="12" t="s">
        <v>101</v>
      </c>
      <c r="E6" s="9">
        <v>17272600151</v>
      </c>
      <c r="F6" s="119" t="s">
        <v>95</v>
      </c>
      <c r="G6" s="10">
        <v>71.34</v>
      </c>
      <c r="H6" s="108">
        <f t="shared" si="0"/>
        <v>42.804</v>
      </c>
      <c r="I6" s="9"/>
      <c r="J6" s="108">
        <f t="shared" si="1"/>
        <v>42.804</v>
      </c>
      <c r="K6" s="122">
        <v>74.12</v>
      </c>
      <c r="L6" s="11">
        <f t="shared" si="2"/>
        <v>29.648</v>
      </c>
      <c r="M6" s="11">
        <f t="shared" si="3"/>
        <v>72.452</v>
      </c>
      <c r="N6" s="53">
        <v>4</v>
      </c>
    </row>
    <row r="7" ht="24.95" customHeight="1" spans="1:14">
      <c r="A7" s="120" t="s">
        <v>102</v>
      </c>
      <c r="B7" s="121" t="s">
        <v>16</v>
      </c>
      <c r="C7" s="121" t="s">
        <v>17</v>
      </c>
      <c r="D7" s="46" t="s">
        <v>103</v>
      </c>
      <c r="E7" s="9">
        <v>17272600152</v>
      </c>
      <c r="F7" s="119" t="s">
        <v>95</v>
      </c>
      <c r="G7" s="10">
        <v>73.26</v>
      </c>
      <c r="H7" s="108">
        <f t="shared" si="0"/>
        <v>43.956</v>
      </c>
      <c r="I7" s="110"/>
      <c r="J7" s="108">
        <f t="shared" si="1"/>
        <v>43.956</v>
      </c>
      <c r="K7" s="122">
        <v>68.71</v>
      </c>
      <c r="L7" s="11">
        <f t="shared" si="2"/>
        <v>27.484</v>
      </c>
      <c r="M7" s="11">
        <f t="shared" si="3"/>
        <v>71.44</v>
      </c>
      <c r="N7" s="53">
        <v>5</v>
      </c>
    </row>
    <row r="8" ht="24.95" customHeight="1" spans="1:14">
      <c r="A8" s="109" t="s">
        <v>104</v>
      </c>
      <c r="B8" s="118" t="s">
        <v>16</v>
      </c>
      <c r="C8" s="118" t="s">
        <v>17</v>
      </c>
      <c r="D8" s="48" t="s">
        <v>105</v>
      </c>
      <c r="E8" s="9">
        <v>17272600135</v>
      </c>
      <c r="F8" s="119" t="s">
        <v>95</v>
      </c>
      <c r="G8" s="10">
        <v>65.31</v>
      </c>
      <c r="H8" s="108">
        <f t="shared" si="0"/>
        <v>39.186</v>
      </c>
      <c r="I8" s="110"/>
      <c r="J8" s="108">
        <f t="shared" si="1"/>
        <v>39.186</v>
      </c>
      <c r="K8" s="122">
        <v>80.52</v>
      </c>
      <c r="L8" s="11">
        <f t="shared" si="2"/>
        <v>32.208</v>
      </c>
      <c r="M8" s="11">
        <f t="shared" si="3"/>
        <v>71.394</v>
      </c>
      <c r="N8" s="53">
        <v>6</v>
      </c>
    </row>
    <row r="9" ht="24.95" customHeight="1" spans="1:14">
      <c r="A9" s="109" t="s">
        <v>106</v>
      </c>
      <c r="B9" s="118" t="s">
        <v>16</v>
      </c>
      <c r="C9" s="118" t="s">
        <v>17</v>
      </c>
      <c r="D9" s="48" t="s">
        <v>107</v>
      </c>
      <c r="E9" s="9">
        <v>17272600139</v>
      </c>
      <c r="F9" s="119" t="s">
        <v>95</v>
      </c>
      <c r="G9" s="10">
        <v>67.89</v>
      </c>
      <c r="H9" s="108">
        <f t="shared" si="0"/>
        <v>40.734</v>
      </c>
      <c r="I9" s="9"/>
      <c r="J9" s="108">
        <f t="shared" si="1"/>
        <v>40.734</v>
      </c>
      <c r="K9" s="122">
        <v>73.336</v>
      </c>
      <c r="L9" s="11">
        <f t="shared" si="2"/>
        <v>29.3344</v>
      </c>
      <c r="M9" s="11">
        <f t="shared" si="3"/>
        <v>70.0684</v>
      </c>
      <c r="N9" s="53">
        <v>7</v>
      </c>
    </row>
    <row r="10" ht="24.95" customHeight="1" spans="1:14">
      <c r="A10" s="109" t="s">
        <v>108</v>
      </c>
      <c r="B10" s="118" t="s">
        <v>16</v>
      </c>
      <c r="C10" s="118" t="s">
        <v>17</v>
      </c>
      <c r="D10" s="56" t="s">
        <v>109</v>
      </c>
      <c r="E10" s="9">
        <v>17272600137</v>
      </c>
      <c r="F10" s="119" t="s">
        <v>95</v>
      </c>
      <c r="G10" s="10">
        <v>66.82</v>
      </c>
      <c r="H10" s="108">
        <f t="shared" si="0"/>
        <v>40.092</v>
      </c>
      <c r="I10" s="110"/>
      <c r="J10" s="108">
        <f t="shared" si="1"/>
        <v>40.092</v>
      </c>
      <c r="K10" s="122">
        <v>72.824</v>
      </c>
      <c r="L10" s="11">
        <f t="shared" si="2"/>
        <v>29.1296</v>
      </c>
      <c r="M10" s="11">
        <f t="shared" si="3"/>
        <v>69.2216</v>
      </c>
      <c r="N10" s="53">
        <v>8</v>
      </c>
    </row>
    <row r="11" ht="24.95" customHeight="1" spans="1:14">
      <c r="A11" s="43" t="s">
        <v>110</v>
      </c>
      <c r="B11" s="48" t="s">
        <v>16</v>
      </c>
      <c r="C11" s="48" t="s">
        <v>17</v>
      </c>
      <c r="D11" s="12" t="s">
        <v>111</v>
      </c>
      <c r="E11" s="9">
        <v>17272600144</v>
      </c>
      <c r="F11" s="119" t="s">
        <v>95</v>
      </c>
      <c r="G11" s="10">
        <v>64.36</v>
      </c>
      <c r="H11" s="108">
        <f t="shared" si="0"/>
        <v>38.616</v>
      </c>
      <c r="I11" s="9"/>
      <c r="J11" s="108">
        <f t="shared" si="1"/>
        <v>38.616</v>
      </c>
      <c r="K11" s="122">
        <v>74.72</v>
      </c>
      <c r="L11" s="11">
        <f t="shared" si="2"/>
        <v>29.888</v>
      </c>
      <c r="M11" s="11">
        <f t="shared" si="3"/>
        <v>68.504</v>
      </c>
      <c r="N11" s="53">
        <v>9</v>
      </c>
    </row>
    <row r="12" ht="24.95" customHeight="1" spans="1:14">
      <c r="A12" s="43" t="s">
        <v>112</v>
      </c>
      <c r="B12" s="48" t="s">
        <v>16</v>
      </c>
      <c r="C12" s="48" t="s">
        <v>23</v>
      </c>
      <c r="D12" s="135" t="s">
        <v>113</v>
      </c>
      <c r="E12" s="9">
        <v>17272600154</v>
      </c>
      <c r="F12" s="119" t="s">
        <v>95</v>
      </c>
      <c r="G12" s="10">
        <v>61.43</v>
      </c>
      <c r="H12" s="108">
        <f t="shared" si="0"/>
        <v>36.858</v>
      </c>
      <c r="I12" s="9">
        <v>2.5</v>
      </c>
      <c r="J12" s="108">
        <f t="shared" si="1"/>
        <v>39.358</v>
      </c>
      <c r="K12" s="122">
        <v>71.146</v>
      </c>
      <c r="L12" s="11">
        <f t="shared" si="2"/>
        <v>28.4584</v>
      </c>
      <c r="M12" s="11">
        <f t="shared" si="3"/>
        <v>67.8164</v>
      </c>
      <c r="N12" s="53">
        <v>10</v>
      </c>
    </row>
    <row r="13" ht="24.95" customHeight="1" spans="1:14">
      <c r="A13" s="109" t="s">
        <v>114</v>
      </c>
      <c r="B13" s="118" t="s">
        <v>16</v>
      </c>
      <c r="C13" s="118" t="s">
        <v>23</v>
      </c>
      <c r="D13" s="48" t="s">
        <v>115</v>
      </c>
      <c r="E13" s="9">
        <v>17272600140</v>
      </c>
      <c r="F13" s="119" t="s">
        <v>95</v>
      </c>
      <c r="G13" s="10">
        <v>59.91</v>
      </c>
      <c r="H13" s="108">
        <f t="shared" si="0"/>
        <v>35.946</v>
      </c>
      <c r="I13" s="9">
        <v>2.5</v>
      </c>
      <c r="J13" s="108">
        <f t="shared" si="1"/>
        <v>38.446</v>
      </c>
      <c r="K13" s="122">
        <v>70.696</v>
      </c>
      <c r="L13" s="11">
        <f t="shared" si="2"/>
        <v>28.2784</v>
      </c>
      <c r="M13" s="11">
        <f t="shared" si="3"/>
        <v>66.7244</v>
      </c>
      <c r="N13" s="53">
        <v>11</v>
      </c>
    </row>
    <row r="14" ht="24.95" customHeight="1" spans="1:14">
      <c r="A14" s="43" t="s">
        <v>116</v>
      </c>
      <c r="B14" s="48" t="s">
        <v>16</v>
      </c>
      <c r="C14" s="48" t="s">
        <v>17</v>
      </c>
      <c r="D14" s="12" t="s">
        <v>117</v>
      </c>
      <c r="E14" s="9">
        <v>17272600149</v>
      </c>
      <c r="F14" s="48" t="s">
        <v>95</v>
      </c>
      <c r="G14" s="10">
        <v>62.23</v>
      </c>
      <c r="H14" s="11">
        <f t="shared" si="0"/>
        <v>37.338</v>
      </c>
      <c r="I14" s="9"/>
      <c r="J14" s="11">
        <f t="shared" si="1"/>
        <v>37.338</v>
      </c>
      <c r="K14" s="123">
        <v>72.068</v>
      </c>
      <c r="L14" s="11">
        <f t="shared" si="2"/>
        <v>28.8272</v>
      </c>
      <c r="M14" s="11">
        <f t="shared" si="3"/>
        <v>66.1652</v>
      </c>
      <c r="N14" s="53">
        <v>12</v>
      </c>
    </row>
    <row r="15" ht="24.95" customHeight="1" spans="1:14">
      <c r="A15" s="109" t="s">
        <v>118</v>
      </c>
      <c r="B15" s="118" t="s">
        <v>16</v>
      </c>
      <c r="C15" s="118" t="s">
        <v>17</v>
      </c>
      <c r="D15" s="12" t="s">
        <v>119</v>
      </c>
      <c r="E15" s="9">
        <v>17272600153</v>
      </c>
      <c r="F15" s="119" t="s">
        <v>95</v>
      </c>
      <c r="G15" s="10">
        <v>68.98</v>
      </c>
      <c r="H15" s="108">
        <f t="shared" si="0"/>
        <v>41.388</v>
      </c>
      <c r="I15" s="9"/>
      <c r="J15" s="108">
        <f t="shared" si="1"/>
        <v>41.388</v>
      </c>
      <c r="K15" s="122"/>
      <c r="L15" s="11">
        <f t="shared" si="2"/>
        <v>0</v>
      </c>
      <c r="M15" s="11">
        <f t="shared" si="3"/>
        <v>41.388</v>
      </c>
      <c r="N15" s="53">
        <v>13</v>
      </c>
    </row>
    <row r="16" ht="24.95" customHeight="1" spans="1:14">
      <c r="A16" s="43" t="s">
        <v>120</v>
      </c>
      <c r="B16" s="48" t="s">
        <v>16</v>
      </c>
      <c r="C16" s="48" t="s">
        <v>17</v>
      </c>
      <c r="D16" s="135" t="s">
        <v>121</v>
      </c>
      <c r="E16" s="9">
        <v>17272600155</v>
      </c>
      <c r="F16" s="48" t="s">
        <v>95</v>
      </c>
      <c r="G16" s="10">
        <v>65.31</v>
      </c>
      <c r="H16" s="11">
        <f t="shared" si="0"/>
        <v>39.186</v>
      </c>
      <c r="I16" s="9"/>
      <c r="J16" s="11">
        <f t="shared" si="1"/>
        <v>39.186</v>
      </c>
      <c r="K16" s="123"/>
      <c r="L16" s="11">
        <f t="shared" si="2"/>
        <v>0</v>
      </c>
      <c r="M16" s="11">
        <f t="shared" si="3"/>
        <v>39.186</v>
      </c>
      <c r="N16" s="53">
        <v>14</v>
      </c>
    </row>
    <row r="17" ht="65" customHeight="1" spans="1:14">
      <c r="A17" s="27" t="s">
        <v>84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</sheetData>
  <sortState ref="A3:O16">
    <sortCondition ref="M3:M16" descending="1"/>
  </sortState>
  <mergeCells count="2">
    <mergeCell ref="A1:N1"/>
    <mergeCell ref="A17:N17"/>
  </mergeCells>
  <pageMargins left="0.751388888888889" right="0.751388888888889" top="1" bottom="1" header="0.5" footer="0.5"/>
  <pageSetup paperSize="9" orientation="landscape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5"/>
  <sheetViews>
    <sheetView zoomScale="88" zoomScaleNormal="88" workbookViewId="0">
      <selection activeCell="A9" sqref="A9:N9"/>
    </sheetView>
  </sheetViews>
  <sheetFormatPr defaultColWidth="9" defaultRowHeight="14.25"/>
  <cols>
    <col min="1" max="1" width="9" customWidth="1"/>
    <col min="2" max="2" width="4.375" customWidth="1"/>
    <col min="3" max="3" width="3.5" customWidth="1"/>
    <col min="4" max="4" width="18.875" customWidth="1"/>
    <col min="5" max="5" width="13" customWidth="1"/>
    <col min="6" max="6" width="14.25" customWidth="1"/>
    <col min="7" max="7" width="6.75" customWidth="1"/>
    <col min="8" max="8" width="7.25" customWidth="1"/>
    <col min="9" max="9" width="3.875" customWidth="1"/>
    <col min="10" max="10" width="6.625" customWidth="1"/>
    <col min="11" max="11" width="7.5" style="19" customWidth="1"/>
    <col min="12" max="12" width="6.25" customWidth="1"/>
    <col min="13" max="13" width="8.125" customWidth="1"/>
  </cols>
  <sheetData>
    <row r="1" ht="63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8"/>
      <c r="L1" s="1"/>
      <c r="M1" s="1"/>
      <c r="N1" s="1"/>
    </row>
    <row r="2" ht="57.95" customHeight="1" spans="1:14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3" t="s">
        <v>92</v>
      </c>
      <c r="H2" s="3" t="s">
        <v>8</v>
      </c>
      <c r="I2" s="3" t="s">
        <v>9</v>
      </c>
      <c r="J2" s="3" t="s">
        <v>10</v>
      </c>
      <c r="K2" s="30" t="s">
        <v>11</v>
      </c>
      <c r="L2" s="3" t="s">
        <v>12</v>
      </c>
      <c r="M2" s="2" t="s">
        <v>13</v>
      </c>
      <c r="N2" s="42" t="s">
        <v>14</v>
      </c>
    </row>
    <row r="3" ht="27.95" customHeight="1" spans="1:14">
      <c r="A3" s="9" t="s">
        <v>335</v>
      </c>
      <c r="B3" s="9" t="s">
        <v>58</v>
      </c>
      <c r="C3" s="9" t="s">
        <v>17</v>
      </c>
      <c r="D3" s="12" t="s">
        <v>336</v>
      </c>
      <c r="E3" s="9">
        <v>17272600667</v>
      </c>
      <c r="F3" s="9" t="s">
        <v>337</v>
      </c>
      <c r="G3" s="10">
        <v>80.45</v>
      </c>
      <c r="H3" s="11">
        <f t="shared" ref="H3:H8" si="0">G3*0.6</f>
        <v>48.27</v>
      </c>
      <c r="I3" s="9"/>
      <c r="J3" s="11">
        <f t="shared" ref="J3:J8" si="1">H3+I3</f>
        <v>48.27</v>
      </c>
      <c r="K3" s="32">
        <v>70.512</v>
      </c>
      <c r="L3" s="11">
        <f t="shared" ref="L3:L8" si="2">K3*0.4</f>
        <v>28.2048</v>
      </c>
      <c r="M3" s="11">
        <f t="shared" ref="M3:M8" si="3">J3+L3</f>
        <v>76.4748</v>
      </c>
      <c r="N3" s="53">
        <v>1</v>
      </c>
    </row>
    <row r="4" ht="27.95" customHeight="1" spans="1:14">
      <c r="A4" s="9" t="s">
        <v>338</v>
      </c>
      <c r="B4" s="9" t="s">
        <v>16</v>
      </c>
      <c r="C4" s="9" t="s">
        <v>17</v>
      </c>
      <c r="D4" s="12" t="s">
        <v>339</v>
      </c>
      <c r="E4" s="9">
        <v>17272600669</v>
      </c>
      <c r="F4" s="9" t="s">
        <v>337</v>
      </c>
      <c r="G4" s="10">
        <v>75.2</v>
      </c>
      <c r="H4" s="11">
        <f t="shared" si="0"/>
        <v>45.12</v>
      </c>
      <c r="I4" s="9"/>
      <c r="J4" s="11">
        <f t="shared" si="1"/>
        <v>45.12</v>
      </c>
      <c r="K4" s="32">
        <v>77.91</v>
      </c>
      <c r="L4" s="11">
        <f t="shared" si="2"/>
        <v>31.164</v>
      </c>
      <c r="M4" s="11">
        <f t="shared" si="3"/>
        <v>76.284</v>
      </c>
      <c r="N4" s="53">
        <v>2</v>
      </c>
    </row>
    <row r="5" ht="27.95" customHeight="1" spans="1:14">
      <c r="A5" s="9" t="s">
        <v>340</v>
      </c>
      <c r="B5" s="9" t="s">
        <v>16</v>
      </c>
      <c r="C5" s="9" t="s">
        <v>17</v>
      </c>
      <c r="D5" s="141" t="s">
        <v>341</v>
      </c>
      <c r="E5" s="9">
        <v>17272600656</v>
      </c>
      <c r="F5" s="9" t="s">
        <v>337</v>
      </c>
      <c r="G5" s="10">
        <v>72.24</v>
      </c>
      <c r="H5" s="11">
        <f t="shared" si="0"/>
        <v>43.344</v>
      </c>
      <c r="I5" s="9"/>
      <c r="J5" s="11">
        <f t="shared" si="1"/>
        <v>43.344</v>
      </c>
      <c r="K5" s="32">
        <v>77.436</v>
      </c>
      <c r="L5" s="11">
        <f t="shared" si="2"/>
        <v>30.9744</v>
      </c>
      <c r="M5" s="11">
        <f t="shared" si="3"/>
        <v>74.3184</v>
      </c>
      <c r="N5" s="53">
        <v>3</v>
      </c>
    </row>
    <row r="6" ht="27.95" customHeight="1" spans="1:14">
      <c r="A6" s="9" t="s">
        <v>342</v>
      </c>
      <c r="B6" s="9" t="s">
        <v>58</v>
      </c>
      <c r="C6" s="9" t="s">
        <v>17</v>
      </c>
      <c r="D6" s="12" t="s">
        <v>343</v>
      </c>
      <c r="E6" s="9">
        <v>17272600665</v>
      </c>
      <c r="F6" s="9" t="s">
        <v>337</v>
      </c>
      <c r="G6" s="10">
        <v>73.84</v>
      </c>
      <c r="H6" s="11">
        <f t="shared" si="0"/>
        <v>44.304</v>
      </c>
      <c r="I6" s="9"/>
      <c r="J6" s="11">
        <f t="shared" si="1"/>
        <v>44.304</v>
      </c>
      <c r="K6" s="32">
        <v>72.856</v>
      </c>
      <c r="L6" s="11">
        <f t="shared" si="2"/>
        <v>29.1424</v>
      </c>
      <c r="M6" s="11">
        <f t="shared" si="3"/>
        <v>73.4464</v>
      </c>
      <c r="N6" s="53">
        <v>4</v>
      </c>
    </row>
    <row r="7" ht="27.95" customHeight="1" spans="1:14">
      <c r="A7" s="9" t="s">
        <v>344</v>
      </c>
      <c r="B7" s="9" t="s">
        <v>58</v>
      </c>
      <c r="C7" s="9" t="s">
        <v>17</v>
      </c>
      <c r="D7" s="12" t="s">
        <v>345</v>
      </c>
      <c r="E7" s="9">
        <v>17272600679</v>
      </c>
      <c r="F7" s="9" t="s">
        <v>337</v>
      </c>
      <c r="G7" s="10">
        <v>71.66</v>
      </c>
      <c r="H7" s="11">
        <f t="shared" si="0"/>
        <v>42.996</v>
      </c>
      <c r="I7" s="9"/>
      <c r="J7" s="11">
        <f t="shared" si="1"/>
        <v>42.996</v>
      </c>
      <c r="K7" s="32">
        <v>73.75</v>
      </c>
      <c r="L7" s="11">
        <f t="shared" si="2"/>
        <v>29.5</v>
      </c>
      <c r="M7" s="11">
        <f t="shared" si="3"/>
        <v>72.496</v>
      </c>
      <c r="N7" s="53">
        <v>5</v>
      </c>
    </row>
    <row r="8" ht="27.95" customHeight="1" spans="1:14">
      <c r="A8" s="9" t="s">
        <v>346</v>
      </c>
      <c r="B8" s="9" t="s">
        <v>58</v>
      </c>
      <c r="C8" s="9" t="s">
        <v>17</v>
      </c>
      <c r="D8" s="12" t="s">
        <v>347</v>
      </c>
      <c r="E8" s="9">
        <v>17272600673</v>
      </c>
      <c r="F8" s="9" t="s">
        <v>337</v>
      </c>
      <c r="G8" s="10">
        <v>70.4</v>
      </c>
      <c r="H8" s="11">
        <f t="shared" si="0"/>
        <v>42.24</v>
      </c>
      <c r="I8" s="9"/>
      <c r="J8" s="11">
        <f t="shared" si="1"/>
        <v>42.24</v>
      </c>
      <c r="K8" s="32">
        <v>75.416</v>
      </c>
      <c r="L8" s="11">
        <f t="shared" si="2"/>
        <v>30.1664</v>
      </c>
      <c r="M8" s="11">
        <f t="shared" si="3"/>
        <v>72.4064</v>
      </c>
      <c r="N8" s="53">
        <v>6</v>
      </c>
    </row>
    <row r="9" ht="82" customHeight="1" spans="1:14">
      <c r="A9" s="27" t="s">
        <v>84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ht="31.5" customHeight="1" spans="4:4">
      <c r="D10" s="46"/>
    </row>
    <row r="11" ht="31.5" customHeight="1" spans="4:4">
      <c r="D11" s="46"/>
    </row>
    <row r="12" ht="31.5" customHeight="1" spans="4:4">
      <c r="D12" s="46"/>
    </row>
    <row r="13" ht="31.5" customHeight="1" spans="4:4">
      <c r="D13" s="46"/>
    </row>
    <row r="14" ht="31.5" customHeight="1" spans="4:4">
      <c r="D14" s="46"/>
    </row>
    <row r="15" ht="31.5" customHeight="1" spans="4:4">
      <c r="D15" s="46"/>
    </row>
    <row r="16" ht="31.5" customHeight="1" spans="4:4">
      <c r="D16" s="46"/>
    </row>
    <row r="17" ht="31.5" customHeight="1" spans="4:4">
      <c r="D17" s="46"/>
    </row>
    <row r="18" ht="31.5" customHeight="1" spans="4:4">
      <c r="D18" s="46"/>
    </row>
    <row r="19" ht="31.5" customHeight="1" spans="4:4">
      <c r="D19" s="46"/>
    </row>
    <row r="20" ht="31.5" customHeight="1" spans="4:4">
      <c r="D20" s="46"/>
    </row>
    <row r="21" ht="31.5" customHeight="1" spans="4:4">
      <c r="D21" s="46"/>
    </row>
    <row r="22" ht="31.5" customHeight="1" spans="4:4">
      <c r="D22" s="46"/>
    </row>
    <row r="23" ht="31.5" customHeight="1" spans="4:4">
      <c r="D23" s="46"/>
    </row>
    <row r="24" ht="31.5" customHeight="1" spans="4:4">
      <c r="D24" s="46"/>
    </row>
    <row r="25" ht="31.5" customHeight="1" spans="4:4">
      <c r="D25" s="46"/>
    </row>
    <row r="26" ht="31.5" customHeight="1" spans="4:4">
      <c r="D26" s="46"/>
    </row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</sheetData>
  <autoFilter ref="A2:M8"/>
  <sortState ref="A3:O9">
    <sortCondition ref="M3:M9" descending="1"/>
  </sortState>
  <mergeCells count="2">
    <mergeCell ref="A1:N1"/>
    <mergeCell ref="A9:N9"/>
  </mergeCells>
  <pageMargins left="0.751388888888889" right="0.751388888888889" top="0.409027777777778" bottom="0.409027777777778" header="0.511805555555556" footer="0.511805555555556"/>
  <pageSetup paperSize="9" orientation="landscape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zoomScale="86" zoomScaleNormal="86" workbookViewId="0">
      <selection activeCell="A11" sqref="A11:N11"/>
    </sheetView>
  </sheetViews>
  <sheetFormatPr defaultColWidth="9" defaultRowHeight="14.25"/>
  <cols>
    <col min="1" max="1" width="8.25" customWidth="1"/>
    <col min="2" max="2" width="4.25" customWidth="1"/>
    <col min="3" max="3" width="3.125" customWidth="1"/>
    <col min="4" max="4" width="19.375" style="46" customWidth="1"/>
    <col min="5" max="5" width="12.375" style="24" customWidth="1"/>
    <col min="6" max="6" width="10.125" style="24" customWidth="1"/>
    <col min="7" max="7" width="8.625" style="24" customWidth="1"/>
    <col min="8" max="8" width="8.125" style="24" customWidth="1"/>
    <col min="9" max="9" width="7.25" style="24" customWidth="1"/>
    <col min="10" max="10" width="7.875" style="24" customWidth="1"/>
    <col min="11" max="11" width="8.875" style="54" customWidth="1"/>
    <col min="12" max="12" width="6.75" style="24" customWidth="1"/>
    <col min="13" max="13" width="7.75" style="24" customWidth="1"/>
    <col min="14" max="14" width="9" style="37"/>
  </cols>
  <sheetData>
    <row r="1" ht="51.95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8"/>
      <c r="L1" s="1"/>
      <c r="M1" s="1"/>
      <c r="N1" s="1"/>
    </row>
    <row r="2" ht="54" customHeight="1" spans="1:14">
      <c r="A2" s="2" t="s">
        <v>1</v>
      </c>
      <c r="B2" s="2" t="s">
        <v>2</v>
      </c>
      <c r="C2" s="2" t="s">
        <v>3</v>
      </c>
      <c r="D2" s="51" t="s">
        <v>4</v>
      </c>
      <c r="E2" s="3" t="s">
        <v>5</v>
      </c>
      <c r="F2" s="2" t="s">
        <v>6</v>
      </c>
      <c r="G2" s="3" t="s">
        <v>92</v>
      </c>
      <c r="H2" s="3" t="s">
        <v>8</v>
      </c>
      <c r="I2" s="3" t="s">
        <v>9</v>
      </c>
      <c r="J2" s="3" t="s">
        <v>10</v>
      </c>
      <c r="K2" s="30" t="s">
        <v>11</v>
      </c>
      <c r="L2" s="3" t="s">
        <v>12</v>
      </c>
      <c r="M2" s="2" t="s">
        <v>13</v>
      </c>
      <c r="N2" s="42" t="s">
        <v>14</v>
      </c>
    </row>
    <row r="3" ht="24.95" customHeight="1" spans="1:14">
      <c r="A3" s="45" t="s">
        <v>348</v>
      </c>
      <c r="B3" s="45" t="s">
        <v>16</v>
      </c>
      <c r="C3" s="45" t="s">
        <v>17</v>
      </c>
      <c r="D3" s="48" t="s">
        <v>349</v>
      </c>
      <c r="E3" s="9">
        <v>17272600733</v>
      </c>
      <c r="F3" s="9" t="s">
        <v>350</v>
      </c>
      <c r="G3" s="10">
        <v>79.06</v>
      </c>
      <c r="H3" s="11">
        <f t="shared" ref="H3:H10" si="0">G3*0.6</f>
        <v>47.436</v>
      </c>
      <c r="I3" s="9"/>
      <c r="J3" s="11">
        <f t="shared" ref="J3:J10" si="1">H3+I3</f>
        <v>47.436</v>
      </c>
      <c r="K3" s="32">
        <v>76.49</v>
      </c>
      <c r="L3" s="11">
        <f t="shared" ref="L3:L10" si="2">K3*0.4</f>
        <v>30.596</v>
      </c>
      <c r="M3" s="11">
        <f t="shared" ref="M3:M10" si="3">J3+L3</f>
        <v>78.032</v>
      </c>
      <c r="N3" s="53">
        <v>1</v>
      </c>
    </row>
    <row r="4" ht="24.95" customHeight="1" spans="1:14">
      <c r="A4" s="9" t="s">
        <v>351</v>
      </c>
      <c r="B4" s="9" t="s">
        <v>16</v>
      </c>
      <c r="C4" s="9" t="s">
        <v>17</v>
      </c>
      <c r="D4" s="12" t="s">
        <v>352</v>
      </c>
      <c r="E4" s="9">
        <v>17272600717</v>
      </c>
      <c r="F4" s="9" t="s">
        <v>350</v>
      </c>
      <c r="G4" s="10">
        <v>70.47</v>
      </c>
      <c r="H4" s="11">
        <f t="shared" si="0"/>
        <v>42.282</v>
      </c>
      <c r="I4" s="9"/>
      <c r="J4" s="11">
        <f t="shared" si="1"/>
        <v>42.282</v>
      </c>
      <c r="K4" s="32">
        <v>80.042</v>
      </c>
      <c r="L4" s="11">
        <f t="shared" si="2"/>
        <v>32.0168</v>
      </c>
      <c r="M4" s="11">
        <f t="shared" si="3"/>
        <v>74.2988</v>
      </c>
      <c r="N4" s="53">
        <v>2</v>
      </c>
    </row>
    <row r="5" ht="24.95" customHeight="1" spans="1:14">
      <c r="A5" s="7" t="s">
        <v>353</v>
      </c>
      <c r="B5" s="7" t="s">
        <v>16</v>
      </c>
      <c r="C5" s="7" t="s">
        <v>17</v>
      </c>
      <c r="D5" s="48" t="s">
        <v>354</v>
      </c>
      <c r="E5" s="9">
        <v>17272600724</v>
      </c>
      <c r="F5" s="9" t="s">
        <v>350</v>
      </c>
      <c r="G5" s="10">
        <v>71.5</v>
      </c>
      <c r="H5" s="11">
        <f t="shared" si="0"/>
        <v>42.9</v>
      </c>
      <c r="I5" s="9"/>
      <c r="J5" s="11">
        <f t="shared" si="1"/>
        <v>42.9</v>
      </c>
      <c r="K5" s="32">
        <v>75.132</v>
      </c>
      <c r="L5" s="11">
        <f t="shared" si="2"/>
        <v>30.0528</v>
      </c>
      <c r="M5" s="11">
        <f t="shared" si="3"/>
        <v>72.9528</v>
      </c>
      <c r="N5" s="53">
        <v>3</v>
      </c>
    </row>
    <row r="6" ht="24.95" customHeight="1" spans="1:14">
      <c r="A6" s="9" t="s">
        <v>355</v>
      </c>
      <c r="B6" s="9" t="s">
        <v>58</v>
      </c>
      <c r="C6" s="9" t="s">
        <v>17</v>
      </c>
      <c r="D6" s="12" t="s">
        <v>356</v>
      </c>
      <c r="E6" s="9">
        <v>17272600706</v>
      </c>
      <c r="F6" s="9" t="s">
        <v>350</v>
      </c>
      <c r="G6" s="10">
        <v>65.11</v>
      </c>
      <c r="H6" s="11">
        <f t="shared" si="0"/>
        <v>39.066</v>
      </c>
      <c r="I6" s="9"/>
      <c r="J6" s="11">
        <f t="shared" si="1"/>
        <v>39.066</v>
      </c>
      <c r="K6" s="32">
        <v>81.02</v>
      </c>
      <c r="L6" s="11">
        <f t="shared" si="2"/>
        <v>32.408</v>
      </c>
      <c r="M6" s="11">
        <f t="shared" si="3"/>
        <v>71.474</v>
      </c>
      <c r="N6" s="53">
        <v>4</v>
      </c>
    </row>
    <row r="7" ht="24.95" customHeight="1" spans="1:14">
      <c r="A7" s="45" t="s">
        <v>357</v>
      </c>
      <c r="B7" s="45" t="s">
        <v>58</v>
      </c>
      <c r="C7" s="45" t="s">
        <v>17</v>
      </c>
      <c r="D7" s="48" t="s">
        <v>358</v>
      </c>
      <c r="E7" s="9">
        <v>17272600732</v>
      </c>
      <c r="F7" s="9" t="s">
        <v>350</v>
      </c>
      <c r="G7" s="10">
        <v>69.32</v>
      </c>
      <c r="H7" s="11">
        <f t="shared" si="0"/>
        <v>41.592</v>
      </c>
      <c r="I7" s="9"/>
      <c r="J7" s="11">
        <f t="shared" si="1"/>
        <v>41.592</v>
      </c>
      <c r="K7" s="32">
        <v>74.114</v>
      </c>
      <c r="L7" s="11">
        <f t="shared" si="2"/>
        <v>29.6456</v>
      </c>
      <c r="M7" s="11">
        <f t="shared" si="3"/>
        <v>71.2376</v>
      </c>
      <c r="N7" s="53">
        <v>5</v>
      </c>
    </row>
    <row r="8" ht="24.95" customHeight="1" spans="1:14">
      <c r="A8" s="9" t="s">
        <v>359</v>
      </c>
      <c r="B8" s="9" t="s">
        <v>16</v>
      </c>
      <c r="C8" s="9" t="s">
        <v>17</v>
      </c>
      <c r="D8" s="12" t="s">
        <v>360</v>
      </c>
      <c r="E8" s="9">
        <v>17272600718</v>
      </c>
      <c r="F8" s="9" t="s">
        <v>350</v>
      </c>
      <c r="G8" s="10">
        <v>64.67</v>
      </c>
      <c r="H8" s="11">
        <f t="shared" si="0"/>
        <v>38.802</v>
      </c>
      <c r="I8" s="9"/>
      <c r="J8" s="11">
        <f t="shared" si="1"/>
        <v>38.802</v>
      </c>
      <c r="K8" s="32">
        <v>74.948</v>
      </c>
      <c r="L8" s="11">
        <f t="shared" si="2"/>
        <v>29.9792</v>
      </c>
      <c r="M8" s="11">
        <f t="shared" si="3"/>
        <v>68.7812</v>
      </c>
      <c r="N8" s="53">
        <v>6</v>
      </c>
    </row>
    <row r="9" ht="24.95" customHeight="1" spans="1:14">
      <c r="A9" s="7" t="s">
        <v>361</v>
      </c>
      <c r="B9" s="7" t="s">
        <v>58</v>
      </c>
      <c r="C9" s="7" t="s">
        <v>17</v>
      </c>
      <c r="D9" s="48" t="s">
        <v>362</v>
      </c>
      <c r="E9" s="9">
        <v>17272600726</v>
      </c>
      <c r="F9" s="9" t="s">
        <v>350</v>
      </c>
      <c r="G9" s="10">
        <v>64.55</v>
      </c>
      <c r="H9" s="11">
        <f t="shared" si="0"/>
        <v>38.73</v>
      </c>
      <c r="I9" s="9"/>
      <c r="J9" s="11">
        <f t="shared" si="1"/>
        <v>38.73</v>
      </c>
      <c r="K9" s="32">
        <v>73.802</v>
      </c>
      <c r="L9" s="11">
        <f t="shared" si="2"/>
        <v>29.5208</v>
      </c>
      <c r="M9" s="11">
        <f t="shared" si="3"/>
        <v>68.2508</v>
      </c>
      <c r="N9" s="53">
        <v>7</v>
      </c>
    </row>
    <row r="10" ht="24.95" customHeight="1" spans="1:14">
      <c r="A10" s="45" t="s">
        <v>363</v>
      </c>
      <c r="B10" s="45" t="s">
        <v>58</v>
      </c>
      <c r="C10" s="45" t="s">
        <v>17</v>
      </c>
      <c r="D10" s="48" t="s">
        <v>364</v>
      </c>
      <c r="E10" s="9">
        <v>17272600729</v>
      </c>
      <c r="F10" s="9" t="s">
        <v>350</v>
      </c>
      <c r="G10" s="10">
        <v>69.03</v>
      </c>
      <c r="H10" s="11">
        <f t="shared" si="0"/>
        <v>41.418</v>
      </c>
      <c r="I10" s="9"/>
      <c r="J10" s="11">
        <f t="shared" si="1"/>
        <v>41.418</v>
      </c>
      <c r="K10" s="32"/>
      <c r="L10" s="11">
        <f t="shared" si="2"/>
        <v>0</v>
      </c>
      <c r="M10" s="11">
        <f t="shared" si="3"/>
        <v>41.418</v>
      </c>
      <c r="N10" s="53">
        <v>8</v>
      </c>
    </row>
    <row r="11" ht="70" customHeight="1" spans="1:14">
      <c r="A11" s="27" t="s">
        <v>84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</sheetData>
  <sortState ref="A3:O10">
    <sortCondition ref="M3:M10" descending="1"/>
  </sortState>
  <mergeCells count="2">
    <mergeCell ref="A1:N1"/>
    <mergeCell ref="A11:N11"/>
  </mergeCells>
  <pageMargins left="0.75" right="0.75" top="1" bottom="1" header="0.511805555555556" footer="0.511805555555556"/>
  <pageSetup paperSize="9" orientation="landscape" horizontalDpi="200" verticalDpi="300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workbookViewId="0">
      <selection activeCell="K19" sqref="K19"/>
    </sheetView>
  </sheetViews>
  <sheetFormatPr defaultColWidth="9" defaultRowHeight="14.25" outlineLevelRow="4"/>
  <cols>
    <col min="1" max="1" width="8.25" customWidth="1"/>
    <col min="2" max="2" width="4.25" customWidth="1"/>
    <col min="3" max="3" width="3.125" customWidth="1"/>
    <col min="4" max="4" width="19.375" customWidth="1"/>
    <col min="5" max="5" width="12.375" customWidth="1"/>
    <col min="6" max="6" width="10.125" customWidth="1"/>
    <col min="7" max="7" width="5.75" customWidth="1"/>
    <col min="8" max="8" width="8.125" customWidth="1"/>
    <col min="9" max="9" width="6.25" customWidth="1"/>
    <col min="10" max="10" width="5.125" customWidth="1"/>
    <col min="11" max="11" width="8.875" customWidth="1"/>
    <col min="12" max="12" width="6.75" customWidth="1"/>
    <col min="13" max="13" width="7.75" customWidth="1"/>
    <col min="14" max="14" width="7" customWidth="1"/>
    <col min="15" max="15" width="5.75" customWidth="1"/>
  </cols>
  <sheetData>
    <row r="1" ht="25.5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36" spans="1:15">
      <c r="A2" s="2" t="s">
        <v>1</v>
      </c>
      <c r="B2" s="2" t="s">
        <v>2</v>
      </c>
      <c r="C2" s="2" t="s">
        <v>3</v>
      </c>
      <c r="D2" s="51" t="s">
        <v>4</v>
      </c>
      <c r="E2" s="3" t="s">
        <v>5</v>
      </c>
      <c r="F2" s="2" t="s">
        <v>6</v>
      </c>
      <c r="G2" s="3" t="s">
        <v>92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2" t="s">
        <v>13</v>
      </c>
      <c r="N2" s="42" t="s">
        <v>14</v>
      </c>
      <c r="O2" s="7" t="s">
        <v>85</v>
      </c>
    </row>
    <row r="3" spans="1:15">
      <c r="A3" s="6" t="s">
        <v>365</v>
      </c>
      <c r="B3" s="6" t="s">
        <v>16</v>
      </c>
      <c r="C3" s="6" t="s">
        <v>17</v>
      </c>
      <c r="D3" s="5" t="s">
        <v>366</v>
      </c>
      <c r="E3" s="6">
        <v>17272600709</v>
      </c>
      <c r="F3" s="6" t="s">
        <v>350</v>
      </c>
      <c r="G3" s="7"/>
      <c r="H3" s="7"/>
      <c r="I3" s="7"/>
      <c r="J3" s="7"/>
      <c r="K3" s="79">
        <v>80.714</v>
      </c>
      <c r="L3" s="4"/>
      <c r="M3" s="7"/>
      <c r="N3" s="53"/>
      <c r="O3" s="80" t="s">
        <v>88</v>
      </c>
    </row>
    <row r="4" spans="1:15">
      <c r="A4" s="7"/>
      <c r="B4" s="7"/>
      <c r="C4" s="7"/>
      <c r="D4" s="48"/>
      <c r="E4" s="9"/>
      <c r="F4" s="9"/>
      <c r="G4" s="10"/>
      <c r="H4" s="11"/>
      <c r="I4" s="9"/>
      <c r="J4" s="11"/>
      <c r="K4" s="11"/>
      <c r="L4" s="11"/>
      <c r="M4" s="11"/>
      <c r="N4" s="53"/>
      <c r="O4" s="7"/>
    </row>
    <row r="5" spans="1:15">
      <c r="A5" s="9"/>
      <c r="B5" s="9"/>
      <c r="C5" s="9"/>
      <c r="D5" s="12"/>
      <c r="E5" s="9"/>
      <c r="F5" s="9"/>
      <c r="G5" s="10"/>
      <c r="H5" s="11"/>
      <c r="I5" s="9"/>
      <c r="J5" s="11"/>
      <c r="K5" s="11"/>
      <c r="L5" s="11"/>
      <c r="M5" s="11"/>
      <c r="N5" s="53"/>
      <c r="O5" s="7"/>
    </row>
  </sheetData>
  <mergeCells count="1">
    <mergeCell ref="A1:N1"/>
  </mergeCells>
  <pageMargins left="0.75" right="0.75" top="1" bottom="1" header="0.511805555555556" footer="0.511805555555556"/>
  <pageSetup paperSize="9" orientation="landscape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zoomScale="81" zoomScaleNormal="81" workbookViewId="0">
      <selection activeCell="A9" sqref="A9:N9"/>
    </sheetView>
  </sheetViews>
  <sheetFormatPr defaultColWidth="9" defaultRowHeight="14.25"/>
  <cols>
    <col min="1" max="1" width="9.56666666666667" customWidth="1"/>
    <col min="2" max="2" width="3.625" customWidth="1"/>
    <col min="3" max="3" width="3.5" customWidth="1"/>
    <col min="4" max="4" width="19.625" style="37" customWidth="1"/>
    <col min="5" max="5" width="14.125" style="24" customWidth="1"/>
    <col min="6" max="6" width="11" customWidth="1"/>
    <col min="7" max="7" width="8.375" style="24" customWidth="1"/>
    <col min="8" max="8" width="8.75" style="74" customWidth="1"/>
    <col min="9" max="9" width="4.125" style="24" customWidth="1"/>
    <col min="10" max="10" width="7" style="74" customWidth="1"/>
    <col min="11" max="11" width="10.025" style="54" customWidth="1"/>
    <col min="12" max="12" width="7.09166666666667" style="74" customWidth="1"/>
    <col min="13" max="13" width="7.25833333333333" customWidth="1"/>
    <col min="14" max="14" width="6.64166666666667" customWidth="1"/>
  </cols>
  <sheetData>
    <row r="1" ht="39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8"/>
      <c r="L1" s="1"/>
      <c r="M1" s="1"/>
      <c r="N1" s="1"/>
    </row>
    <row r="2" ht="66.95" customHeight="1" spans="1:14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3" t="s">
        <v>92</v>
      </c>
      <c r="H2" s="75" t="s">
        <v>8</v>
      </c>
      <c r="I2" s="3" t="s">
        <v>9</v>
      </c>
      <c r="J2" s="75" t="s">
        <v>10</v>
      </c>
      <c r="K2" s="30" t="s">
        <v>11</v>
      </c>
      <c r="L2" s="3" t="s">
        <v>12</v>
      </c>
      <c r="M2" s="2" t="s">
        <v>13</v>
      </c>
      <c r="N2" s="7" t="s">
        <v>14</v>
      </c>
    </row>
    <row r="3" ht="30" customHeight="1" spans="1:14">
      <c r="A3" s="76" t="s">
        <v>367</v>
      </c>
      <c r="B3" s="76" t="s">
        <v>58</v>
      </c>
      <c r="C3" s="76" t="s">
        <v>23</v>
      </c>
      <c r="D3" s="43" t="s">
        <v>368</v>
      </c>
      <c r="E3" s="9">
        <v>17272600772</v>
      </c>
      <c r="F3" s="9" t="s">
        <v>369</v>
      </c>
      <c r="G3" s="10">
        <v>69.88</v>
      </c>
      <c r="H3" s="11">
        <f t="shared" ref="H3:H8" si="0">G3*0.6</f>
        <v>41.928</v>
      </c>
      <c r="I3" s="9"/>
      <c r="J3" s="11">
        <f t="shared" ref="J3:J8" si="1">H3+I3</f>
        <v>41.928</v>
      </c>
      <c r="K3" s="32">
        <v>84.064</v>
      </c>
      <c r="L3" s="11">
        <f t="shared" ref="L3:L8" si="2">K3*0.4</f>
        <v>33.6256</v>
      </c>
      <c r="M3" s="11">
        <f t="shared" ref="M3:M8" si="3">J3+L3</f>
        <v>75.5536</v>
      </c>
      <c r="N3" s="53">
        <v>1</v>
      </c>
    </row>
    <row r="4" ht="30" customHeight="1" spans="1:14">
      <c r="A4" s="9" t="s">
        <v>370</v>
      </c>
      <c r="B4" s="9" t="s">
        <v>16</v>
      </c>
      <c r="C4" s="9" t="s">
        <v>23</v>
      </c>
      <c r="D4" s="77" t="s">
        <v>371</v>
      </c>
      <c r="E4" s="9">
        <v>17272600742</v>
      </c>
      <c r="F4" s="9" t="s">
        <v>369</v>
      </c>
      <c r="G4" s="10">
        <v>67.77</v>
      </c>
      <c r="H4" s="11">
        <f t="shared" si="0"/>
        <v>40.662</v>
      </c>
      <c r="I4" s="9"/>
      <c r="J4" s="11">
        <f t="shared" si="1"/>
        <v>40.662</v>
      </c>
      <c r="K4" s="32">
        <v>83.674</v>
      </c>
      <c r="L4" s="11">
        <f t="shared" si="2"/>
        <v>33.4696</v>
      </c>
      <c r="M4" s="11">
        <f t="shared" si="3"/>
        <v>74.1316</v>
      </c>
      <c r="N4" s="53">
        <v>2</v>
      </c>
    </row>
    <row r="5" ht="30" customHeight="1" spans="1:14">
      <c r="A5" s="9" t="s">
        <v>372</v>
      </c>
      <c r="B5" s="9" t="s">
        <v>16</v>
      </c>
      <c r="C5" s="9" t="s">
        <v>23</v>
      </c>
      <c r="D5" s="77" t="s">
        <v>373</v>
      </c>
      <c r="E5" s="9">
        <v>17272600741</v>
      </c>
      <c r="F5" s="9" t="s">
        <v>369</v>
      </c>
      <c r="G5" s="10">
        <v>68.61</v>
      </c>
      <c r="H5" s="11">
        <f t="shared" si="0"/>
        <v>41.166</v>
      </c>
      <c r="I5" s="9"/>
      <c r="J5" s="11">
        <f t="shared" si="1"/>
        <v>41.166</v>
      </c>
      <c r="K5" s="32">
        <v>79.37</v>
      </c>
      <c r="L5" s="11">
        <f t="shared" si="2"/>
        <v>31.748</v>
      </c>
      <c r="M5" s="11">
        <f t="shared" si="3"/>
        <v>72.914</v>
      </c>
      <c r="N5" s="53">
        <v>3</v>
      </c>
    </row>
    <row r="6" ht="30" customHeight="1" spans="1:14">
      <c r="A6" s="9" t="s">
        <v>374</v>
      </c>
      <c r="B6" s="9" t="s">
        <v>58</v>
      </c>
      <c r="C6" s="9" t="s">
        <v>375</v>
      </c>
      <c r="D6" s="143" t="s">
        <v>376</v>
      </c>
      <c r="E6" s="9">
        <v>17272600738</v>
      </c>
      <c r="F6" s="9" t="s">
        <v>369</v>
      </c>
      <c r="G6" s="10">
        <v>64.55</v>
      </c>
      <c r="H6" s="11">
        <f t="shared" si="0"/>
        <v>38.73</v>
      </c>
      <c r="I6" s="9"/>
      <c r="J6" s="11">
        <f t="shared" si="1"/>
        <v>38.73</v>
      </c>
      <c r="K6" s="32">
        <v>84.132</v>
      </c>
      <c r="L6" s="11">
        <f t="shared" si="2"/>
        <v>33.6528</v>
      </c>
      <c r="M6" s="11">
        <f t="shared" si="3"/>
        <v>72.3828</v>
      </c>
      <c r="N6" s="53">
        <v>4</v>
      </c>
    </row>
    <row r="7" ht="30" customHeight="1" spans="1:14">
      <c r="A7" s="76" t="s">
        <v>377</v>
      </c>
      <c r="B7" s="76" t="s">
        <v>16</v>
      </c>
      <c r="C7" s="76" t="s">
        <v>23</v>
      </c>
      <c r="D7" s="78" t="s">
        <v>378</v>
      </c>
      <c r="E7" s="9">
        <v>17272600756</v>
      </c>
      <c r="F7" s="9" t="s">
        <v>369</v>
      </c>
      <c r="G7" s="10">
        <v>63.39</v>
      </c>
      <c r="H7" s="11">
        <f t="shared" si="0"/>
        <v>38.034</v>
      </c>
      <c r="I7" s="9"/>
      <c r="J7" s="11">
        <f t="shared" si="1"/>
        <v>38.034</v>
      </c>
      <c r="K7" s="32">
        <v>80.956</v>
      </c>
      <c r="L7" s="11">
        <f t="shared" si="2"/>
        <v>32.3824</v>
      </c>
      <c r="M7" s="11">
        <f t="shared" si="3"/>
        <v>70.4164</v>
      </c>
      <c r="N7" s="53">
        <v>5</v>
      </c>
    </row>
    <row r="8" ht="30" customHeight="1" spans="1:14">
      <c r="A8" s="76" t="s">
        <v>379</v>
      </c>
      <c r="B8" s="76" t="s">
        <v>16</v>
      </c>
      <c r="C8" s="76" t="s">
        <v>23</v>
      </c>
      <c r="D8" s="78" t="s">
        <v>380</v>
      </c>
      <c r="E8" s="9">
        <v>17272600753</v>
      </c>
      <c r="F8" s="9" t="s">
        <v>369</v>
      </c>
      <c r="G8" s="10">
        <v>65.09</v>
      </c>
      <c r="H8" s="11">
        <f t="shared" si="0"/>
        <v>39.054</v>
      </c>
      <c r="I8" s="9"/>
      <c r="J8" s="11">
        <f t="shared" si="1"/>
        <v>39.054</v>
      </c>
      <c r="K8" s="32">
        <v>76.486</v>
      </c>
      <c r="L8" s="11">
        <f t="shared" si="2"/>
        <v>30.5944</v>
      </c>
      <c r="M8" s="11">
        <f t="shared" si="3"/>
        <v>69.6484</v>
      </c>
      <c r="N8" s="53">
        <v>6</v>
      </c>
    </row>
    <row r="9" ht="81" customHeight="1" spans="1:14">
      <c r="A9" s="27" t="s">
        <v>84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ht="23.25" customHeight="1"/>
    <row r="11" ht="23.25" customHeight="1"/>
    <row r="12" ht="23.25" customHeight="1"/>
  </sheetData>
  <sortState ref="A3:O8">
    <sortCondition ref="M3:M8" descending="1"/>
  </sortState>
  <mergeCells count="2">
    <mergeCell ref="A1:N1"/>
    <mergeCell ref="A9:N9"/>
  </mergeCells>
  <pageMargins left="0.751388888888889" right="0.751388888888889" top="1" bottom="1" header="0.511805555555556" footer="0.511805555555556"/>
  <pageSetup paperSize="9" orientation="landscape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opLeftCell="E1" workbookViewId="0">
      <selection activeCell="K8" sqref="K8"/>
    </sheetView>
  </sheetViews>
  <sheetFormatPr defaultColWidth="9" defaultRowHeight="14.25" outlineLevelRow="4"/>
  <cols>
    <col min="1" max="1" width="8.25" customWidth="1"/>
    <col min="2" max="2" width="4.25" customWidth="1"/>
    <col min="3" max="3" width="3.125" customWidth="1"/>
    <col min="4" max="4" width="19.375" customWidth="1"/>
    <col min="5" max="5" width="12.375" customWidth="1"/>
    <col min="6" max="6" width="10.125" customWidth="1"/>
    <col min="7" max="7" width="5.75" customWidth="1"/>
    <col min="8" max="8" width="6.875" customWidth="1"/>
    <col min="9" max="9" width="6.125" customWidth="1"/>
    <col min="10" max="10" width="5.625" customWidth="1"/>
    <col min="11" max="11" width="8.875" customWidth="1"/>
    <col min="12" max="12" width="6.75" customWidth="1"/>
    <col min="13" max="13" width="7.75" customWidth="1"/>
    <col min="14" max="14" width="7" customWidth="1"/>
    <col min="15" max="15" width="6.5" customWidth="1"/>
  </cols>
  <sheetData>
    <row r="1" ht="25.5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8.5" spans="1:15">
      <c r="A2" s="2" t="s">
        <v>1</v>
      </c>
      <c r="B2" s="2" t="s">
        <v>2</v>
      </c>
      <c r="C2" s="2" t="s">
        <v>3</v>
      </c>
      <c r="D2" s="51" t="s">
        <v>4</v>
      </c>
      <c r="E2" s="3" t="s">
        <v>5</v>
      </c>
      <c r="F2" s="2" t="s">
        <v>6</v>
      </c>
      <c r="G2" s="3" t="s">
        <v>92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2" t="s">
        <v>13</v>
      </c>
      <c r="N2" s="42" t="s">
        <v>14</v>
      </c>
      <c r="O2" s="7" t="s">
        <v>85</v>
      </c>
    </row>
    <row r="3" spans="1:15">
      <c r="A3" s="6" t="s">
        <v>381</v>
      </c>
      <c r="B3" s="57" t="s">
        <v>16</v>
      </c>
      <c r="C3" s="57" t="s">
        <v>23</v>
      </c>
      <c r="D3" s="69" t="s">
        <v>382</v>
      </c>
      <c r="E3" s="6">
        <v>17272600740</v>
      </c>
      <c r="F3" s="6" t="s">
        <v>369</v>
      </c>
      <c r="G3" s="7"/>
      <c r="H3" s="7"/>
      <c r="I3" s="7"/>
      <c r="J3" s="7"/>
      <c r="K3" s="71">
        <v>81.666</v>
      </c>
      <c r="L3" s="72"/>
      <c r="M3" s="72"/>
      <c r="N3" s="53"/>
      <c r="O3" s="73" t="s">
        <v>88</v>
      </c>
    </row>
    <row r="4" ht="24" spans="1:15">
      <c r="A4" s="57" t="s">
        <v>383</v>
      </c>
      <c r="B4" s="57" t="s">
        <v>16</v>
      </c>
      <c r="C4" s="57" t="s">
        <v>23</v>
      </c>
      <c r="D4" s="70" t="s">
        <v>384</v>
      </c>
      <c r="E4" s="6">
        <v>17272600765</v>
      </c>
      <c r="F4" s="6" t="s">
        <v>369</v>
      </c>
      <c r="G4" s="7"/>
      <c r="H4" s="7"/>
      <c r="I4" s="7"/>
      <c r="J4" s="7"/>
      <c r="K4" s="71"/>
      <c r="L4" s="72"/>
      <c r="M4" s="72"/>
      <c r="N4" s="53"/>
      <c r="O4" s="73" t="s">
        <v>88</v>
      </c>
    </row>
    <row r="5" spans="1:15">
      <c r="A5" s="9"/>
      <c r="B5" s="9"/>
      <c r="C5" s="9"/>
      <c r="D5" s="12"/>
      <c r="E5" s="9"/>
      <c r="F5" s="9"/>
      <c r="G5" s="10"/>
      <c r="H5" s="11"/>
      <c r="I5" s="9"/>
      <c r="J5" s="11"/>
      <c r="K5" s="11"/>
      <c r="L5" s="11"/>
      <c r="M5" s="11"/>
      <c r="N5" s="53"/>
      <c r="O5" s="7"/>
    </row>
  </sheetData>
  <sortState ref="A3:O4">
    <sortCondition ref="K3:K4" descending="1"/>
  </sortState>
  <mergeCells count="1">
    <mergeCell ref="A1:N1"/>
  </mergeCells>
  <pageMargins left="0.75" right="0.75" top="1" bottom="1" header="0.511805555555556" footer="0.511805555555556"/>
  <pageSetup paperSize="9" orientation="landscape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zoomScale="85" zoomScaleNormal="85" workbookViewId="0">
      <selection activeCell="A5" sqref="A5:N5"/>
    </sheetView>
  </sheetViews>
  <sheetFormatPr defaultColWidth="9" defaultRowHeight="14.25" outlineLevelRow="4"/>
  <cols>
    <col min="1" max="1" width="13.25" customWidth="1"/>
    <col min="2" max="2" width="3.625" customWidth="1"/>
    <col min="3" max="3" width="3.5" customWidth="1"/>
    <col min="4" max="4" width="18.75" customWidth="1"/>
    <col min="5" max="6" width="12.875" style="24" customWidth="1"/>
    <col min="7" max="7" width="6.25" style="24" customWidth="1"/>
    <col min="8" max="8" width="6.625" style="24" customWidth="1"/>
    <col min="9" max="9" width="4.875" style="24" customWidth="1"/>
    <col min="10" max="10" width="7" style="24" customWidth="1"/>
    <col min="11" max="11" width="10.125" style="54" customWidth="1"/>
    <col min="12" max="12" width="6.375" style="24" customWidth="1"/>
    <col min="13" max="13" width="8.75" customWidth="1"/>
    <col min="14" max="14" width="4.85" customWidth="1"/>
  </cols>
  <sheetData>
    <row r="1" ht="71.1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8"/>
      <c r="L1" s="1"/>
      <c r="M1" s="1"/>
      <c r="N1" s="1"/>
    </row>
    <row r="2" ht="51.95" customHeight="1" spans="1:14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3" t="s">
        <v>92</v>
      </c>
      <c r="H2" s="3" t="s">
        <v>8</v>
      </c>
      <c r="I2" s="3" t="s">
        <v>9</v>
      </c>
      <c r="J2" s="3" t="s">
        <v>10</v>
      </c>
      <c r="K2" s="30" t="s">
        <v>11</v>
      </c>
      <c r="L2" s="3" t="s">
        <v>12</v>
      </c>
      <c r="M2" s="2" t="s">
        <v>13</v>
      </c>
      <c r="N2" s="7" t="s">
        <v>14</v>
      </c>
    </row>
    <row r="3" ht="27" customHeight="1" spans="1:14">
      <c r="A3" s="55" t="s">
        <v>385</v>
      </c>
      <c r="B3" s="9" t="s">
        <v>16</v>
      </c>
      <c r="C3" s="9" t="s">
        <v>23</v>
      </c>
      <c r="D3" s="48" t="s">
        <v>386</v>
      </c>
      <c r="E3" s="9">
        <v>17272600787</v>
      </c>
      <c r="F3" s="9" t="s">
        <v>387</v>
      </c>
      <c r="G3" s="10">
        <v>61.53</v>
      </c>
      <c r="H3" s="11">
        <f>G3*0.6</f>
        <v>36.918</v>
      </c>
      <c r="I3" s="9"/>
      <c r="J3" s="11">
        <f>H3+I3</f>
        <v>36.918</v>
      </c>
      <c r="K3" s="32">
        <v>82.396</v>
      </c>
      <c r="L3" s="11">
        <f>K3*0.4</f>
        <v>32.9584</v>
      </c>
      <c r="M3" s="11">
        <f>J3+L3</f>
        <v>69.8764</v>
      </c>
      <c r="N3" s="53">
        <v>1</v>
      </c>
    </row>
    <row r="4" ht="27" customHeight="1" spans="1:14">
      <c r="A4" s="9" t="s">
        <v>388</v>
      </c>
      <c r="B4" s="9" t="s">
        <v>16</v>
      </c>
      <c r="C4" s="9" t="s">
        <v>23</v>
      </c>
      <c r="D4" s="12" t="s">
        <v>389</v>
      </c>
      <c r="E4" s="9">
        <v>17272600774</v>
      </c>
      <c r="F4" s="9" t="s">
        <v>387</v>
      </c>
      <c r="G4" s="10">
        <v>60.22</v>
      </c>
      <c r="H4" s="11">
        <f>G4*0.6</f>
        <v>36.132</v>
      </c>
      <c r="I4" s="9"/>
      <c r="J4" s="11">
        <f>H4+I4</f>
        <v>36.132</v>
      </c>
      <c r="K4" s="32">
        <v>79.792</v>
      </c>
      <c r="L4" s="11">
        <f>K4*0.4</f>
        <v>31.9168</v>
      </c>
      <c r="M4" s="11">
        <f>J4+L4</f>
        <v>68.0488</v>
      </c>
      <c r="N4" s="53">
        <v>2</v>
      </c>
    </row>
    <row r="5" ht="69" customHeight="1" spans="1:14">
      <c r="A5" s="27" t="s">
        <v>84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</sheetData>
  <sortState ref="A3:M22">
    <sortCondition ref="J3:J22" descending="1"/>
  </sortState>
  <mergeCells count="2">
    <mergeCell ref="A1:N1"/>
    <mergeCell ref="A5:N5"/>
  </mergeCells>
  <pageMargins left="0.751388888888889" right="0.751388888888889" top="1" bottom="1" header="0.511805555555556" footer="0.511805555555556"/>
  <pageSetup paperSize="9" orientation="landscape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zoomScale="82" zoomScaleNormal="82" workbookViewId="0">
      <selection activeCell="A5" sqref="A5:N5"/>
    </sheetView>
  </sheetViews>
  <sheetFormatPr defaultColWidth="9" defaultRowHeight="14.25"/>
  <cols>
    <col min="1" max="1" width="8.625" customWidth="1"/>
    <col min="2" max="2" width="3.25" customWidth="1"/>
    <col min="3" max="3" width="4" customWidth="1"/>
    <col min="4" max="4" width="20.5833333333333" style="46" customWidth="1"/>
    <col min="5" max="6" width="14.625" customWidth="1"/>
    <col min="7" max="7" width="7" customWidth="1"/>
    <col min="8" max="8" width="7.25" customWidth="1"/>
    <col min="9" max="9" width="5.25" customWidth="1"/>
    <col min="10" max="10" width="6.75" customWidth="1"/>
    <col min="11" max="11" width="8.125" style="19" customWidth="1"/>
    <col min="12" max="12" width="6.5" customWidth="1"/>
    <col min="13" max="13" width="7.625" customWidth="1"/>
    <col min="14" max="14" width="5.48333333333333" customWidth="1"/>
  </cols>
  <sheetData>
    <row r="1" ht="50.25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8"/>
      <c r="L1" s="1"/>
      <c r="M1" s="1"/>
      <c r="N1" s="1"/>
    </row>
    <row r="2" ht="51" customHeight="1" spans="1:14">
      <c r="A2" s="2" t="s">
        <v>1</v>
      </c>
      <c r="B2" s="2" t="s">
        <v>2</v>
      </c>
      <c r="C2" s="2" t="s">
        <v>3</v>
      </c>
      <c r="D2" s="51" t="s">
        <v>4</v>
      </c>
      <c r="E2" s="3" t="s">
        <v>5</v>
      </c>
      <c r="F2" s="2" t="s">
        <v>6</v>
      </c>
      <c r="G2" s="3" t="s">
        <v>92</v>
      </c>
      <c r="H2" s="3" t="s">
        <v>8</v>
      </c>
      <c r="I2" s="3" t="s">
        <v>9</v>
      </c>
      <c r="J2" s="3" t="s">
        <v>10</v>
      </c>
      <c r="K2" s="30" t="s">
        <v>11</v>
      </c>
      <c r="L2" s="3" t="s">
        <v>12</v>
      </c>
      <c r="M2" s="2" t="s">
        <v>13</v>
      </c>
      <c r="N2" s="7" t="s">
        <v>14</v>
      </c>
    </row>
    <row r="3" ht="29.1" customHeight="1" spans="1:14">
      <c r="A3" s="9" t="s">
        <v>390</v>
      </c>
      <c r="B3" s="9" t="s">
        <v>16</v>
      </c>
      <c r="C3" s="9" t="s">
        <v>23</v>
      </c>
      <c r="D3" s="12" t="s">
        <v>391</v>
      </c>
      <c r="E3" s="9">
        <v>17272600795</v>
      </c>
      <c r="F3" s="6" t="s">
        <v>392</v>
      </c>
      <c r="G3" s="10">
        <v>65.64</v>
      </c>
      <c r="H3" s="11">
        <f>G3*0.6</f>
        <v>39.384</v>
      </c>
      <c r="I3" s="9"/>
      <c r="J3" s="11">
        <f>H3+I3</f>
        <v>39.384</v>
      </c>
      <c r="K3" s="32">
        <v>82.152</v>
      </c>
      <c r="L3" s="11">
        <f>K3*0.4</f>
        <v>32.8608</v>
      </c>
      <c r="M3" s="68">
        <f>J3+L3</f>
        <v>72.2448</v>
      </c>
      <c r="N3" s="53">
        <v>1</v>
      </c>
    </row>
    <row r="4" ht="29.1" customHeight="1" spans="1:14">
      <c r="A4" s="9" t="s">
        <v>393</v>
      </c>
      <c r="B4" s="9" t="s">
        <v>16</v>
      </c>
      <c r="C4" s="9" t="s">
        <v>23</v>
      </c>
      <c r="D4" s="12" t="s">
        <v>394</v>
      </c>
      <c r="E4" s="9">
        <v>17272600794</v>
      </c>
      <c r="F4" s="6" t="s">
        <v>392</v>
      </c>
      <c r="G4" s="10">
        <v>47.92</v>
      </c>
      <c r="H4" s="11">
        <f>G4*0.6</f>
        <v>28.752</v>
      </c>
      <c r="I4" s="9"/>
      <c r="J4" s="11">
        <f>H4+I4</f>
        <v>28.752</v>
      </c>
      <c r="K4" s="32">
        <v>82.714</v>
      </c>
      <c r="L4" s="11">
        <f>K4*0.4</f>
        <v>33.0856</v>
      </c>
      <c r="M4" s="68">
        <f>J4+L4</f>
        <v>61.8376</v>
      </c>
      <c r="N4" s="53">
        <v>2</v>
      </c>
    </row>
    <row r="5" ht="77" customHeight="1" spans="1:14">
      <c r="A5" s="27" t="s">
        <v>84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ht="29.1" customHeight="1" spans="4:4">
      <c r="D6"/>
    </row>
    <row r="7" ht="29.1" customHeight="1" spans="4:4">
      <c r="D7"/>
    </row>
    <row r="8" ht="29.1" customHeight="1" spans="4:4">
      <c r="D8"/>
    </row>
    <row r="9" ht="27" customHeight="1" spans="4:4">
      <c r="D9"/>
    </row>
  </sheetData>
  <sortState ref="A3:M7">
    <sortCondition ref="J3:J7" descending="1"/>
  </sortState>
  <mergeCells count="2">
    <mergeCell ref="A1:N1"/>
    <mergeCell ref="A5:N5"/>
  </mergeCells>
  <pageMargins left="0.75" right="0.75" top="1" bottom="1" header="0.511805555555556" footer="0.511805555555556"/>
  <pageSetup paperSize="9" orientation="landscape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zoomScale="86" zoomScaleNormal="86" workbookViewId="0">
      <selection activeCell="A5" sqref="A5:N5"/>
    </sheetView>
  </sheetViews>
  <sheetFormatPr defaultColWidth="9" defaultRowHeight="14.25" outlineLevelRow="6"/>
  <cols>
    <col min="1" max="1" width="11.25" customWidth="1"/>
    <col min="2" max="2" width="3.625" customWidth="1"/>
    <col min="3" max="3" width="3.5" customWidth="1"/>
    <col min="4" max="4" width="19.625" style="46" customWidth="1"/>
    <col min="5" max="5" width="12.25" customWidth="1"/>
    <col min="6" max="6" width="13.625" customWidth="1"/>
    <col min="7" max="7" width="7.75" customWidth="1"/>
    <col min="8" max="8" width="7.875" customWidth="1"/>
    <col min="9" max="9" width="5.375" customWidth="1"/>
    <col min="10" max="10" width="7.375" customWidth="1"/>
    <col min="11" max="11" width="8.25" style="19" customWidth="1"/>
    <col min="12" max="12" width="7.25" customWidth="1"/>
    <col min="13" max="13" width="8.375" customWidth="1"/>
    <col min="14" max="14" width="5.23333333333333" customWidth="1"/>
  </cols>
  <sheetData>
    <row r="1" ht="75.95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8"/>
      <c r="L1" s="1"/>
      <c r="M1" s="1"/>
      <c r="N1" s="1"/>
    </row>
    <row r="2" ht="28.5" spans="1:14">
      <c r="A2" s="2" t="s">
        <v>1</v>
      </c>
      <c r="B2" s="2" t="s">
        <v>2</v>
      </c>
      <c r="C2" s="2" t="s">
        <v>3</v>
      </c>
      <c r="D2" s="51" t="s">
        <v>4</v>
      </c>
      <c r="E2" s="3" t="s">
        <v>5</v>
      </c>
      <c r="F2" s="2" t="s">
        <v>6</v>
      </c>
      <c r="G2" s="3" t="s">
        <v>92</v>
      </c>
      <c r="H2" s="3" t="s">
        <v>8</v>
      </c>
      <c r="I2" s="3" t="s">
        <v>9</v>
      </c>
      <c r="J2" s="3" t="s">
        <v>10</v>
      </c>
      <c r="K2" s="30" t="s">
        <v>11</v>
      </c>
      <c r="L2" s="3" t="s">
        <v>12</v>
      </c>
      <c r="M2" s="2" t="s">
        <v>13</v>
      </c>
      <c r="N2" s="7" t="s">
        <v>14</v>
      </c>
    </row>
    <row r="3" ht="31.5" customHeight="1" spans="1:14">
      <c r="A3" s="9" t="s">
        <v>395</v>
      </c>
      <c r="B3" s="9" t="s">
        <v>58</v>
      </c>
      <c r="C3" s="9" t="s">
        <v>375</v>
      </c>
      <c r="D3" s="12" t="s">
        <v>396</v>
      </c>
      <c r="E3" s="9">
        <v>17272600799</v>
      </c>
      <c r="F3" s="66" t="s">
        <v>397</v>
      </c>
      <c r="G3" s="10">
        <v>61.08</v>
      </c>
      <c r="H3" s="11">
        <f>G3*0.6</f>
        <v>36.648</v>
      </c>
      <c r="I3" s="9"/>
      <c r="J3" s="11">
        <f>H3+I3</f>
        <v>36.648</v>
      </c>
      <c r="K3" s="32">
        <v>81.87</v>
      </c>
      <c r="L3" s="11">
        <f>K3*0.4</f>
        <v>32.748</v>
      </c>
      <c r="M3" s="67">
        <f>J3+L3</f>
        <v>69.396</v>
      </c>
      <c r="N3" s="53">
        <v>1</v>
      </c>
    </row>
    <row r="4" ht="31.5" customHeight="1" spans="1:14">
      <c r="A4" s="9" t="s">
        <v>398</v>
      </c>
      <c r="B4" s="9" t="s">
        <v>16</v>
      </c>
      <c r="C4" s="9" t="s">
        <v>375</v>
      </c>
      <c r="D4" s="12" t="s">
        <v>399</v>
      </c>
      <c r="E4" s="9">
        <v>17272600803</v>
      </c>
      <c r="F4" s="66" t="s">
        <v>397</v>
      </c>
      <c r="G4" s="10">
        <v>55.97</v>
      </c>
      <c r="H4" s="11">
        <f>G4*0.6</f>
        <v>33.582</v>
      </c>
      <c r="I4" s="9"/>
      <c r="J4" s="11">
        <f>H4+I4</f>
        <v>33.582</v>
      </c>
      <c r="K4" s="32">
        <v>81.036</v>
      </c>
      <c r="L4" s="11">
        <f>K4*0.4</f>
        <v>32.4144</v>
      </c>
      <c r="M4" s="67">
        <f>J4+L4</f>
        <v>65.9964</v>
      </c>
      <c r="N4" s="53">
        <v>2</v>
      </c>
    </row>
    <row r="5" ht="71" customHeight="1" spans="1:14">
      <c r="A5" s="27" t="s">
        <v>84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ht="27" customHeight="1" spans="4:4">
      <c r="D6"/>
    </row>
    <row r="7" ht="23.25" customHeight="1" spans="4:4">
      <c r="D7"/>
    </row>
  </sheetData>
  <sortState ref="A3:M12">
    <sortCondition ref="J3:J12" descending="1"/>
  </sortState>
  <mergeCells count="2">
    <mergeCell ref="A1:N1"/>
    <mergeCell ref="A5:N5"/>
  </mergeCells>
  <pageMargins left="0.75" right="0.75" top="1" bottom="1" header="0.511805555555556" footer="0.511805555555556"/>
  <pageSetup paperSize="9" orientation="landscape" horizontalDpi="200" verticalDpi="300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zoomScale="85" zoomScaleNormal="85" workbookViewId="0">
      <selection activeCell="D13" sqref="D13"/>
    </sheetView>
  </sheetViews>
  <sheetFormatPr defaultColWidth="9" defaultRowHeight="14.25"/>
  <cols>
    <col min="1" max="1" width="12.875" customWidth="1"/>
    <col min="2" max="2" width="3.25" customWidth="1"/>
    <col min="3" max="3" width="4" customWidth="1"/>
    <col min="4" max="4" width="19.625" style="46" customWidth="1"/>
    <col min="5" max="5" width="12.375" customWidth="1"/>
    <col min="6" max="6" width="11.375" customWidth="1"/>
    <col min="7" max="7" width="7.625" customWidth="1"/>
    <col min="8" max="8" width="6.625" customWidth="1"/>
    <col min="9" max="9" width="4.75" customWidth="1"/>
    <col min="10" max="10" width="9.625" customWidth="1"/>
    <col min="11" max="11" width="8" style="19" customWidth="1"/>
    <col min="12" max="12" width="6.5" customWidth="1"/>
    <col min="13" max="13" width="8.975" customWidth="1"/>
    <col min="14" max="14" width="6.025" customWidth="1"/>
  </cols>
  <sheetData>
    <row r="1" ht="50.25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8"/>
      <c r="L1" s="1"/>
      <c r="M1" s="1"/>
      <c r="N1" s="1"/>
    </row>
    <row r="2" ht="51" customHeight="1" spans="1:14">
      <c r="A2" s="2" t="s">
        <v>1</v>
      </c>
      <c r="B2" s="2" t="s">
        <v>2</v>
      </c>
      <c r="C2" s="2" t="s">
        <v>3</v>
      </c>
      <c r="D2" s="51" t="s">
        <v>4</v>
      </c>
      <c r="E2" s="3" t="s">
        <v>5</v>
      </c>
      <c r="F2" s="2" t="s">
        <v>6</v>
      </c>
      <c r="G2" s="3" t="s">
        <v>92</v>
      </c>
      <c r="H2" s="3" t="s">
        <v>8</v>
      </c>
      <c r="I2" s="3" t="s">
        <v>9</v>
      </c>
      <c r="J2" s="3" t="s">
        <v>10</v>
      </c>
      <c r="K2" s="30" t="s">
        <v>11</v>
      </c>
      <c r="L2" s="3" t="s">
        <v>12</v>
      </c>
      <c r="M2" s="2" t="s">
        <v>13</v>
      </c>
      <c r="N2" s="7" t="s">
        <v>14</v>
      </c>
    </row>
    <row r="3" ht="29.1" customHeight="1" spans="1:14">
      <c r="A3" s="31" t="s">
        <v>400</v>
      </c>
      <c r="B3" s="31" t="s">
        <v>58</v>
      </c>
      <c r="C3" s="31" t="s">
        <v>23</v>
      </c>
      <c r="D3" s="61" t="s">
        <v>401</v>
      </c>
      <c r="E3" s="31">
        <v>17272600811</v>
      </c>
      <c r="F3" s="62" t="s">
        <v>402</v>
      </c>
      <c r="G3" s="10">
        <v>61.29</v>
      </c>
      <c r="H3" s="63">
        <f>G3*0.6</f>
        <v>36.774</v>
      </c>
      <c r="I3" s="31"/>
      <c r="J3" s="63">
        <f>H3+I3</f>
        <v>36.774</v>
      </c>
      <c r="K3" s="64">
        <v>82.592</v>
      </c>
      <c r="L3" s="63">
        <f>K3*0.4</f>
        <v>33.0368</v>
      </c>
      <c r="M3" s="65">
        <f>J3+L3</f>
        <v>69.8108</v>
      </c>
      <c r="N3" s="53">
        <v>1</v>
      </c>
    </row>
    <row r="4" ht="29.1" customHeight="1" spans="1:14">
      <c r="A4" s="31" t="s">
        <v>403</v>
      </c>
      <c r="B4" s="31" t="s">
        <v>16</v>
      </c>
      <c r="C4" s="31" t="s">
        <v>23</v>
      </c>
      <c r="D4" s="61" t="s">
        <v>404</v>
      </c>
      <c r="E4" s="31">
        <v>17272600812</v>
      </c>
      <c r="F4" s="62" t="s">
        <v>402</v>
      </c>
      <c r="G4" s="10">
        <v>48.58</v>
      </c>
      <c r="H4" s="63">
        <f>G4*0.6</f>
        <v>29.148</v>
      </c>
      <c r="I4" s="31"/>
      <c r="J4" s="63">
        <f>H4+I4</f>
        <v>29.148</v>
      </c>
      <c r="K4" s="64"/>
      <c r="L4" s="63">
        <f>K4*0.4</f>
        <v>0</v>
      </c>
      <c r="M4" s="65">
        <f>J4+L4</f>
        <v>29.148</v>
      </c>
      <c r="N4" s="53">
        <v>2</v>
      </c>
    </row>
    <row r="5" ht="77" customHeight="1" spans="1:14">
      <c r="A5" s="27" t="s">
        <v>84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ht="29.1" customHeight="1" spans="4:4">
      <c r="D6"/>
    </row>
    <row r="7" ht="29.1" customHeight="1" spans="4:4">
      <c r="D7"/>
    </row>
    <row r="8" ht="29.1" customHeight="1" spans="4:4">
      <c r="D8"/>
    </row>
    <row r="9" ht="29.1" customHeight="1" spans="4:4">
      <c r="D9"/>
    </row>
    <row r="10" ht="29.1" customHeight="1" spans="4:4">
      <c r="D10"/>
    </row>
    <row r="11" ht="29.1" customHeight="1" spans="4:4">
      <c r="D11"/>
    </row>
    <row r="12" ht="27" customHeight="1" spans="4:4">
      <c r="D12"/>
    </row>
  </sheetData>
  <sortState ref="A3:M5">
    <sortCondition ref="J3:J5" descending="1"/>
  </sortState>
  <mergeCells count="2">
    <mergeCell ref="A1:N1"/>
    <mergeCell ref="A5:N5"/>
  </mergeCells>
  <pageMargins left="0.75" right="0.75" top="1" bottom="1" header="0.511805555555556" footer="0.511805555555556"/>
  <pageSetup paperSize="9" orientation="landscape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zoomScale="88" zoomScaleNormal="88" workbookViewId="0">
      <selection activeCell="A5" sqref="A5:N5"/>
    </sheetView>
  </sheetViews>
  <sheetFormatPr defaultColWidth="9" defaultRowHeight="14.25" outlineLevelRow="4"/>
  <cols>
    <col min="2" max="2" width="4" customWidth="1"/>
    <col min="3" max="3" width="5.625" customWidth="1"/>
    <col min="4" max="4" width="19.25" style="46" customWidth="1"/>
    <col min="5" max="5" width="13" customWidth="1"/>
    <col min="6" max="6" width="9.25" customWidth="1"/>
    <col min="7" max="7" width="7.625" customWidth="1"/>
    <col min="8" max="8" width="8.5" customWidth="1"/>
    <col min="9" max="9" width="5.375" customWidth="1"/>
    <col min="10" max="10" width="6.875" customWidth="1"/>
    <col min="11" max="11" width="8.23333333333333" style="19" customWidth="1"/>
    <col min="12" max="12" width="6.75" customWidth="1"/>
    <col min="13" max="13" width="7.525" customWidth="1"/>
    <col min="14" max="14" width="7.09166666666667" customWidth="1"/>
  </cols>
  <sheetData>
    <row r="1" ht="69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8"/>
      <c r="L1" s="1"/>
      <c r="M1" s="1"/>
      <c r="N1" s="1"/>
    </row>
    <row r="2" ht="28.5" spans="1:14">
      <c r="A2" s="2" t="s">
        <v>1</v>
      </c>
      <c r="B2" s="2" t="s">
        <v>2</v>
      </c>
      <c r="C2" s="2" t="s">
        <v>3</v>
      </c>
      <c r="D2" s="51" t="s">
        <v>4</v>
      </c>
      <c r="E2" s="3" t="s">
        <v>5</v>
      </c>
      <c r="F2" s="2" t="s">
        <v>6</v>
      </c>
      <c r="G2" s="3" t="s">
        <v>92</v>
      </c>
      <c r="H2" s="3" t="s">
        <v>8</v>
      </c>
      <c r="I2" s="3" t="s">
        <v>9</v>
      </c>
      <c r="J2" s="3" t="s">
        <v>10</v>
      </c>
      <c r="K2" s="30" t="s">
        <v>11</v>
      </c>
      <c r="L2" s="3" t="s">
        <v>12</v>
      </c>
      <c r="M2" s="2" t="s">
        <v>13</v>
      </c>
      <c r="N2" s="7" t="s">
        <v>14</v>
      </c>
    </row>
    <row r="3" ht="28.5" customHeight="1" spans="1:14">
      <c r="A3" s="55" t="s">
        <v>405</v>
      </c>
      <c r="B3" s="55" t="s">
        <v>16</v>
      </c>
      <c r="C3" s="55" t="s">
        <v>375</v>
      </c>
      <c r="D3" s="56" t="s">
        <v>406</v>
      </c>
      <c r="E3" s="55">
        <v>17272600819</v>
      </c>
      <c r="F3" s="57" t="s">
        <v>304</v>
      </c>
      <c r="G3" s="10">
        <v>59.74</v>
      </c>
      <c r="H3" s="58">
        <f>G3*0.6</f>
        <v>35.844</v>
      </c>
      <c r="I3" s="55"/>
      <c r="J3" s="58">
        <f>H3+I3</f>
        <v>35.844</v>
      </c>
      <c r="K3" s="59">
        <v>83.636</v>
      </c>
      <c r="L3" s="58">
        <f>K3*0.4</f>
        <v>33.4544</v>
      </c>
      <c r="M3" s="60">
        <f>J3+L3</f>
        <v>69.2984</v>
      </c>
      <c r="N3" s="53">
        <v>1</v>
      </c>
    </row>
    <row r="4" ht="30.75" customHeight="1" spans="1:14">
      <c r="A4" s="55" t="s">
        <v>407</v>
      </c>
      <c r="B4" s="55" t="s">
        <v>16</v>
      </c>
      <c r="C4" s="55" t="s">
        <v>375</v>
      </c>
      <c r="D4" s="56" t="s">
        <v>408</v>
      </c>
      <c r="E4" s="55">
        <v>17272600817</v>
      </c>
      <c r="F4" s="57" t="s">
        <v>304</v>
      </c>
      <c r="G4" s="10">
        <v>60.2</v>
      </c>
      <c r="H4" s="58">
        <f>G4*0.6</f>
        <v>36.12</v>
      </c>
      <c r="I4" s="55"/>
      <c r="J4" s="58">
        <f>H4+I4</f>
        <v>36.12</v>
      </c>
      <c r="K4" s="59">
        <v>80.998</v>
      </c>
      <c r="L4" s="58">
        <f>K4*0.4</f>
        <v>32.3992</v>
      </c>
      <c r="M4" s="60">
        <f>J4+L4</f>
        <v>68.5192</v>
      </c>
      <c r="N4" s="53">
        <v>2</v>
      </c>
    </row>
    <row r="5" ht="80" customHeight="1" spans="1:14">
      <c r="A5" s="27" t="s">
        <v>84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</sheetData>
  <sortState ref="A3:O4">
    <sortCondition ref="M3:M4" descending="1"/>
  </sortState>
  <mergeCells count="2">
    <mergeCell ref="A1:N1"/>
    <mergeCell ref="A5:N5"/>
  </mergeCells>
  <pageMargins left="0.75" right="0.75" top="1" bottom="1" header="0.5" footer="0.5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topLeftCell="E1" workbookViewId="0">
      <selection activeCell="M6" sqref="M6"/>
    </sheetView>
  </sheetViews>
  <sheetFormatPr defaultColWidth="9" defaultRowHeight="14.25" outlineLevelRow="6"/>
  <cols>
    <col min="1" max="1" width="7.375" customWidth="1"/>
    <col min="2" max="2" width="3.25" customWidth="1"/>
    <col min="3" max="3" width="3.875" customWidth="1"/>
    <col min="4" max="4" width="19.25" customWidth="1"/>
    <col min="5" max="5" width="13" customWidth="1"/>
    <col min="6" max="6" width="11.25" customWidth="1"/>
    <col min="7" max="7" width="9" customWidth="1"/>
    <col min="8" max="8" width="7.75" customWidth="1"/>
    <col min="9" max="9" width="4.875" customWidth="1"/>
    <col min="10" max="10" width="6.875" customWidth="1"/>
    <col min="11" max="11" width="6.5" customWidth="1"/>
    <col min="12" max="12" width="7.5" customWidth="1"/>
  </cols>
  <sheetData>
    <row r="1" ht="33" customHeight="1" spans="1:14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ht="33" customHeight="1" spans="1:1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3" t="s">
        <v>92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2" t="s">
        <v>13</v>
      </c>
      <c r="N2" s="42" t="s">
        <v>14</v>
      </c>
      <c r="O2" s="7" t="s">
        <v>85</v>
      </c>
    </row>
    <row r="3" ht="21" customHeight="1" spans="1:15">
      <c r="A3" s="70" t="s">
        <v>122</v>
      </c>
      <c r="B3" s="85" t="s">
        <v>58</v>
      </c>
      <c r="C3" s="85" t="s">
        <v>17</v>
      </c>
      <c r="D3" s="137" t="s">
        <v>123</v>
      </c>
      <c r="E3" s="6">
        <v>17272600142</v>
      </c>
      <c r="F3" s="85" t="s">
        <v>95</v>
      </c>
      <c r="G3" s="7"/>
      <c r="H3" s="7"/>
      <c r="I3" s="7"/>
      <c r="J3" s="7"/>
      <c r="K3" s="71"/>
      <c r="L3" s="86"/>
      <c r="M3" s="87"/>
      <c r="N3" s="53" t="s">
        <v>91</v>
      </c>
      <c r="O3" s="7" t="s">
        <v>88</v>
      </c>
    </row>
    <row r="4" ht="21" customHeight="1" spans="1:15">
      <c r="A4" s="109"/>
      <c r="B4" s="118"/>
      <c r="C4" s="118"/>
      <c r="D4" s="48"/>
      <c r="E4" s="9"/>
      <c r="F4" s="119"/>
      <c r="G4" s="10"/>
      <c r="H4" s="108"/>
      <c r="I4" s="9"/>
      <c r="J4" s="108"/>
      <c r="K4" s="119"/>
      <c r="L4" s="11"/>
      <c r="M4" s="11"/>
      <c r="N4" s="53"/>
      <c r="O4" s="7"/>
    </row>
    <row r="5" ht="21" customHeight="1" spans="1:15">
      <c r="A5" s="109"/>
      <c r="B5" s="118"/>
      <c r="C5" s="118"/>
      <c r="D5" s="12"/>
      <c r="E5" s="9"/>
      <c r="F5" s="119"/>
      <c r="G5" s="10"/>
      <c r="H5" s="108"/>
      <c r="I5" s="9"/>
      <c r="J5" s="108"/>
      <c r="K5" s="119"/>
      <c r="L5" s="11"/>
      <c r="M5" s="11"/>
      <c r="N5" s="53"/>
      <c r="O5" s="7"/>
    </row>
    <row r="6" ht="21" customHeight="1" spans="1:15">
      <c r="A6" s="109"/>
      <c r="B6" s="118"/>
      <c r="C6" s="118"/>
      <c r="D6" s="12"/>
      <c r="E6" s="9"/>
      <c r="F6" s="48"/>
      <c r="G6" s="10"/>
      <c r="H6" s="11"/>
      <c r="I6" s="9"/>
      <c r="J6" s="11"/>
      <c r="K6" s="48"/>
      <c r="L6" s="11"/>
      <c r="M6" s="11"/>
      <c r="N6" s="53"/>
      <c r="O6" s="7"/>
    </row>
    <row r="7" ht="21" customHeight="1" spans="15:15">
      <c r="O7" s="102"/>
    </row>
  </sheetData>
  <mergeCells count="1">
    <mergeCell ref="A1:N1"/>
  </mergeCells>
  <pageMargins left="0.75" right="0.75" top="1" bottom="1" header="0.511805555555556" footer="0.511805555555556"/>
  <pageSetup paperSize="9" orientation="landscape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zoomScale="72" zoomScaleNormal="72" workbookViewId="0">
      <selection activeCell="A10" sqref="$A10:$XFD13"/>
    </sheetView>
  </sheetViews>
  <sheetFormatPr defaultColWidth="9" defaultRowHeight="14.25"/>
  <cols>
    <col min="2" max="2" width="3.625" customWidth="1"/>
    <col min="3" max="3" width="3.5" customWidth="1"/>
    <col min="4" max="4" width="19" customWidth="1"/>
    <col min="5" max="5" width="12.25" style="24" customWidth="1"/>
    <col min="6" max="6" width="10.625" style="24" customWidth="1"/>
    <col min="7" max="7" width="5.875" style="24" customWidth="1"/>
    <col min="8" max="8" width="7.375" style="24" customWidth="1"/>
    <col min="9" max="9" width="7.125" style="24" customWidth="1"/>
    <col min="10" max="10" width="7" style="24" customWidth="1"/>
    <col min="11" max="11" width="8.375" style="54" customWidth="1"/>
    <col min="12" max="12" width="7.5" style="24" customWidth="1"/>
    <col min="13" max="13" width="7.25" customWidth="1"/>
    <col min="14" max="14" width="9" style="37"/>
  </cols>
  <sheetData>
    <row r="1" ht="69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8"/>
      <c r="L1" s="1"/>
      <c r="M1" s="1"/>
      <c r="N1" s="1"/>
    </row>
    <row r="2" ht="28.5" spans="1:14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3" t="s">
        <v>92</v>
      </c>
      <c r="H2" s="3" t="s">
        <v>8</v>
      </c>
      <c r="I2" s="3" t="s">
        <v>9</v>
      </c>
      <c r="J2" s="3" t="s">
        <v>10</v>
      </c>
      <c r="K2" s="30" t="s">
        <v>11</v>
      </c>
      <c r="L2" s="3" t="s">
        <v>12</v>
      </c>
      <c r="M2" s="2" t="s">
        <v>13</v>
      </c>
      <c r="N2" s="42" t="s">
        <v>14</v>
      </c>
    </row>
    <row r="3" ht="31.5" customHeight="1" spans="1:14">
      <c r="A3" s="9" t="s">
        <v>409</v>
      </c>
      <c r="B3" s="9" t="s">
        <v>58</v>
      </c>
      <c r="C3" s="9" t="s">
        <v>375</v>
      </c>
      <c r="D3" s="141" t="s">
        <v>410</v>
      </c>
      <c r="E3" s="9">
        <v>17272600828</v>
      </c>
      <c r="F3" s="9" t="s">
        <v>322</v>
      </c>
      <c r="G3" s="10">
        <v>51.57</v>
      </c>
      <c r="H3" s="11">
        <f t="shared" ref="H3:H8" si="0">G3*0.6</f>
        <v>30.942</v>
      </c>
      <c r="I3" s="9"/>
      <c r="J3" s="11">
        <f t="shared" ref="J3:J8" si="1">H3+I3</f>
        <v>30.942</v>
      </c>
      <c r="K3" s="32">
        <v>69.32</v>
      </c>
      <c r="L3" s="11">
        <f t="shared" ref="L3:L8" si="2">K3*0.4</f>
        <v>27.728</v>
      </c>
      <c r="M3" s="11">
        <f t="shared" ref="M3:M8" si="3">J3+L3</f>
        <v>58.67</v>
      </c>
      <c r="N3" s="53">
        <v>1</v>
      </c>
    </row>
    <row r="4" ht="31.5" customHeight="1" spans="1:14">
      <c r="A4" s="9" t="s">
        <v>411</v>
      </c>
      <c r="B4" s="9" t="s">
        <v>58</v>
      </c>
      <c r="C4" s="9" t="s">
        <v>23</v>
      </c>
      <c r="D4" s="141" t="s">
        <v>412</v>
      </c>
      <c r="E4" s="9">
        <v>17272600826</v>
      </c>
      <c r="F4" s="9" t="s">
        <v>322</v>
      </c>
      <c r="G4" s="10">
        <v>51.11</v>
      </c>
      <c r="H4" s="11">
        <f t="shared" si="0"/>
        <v>30.666</v>
      </c>
      <c r="I4" s="9"/>
      <c r="J4" s="11">
        <f t="shared" si="1"/>
        <v>30.666</v>
      </c>
      <c r="K4" s="32">
        <v>69.878</v>
      </c>
      <c r="L4" s="11">
        <f t="shared" si="2"/>
        <v>27.9512</v>
      </c>
      <c r="M4" s="11">
        <f t="shared" si="3"/>
        <v>58.6172</v>
      </c>
      <c r="N4" s="53">
        <v>2</v>
      </c>
    </row>
    <row r="5" ht="31.5" customHeight="1" spans="1:14">
      <c r="A5" s="55" t="s">
        <v>413</v>
      </c>
      <c r="B5" s="55" t="s">
        <v>58</v>
      </c>
      <c r="C5" s="55" t="s">
        <v>23</v>
      </c>
      <c r="D5" s="48" t="s">
        <v>414</v>
      </c>
      <c r="E5" s="9">
        <v>17272600834</v>
      </c>
      <c r="F5" s="9" t="s">
        <v>322</v>
      </c>
      <c r="G5" s="10">
        <v>45.52</v>
      </c>
      <c r="H5" s="11">
        <f t="shared" si="0"/>
        <v>27.312</v>
      </c>
      <c r="I5" s="9"/>
      <c r="J5" s="11">
        <f t="shared" si="1"/>
        <v>27.312</v>
      </c>
      <c r="K5" s="32">
        <v>75.45</v>
      </c>
      <c r="L5" s="11">
        <f t="shared" si="2"/>
        <v>30.18</v>
      </c>
      <c r="M5" s="11">
        <f t="shared" si="3"/>
        <v>57.492</v>
      </c>
      <c r="N5" s="53">
        <v>3</v>
      </c>
    </row>
    <row r="6" ht="31.5" customHeight="1" spans="1:14">
      <c r="A6" s="9" t="s">
        <v>415</v>
      </c>
      <c r="B6" s="9" t="s">
        <v>58</v>
      </c>
      <c r="C6" s="9" t="s">
        <v>375</v>
      </c>
      <c r="D6" s="141" t="s">
        <v>416</v>
      </c>
      <c r="E6" s="9">
        <v>17272600827</v>
      </c>
      <c r="F6" s="9" t="s">
        <v>322</v>
      </c>
      <c r="G6" s="10">
        <v>47.56</v>
      </c>
      <c r="H6" s="11">
        <f t="shared" si="0"/>
        <v>28.536</v>
      </c>
      <c r="I6" s="9"/>
      <c r="J6" s="11">
        <f t="shared" si="1"/>
        <v>28.536</v>
      </c>
      <c r="K6" s="32">
        <v>64.182</v>
      </c>
      <c r="L6" s="11">
        <f t="shared" si="2"/>
        <v>25.6728</v>
      </c>
      <c r="M6" s="11">
        <f t="shared" si="3"/>
        <v>54.2088</v>
      </c>
      <c r="N6" s="53">
        <v>4</v>
      </c>
    </row>
    <row r="7" ht="31.5" customHeight="1" spans="1:14">
      <c r="A7" s="9" t="s">
        <v>417</v>
      </c>
      <c r="B7" s="9" t="s">
        <v>58</v>
      </c>
      <c r="C7" s="9" t="s">
        <v>23</v>
      </c>
      <c r="D7" s="12" t="s">
        <v>418</v>
      </c>
      <c r="E7" s="9">
        <v>17272600831</v>
      </c>
      <c r="F7" s="9" t="s">
        <v>322</v>
      </c>
      <c r="G7" s="10">
        <v>46.49</v>
      </c>
      <c r="H7" s="11">
        <f t="shared" si="0"/>
        <v>27.894</v>
      </c>
      <c r="I7" s="9"/>
      <c r="J7" s="11">
        <f t="shared" si="1"/>
        <v>27.894</v>
      </c>
      <c r="K7" s="32">
        <v>61.532</v>
      </c>
      <c r="L7" s="11">
        <f t="shared" si="2"/>
        <v>24.6128</v>
      </c>
      <c r="M7" s="11">
        <f t="shared" si="3"/>
        <v>52.5068</v>
      </c>
      <c r="N7" s="53">
        <v>5</v>
      </c>
    </row>
    <row r="8" ht="31.5" customHeight="1" spans="1:14">
      <c r="A8" s="9" t="s">
        <v>419</v>
      </c>
      <c r="B8" s="9" t="s">
        <v>58</v>
      </c>
      <c r="C8" s="9" t="s">
        <v>23</v>
      </c>
      <c r="D8" s="12" t="s">
        <v>420</v>
      </c>
      <c r="E8" s="9">
        <v>17272600830</v>
      </c>
      <c r="F8" s="9" t="s">
        <v>322</v>
      </c>
      <c r="G8" s="10">
        <v>48.79</v>
      </c>
      <c r="H8" s="11">
        <f t="shared" si="0"/>
        <v>29.274</v>
      </c>
      <c r="I8" s="9"/>
      <c r="J8" s="11">
        <f t="shared" si="1"/>
        <v>29.274</v>
      </c>
      <c r="K8" s="32">
        <v>54.572</v>
      </c>
      <c r="L8" s="11">
        <f t="shared" si="2"/>
        <v>21.8288</v>
      </c>
      <c r="M8" s="11">
        <f t="shared" si="3"/>
        <v>51.1028</v>
      </c>
      <c r="N8" s="53">
        <v>6</v>
      </c>
    </row>
    <row r="9" ht="72" customHeight="1" spans="1:14">
      <c r="A9" s="27" t="s">
        <v>84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</sheetData>
  <sortState ref="A3:O8">
    <sortCondition ref="M3:M8" descending="1"/>
  </sortState>
  <mergeCells count="2">
    <mergeCell ref="A1:N1"/>
    <mergeCell ref="A9:N9"/>
  </mergeCells>
  <pageMargins left="0.75" right="0.75" top="1" bottom="1" header="0.511805555555556" footer="0.511805555555556"/>
  <pageSetup paperSize="9" orientation="landscape" horizontalDpi="200" verticalDpi="300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zoomScale="89" zoomScaleNormal="89" workbookViewId="0">
      <selection activeCell="A5" sqref="A5:N5"/>
    </sheetView>
  </sheetViews>
  <sheetFormatPr defaultColWidth="9" defaultRowHeight="14.25"/>
  <cols>
    <col min="1" max="1" width="11" customWidth="1"/>
    <col min="2" max="2" width="3.25" customWidth="1"/>
    <col min="3" max="3" width="4" customWidth="1"/>
    <col min="4" max="4" width="19.625" style="46" customWidth="1"/>
    <col min="5" max="5" width="13.5" customWidth="1"/>
    <col min="6" max="6" width="9" customWidth="1"/>
    <col min="7" max="7" width="7.125" customWidth="1"/>
    <col min="8" max="8" width="7.625" customWidth="1"/>
    <col min="9" max="9" width="5.125" customWidth="1"/>
    <col min="10" max="10" width="6.625" customWidth="1"/>
    <col min="11" max="11" width="8" style="19" customWidth="1"/>
    <col min="12" max="12" width="7.125" customWidth="1"/>
    <col min="13" max="13" width="9.25" customWidth="1"/>
  </cols>
  <sheetData>
    <row r="1" ht="50.25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8"/>
      <c r="L1" s="1"/>
      <c r="M1" s="1"/>
      <c r="N1" s="1"/>
    </row>
    <row r="2" ht="51" customHeight="1" spans="1:14">
      <c r="A2" s="2" t="s">
        <v>1</v>
      </c>
      <c r="B2" s="2" t="s">
        <v>2</v>
      </c>
      <c r="C2" s="2" t="s">
        <v>3</v>
      </c>
      <c r="D2" s="51" t="s">
        <v>4</v>
      </c>
      <c r="E2" s="3" t="s">
        <v>5</v>
      </c>
      <c r="F2" s="2" t="s">
        <v>6</v>
      </c>
      <c r="G2" s="3" t="s">
        <v>92</v>
      </c>
      <c r="H2" s="3" t="s">
        <v>8</v>
      </c>
      <c r="I2" s="3" t="s">
        <v>9</v>
      </c>
      <c r="J2" s="3" t="s">
        <v>10</v>
      </c>
      <c r="K2" s="30" t="s">
        <v>11</v>
      </c>
      <c r="L2" s="3" t="s">
        <v>12</v>
      </c>
      <c r="M2" s="2" t="s">
        <v>13</v>
      </c>
      <c r="N2" s="7" t="s">
        <v>14</v>
      </c>
    </row>
    <row r="3" ht="29.1" customHeight="1" spans="1:15">
      <c r="A3" s="7" t="s">
        <v>421</v>
      </c>
      <c r="B3" s="7" t="s">
        <v>58</v>
      </c>
      <c r="C3" s="7" t="s">
        <v>23</v>
      </c>
      <c r="D3" s="7" t="s">
        <v>422</v>
      </c>
      <c r="E3" s="9">
        <v>17272600824</v>
      </c>
      <c r="F3" s="7" t="s">
        <v>423</v>
      </c>
      <c r="G3" s="10">
        <v>59.12</v>
      </c>
      <c r="H3" s="11">
        <f>G3*0.6</f>
        <v>35.472</v>
      </c>
      <c r="I3" s="9"/>
      <c r="J3" s="11">
        <f>H3+I3</f>
        <v>35.472</v>
      </c>
      <c r="K3" s="32">
        <v>78.87</v>
      </c>
      <c r="L3" s="11">
        <f>K3*0.4</f>
        <v>31.548</v>
      </c>
      <c r="M3" s="14">
        <f>J3+L3</f>
        <v>67.02</v>
      </c>
      <c r="N3" s="53">
        <v>1</v>
      </c>
      <c r="O3" s="16"/>
    </row>
    <row r="4" ht="29.1" customHeight="1" spans="1:15">
      <c r="A4" s="9" t="s">
        <v>424</v>
      </c>
      <c r="B4" s="9" t="s">
        <v>58</v>
      </c>
      <c r="C4" s="9" t="s">
        <v>23</v>
      </c>
      <c r="D4" s="12" t="s">
        <v>425</v>
      </c>
      <c r="E4" s="9">
        <v>17272600823</v>
      </c>
      <c r="F4" s="7" t="s">
        <v>423</v>
      </c>
      <c r="G4" s="10">
        <v>48.4</v>
      </c>
      <c r="H4" s="11">
        <f>G4*0.6</f>
        <v>29.04</v>
      </c>
      <c r="I4" s="9"/>
      <c r="J4" s="11">
        <f>H4+I4</f>
        <v>29.04</v>
      </c>
      <c r="K4" s="32">
        <v>58.348</v>
      </c>
      <c r="L4" s="11">
        <f>K4*0.4</f>
        <v>23.3392</v>
      </c>
      <c r="M4" s="14">
        <f>J4+L4</f>
        <v>52.3792</v>
      </c>
      <c r="N4" s="53">
        <v>2</v>
      </c>
      <c r="O4" s="16"/>
    </row>
    <row r="5" ht="93" customHeight="1" spans="1:14">
      <c r="A5" s="27" t="s">
        <v>84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ht="29.1" customHeight="1" spans="4:4">
      <c r="D6"/>
    </row>
    <row r="7" ht="29.1" customHeight="1" spans="4:4">
      <c r="D7"/>
    </row>
    <row r="8" ht="29.1" customHeight="1" spans="4:4">
      <c r="D8"/>
    </row>
    <row r="9" ht="27" customHeight="1" spans="4:4">
      <c r="D9"/>
    </row>
  </sheetData>
  <sortState ref="A3:O4">
    <sortCondition ref="M3:M4" descending="1"/>
  </sortState>
  <mergeCells count="2">
    <mergeCell ref="A1:N1"/>
    <mergeCell ref="A5:N5"/>
  </mergeCells>
  <pageMargins left="0.75" right="0.75" top="1" bottom="1" header="0.511805555555556" footer="0.511805555555556"/>
  <pageSetup paperSize="9" orientation="landscape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1"/>
  <sheetViews>
    <sheetView zoomScale="82" zoomScaleNormal="82" workbookViewId="0">
      <pane ySplit="2" topLeftCell="A39" activePane="bottomLeft" state="frozen"/>
      <selection/>
      <selection pane="bottomLeft" activeCell="A51" sqref="A51:P51"/>
    </sheetView>
  </sheetViews>
  <sheetFormatPr defaultColWidth="9" defaultRowHeight="14.25"/>
  <cols>
    <col min="1" max="1" width="10.75" style="16" customWidth="1"/>
    <col min="2" max="3" width="4.125" style="17" customWidth="1"/>
    <col min="4" max="4" width="20.25" style="46" customWidth="1"/>
    <col min="5" max="5" width="12.375" customWidth="1"/>
    <col min="6" max="6" width="10.5" customWidth="1"/>
    <col min="7" max="7" width="7.125" customWidth="1"/>
    <col min="8" max="8" width="6.75" customWidth="1"/>
    <col min="9" max="9" width="5.375" customWidth="1"/>
    <col min="10" max="10" width="6.625" customWidth="1"/>
    <col min="11" max="14" width="7.125" customWidth="1"/>
    <col min="15" max="15" width="10.5" customWidth="1"/>
  </cols>
  <sheetData>
    <row r="1" ht="56.1" customHeight="1" spans="1:16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="37" customFormat="1" ht="56.1" customHeight="1" spans="1:16">
      <c r="A2" s="47" t="s">
        <v>1</v>
      </c>
      <c r="B2" s="2" t="s">
        <v>2</v>
      </c>
      <c r="C2" s="2" t="s">
        <v>3</v>
      </c>
      <c r="D2" s="40" t="s">
        <v>4</v>
      </c>
      <c r="E2" s="41" t="s">
        <v>5</v>
      </c>
      <c r="F2" s="42" t="s">
        <v>6</v>
      </c>
      <c r="G2" s="3" t="s">
        <v>92</v>
      </c>
      <c r="H2" s="3" t="s">
        <v>8</v>
      </c>
      <c r="I2" s="3" t="s">
        <v>9</v>
      </c>
      <c r="J2" s="3" t="s">
        <v>10</v>
      </c>
      <c r="K2" s="3" t="s">
        <v>426</v>
      </c>
      <c r="L2" s="3" t="s">
        <v>427</v>
      </c>
      <c r="M2" s="3" t="s">
        <v>428</v>
      </c>
      <c r="N2" s="3" t="s">
        <v>12</v>
      </c>
      <c r="O2" s="2" t="s">
        <v>13</v>
      </c>
      <c r="P2" s="42" t="s">
        <v>14</v>
      </c>
    </row>
    <row r="3" ht="18" customHeight="1" spans="1:16">
      <c r="A3" s="45" t="s">
        <v>429</v>
      </c>
      <c r="B3" s="9" t="s">
        <v>16</v>
      </c>
      <c r="C3" s="9" t="s">
        <v>17</v>
      </c>
      <c r="D3" s="144" t="s">
        <v>430</v>
      </c>
      <c r="E3" s="9">
        <v>17272601185</v>
      </c>
      <c r="F3" s="7" t="s">
        <v>431</v>
      </c>
      <c r="G3" s="10">
        <v>90.62</v>
      </c>
      <c r="H3" s="11">
        <f t="shared" ref="H3:H50" si="0">G3*0.6</f>
        <v>54.372</v>
      </c>
      <c r="I3" s="9"/>
      <c r="J3" s="11">
        <f t="shared" ref="J3:J50" si="1">H3+I3</f>
        <v>54.372</v>
      </c>
      <c r="K3" s="11">
        <v>42.55</v>
      </c>
      <c r="L3" s="11">
        <v>33</v>
      </c>
      <c r="M3" s="11">
        <f t="shared" ref="M3:M50" si="2">K3+L3</f>
        <v>75.55</v>
      </c>
      <c r="N3" s="11">
        <f t="shared" ref="N3:N50" si="3">M3*0.4</f>
        <v>30.22</v>
      </c>
      <c r="O3" s="14">
        <f t="shared" ref="O3:O50" si="4">J3+N3</f>
        <v>84.592</v>
      </c>
      <c r="P3" s="45">
        <v>1</v>
      </c>
    </row>
    <row r="4" ht="18" customHeight="1" spans="1:16">
      <c r="A4" s="45" t="s">
        <v>432</v>
      </c>
      <c r="B4" s="9" t="s">
        <v>16</v>
      </c>
      <c r="C4" s="9" t="s">
        <v>17</v>
      </c>
      <c r="D4" s="144" t="s">
        <v>433</v>
      </c>
      <c r="E4" s="9">
        <v>17272601203</v>
      </c>
      <c r="F4" s="7" t="s">
        <v>431</v>
      </c>
      <c r="G4" s="10">
        <v>88.8</v>
      </c>
      <c r="H4" s="11">
        <f t="shared" si="0"/>
        <v>53.28</v>
      </c>
      <c r="I4" s="9"/>
      <c r="J4" s="11">
        <f t="shared" si="1"/>
        <v>53.28</v>
      </c>
      <c r="K4" s="11">
        <v>43.86</v>
      </c>
      <c r="L4" s="11">
        <v>33.5</v>
      </c>
      <c r="M4" s="11">
        <f t="shared" si="2"/>
        <v>77.36</v>
      </c>
      <c r="N4" s="11">
        <f t="shared" si="3"/>
        <v>30.944</v>
      </c>
      <c r="O4" s="14">
        <f t="shared" si="4"/>
        <v>84.224</v>
      </c>
      <c r="P4" s="45">
        <v>2</v>
      </c>
    </row>
    <row r="5" ht="18" customHeight="1" spans="1:16">
      <c r="A5" s="45" t="s">
        <v>434</v>
      </c>
      <c r="B5" s="9" t="s">
        <v>16</v>
      </c>
      <c r="C5" s="9" t="s">
        <v>23</v>
      </c>
      <c r="D5" s="144" t="s">
        <v>435</v>
      </c>
      <c r="E5" s="9">
        <v>17272601042</v>
      </c>
      <c r="F5" s="7" t="s">
        <v>431</v>
      </c>
      <c r="G5" s="10">
        <v>84.25</v>
      </c>
      <c r="H5" s="11">
        <f t="shared" si="0"/>
        <v>50.55</v>
      </c>
      <c r="I5" s="9">
        <v>2.5</v>
      </c>
      <c r="J5" s="11">
        <f t="shared" si="1"/>
        <v>53.05</v>
      </c>
      <c r="K5" s="11">
        <v>41.78</v>
      </c>
      <c r="L5" s="11">
        <v>36</v>
      </c>
      <c r="M5" s="11">
        <f t="shared" si="2"/>
        <v>77.78</v>
      </c>
      <c r="N5" s="11">
        <f t="shared" si="3"/>
        <v>31.112</v>
      </c>
      <c r="O5" s="14">
        <f t="shared" si="4"/>
        <v>84.162</v>
      </c>
      <c r="P5" s="45">
        <v>3</v>
      </c>
    </row>
    <row r="6" ht="18" customHeight="1" spans="1:16">
      <c r="A6" s="45" t="s">
        <v>436</v>
      </c>
      <c r="B6" s="9" t="s">
        <v>16</v>
      </c>
      <c r="C6" s="9" t="s">
        <v>23</v>
      </c>
      <c r="D6" s="48" t="s">
        <v>437</v>
      </c>
      <c r="E6" s="9">
        <v>17272600938</v>
      </c>
      <c r="F6" s="7" t="s">
        <v>431</v>
      </c>
      <c r="G6" s="10">
        <v>83.97</v>
      </c>
      <c r="H6" s="11">
        <f t="shared" si="0"/>
        <v>50.382</v>
      </c>
      <c r="I6" s="9">
        <v>2.5</v>
      </c>
      <c r="J6" s="11">
        <f t="shared" si="1"/>
        <v>52.882</v>
      </c>
      <c r="K6" s="11">
        <v>41.75</v>
      </c>
      <c r="L6" s="11">
        <v>36.4</v>
      </c>
      <c r="M6" s="11">
        <f t="shared" si="2"/>
        <v>78.15</v>
      </c>
      <c r="N6" s="11">
        <f t="shared" si="3"/>
        <v>31.26</v>
      </c>
      <c r="O6" s="14">
        <f t="shared" si="4"/>
        <v>84.142</v>
      </c>
      <c r="P6" s="45">
        <v>4</v>
      </c>
    </row>
    <row r="7" ht="18" customHeight="1" spans="1:16">
      <c r="A7" s="45" t="s">
        <v>438</v>
      </c>
      <c r="B7" s="9" t="s">
        <v>16</v>
      </c>
      <c r="C7" s="9" t="s">
        <v>17</v>
      </c>
      <c r="D7" s="144" t="s">
        <v>439</v>
      </c>
      <c r="E7" s="9">
        <v>17272600897</v>
      </c>
      <c r="F7" s="7" t="s">
        <v>431</v>
      </c>
      <c r="G7" s="10">
        <v>86.18</v>
      </c>
      <c r="H7" s="11">
        <f t="shared" si="0"/>
        <v>51.708</v>
      </c>
      <c r="I7" s="9"/>
      <c r="J7" s="11">
        <f t="shared" si="1"/>
        <v>51.708</v>
      </c>
      <c r="K7" s="11">
        <v>43.45</v>
      </c>
      <c r="L7" s="11">
        <v>37.6</v>
      </c>
      <c r="M7" s="11">
        <f t="shared" si="2"/>
        <v>81.05</v>
      </c>
      <c r="N7" s="11">
        <f t="shared" si="3"/>
        <v>32.42</v>
      </c>
      <c r="O7" s="14">
        <f t="shared" si="4"/>
        <v>84.128</v>
      </c>
      <c r="P7" s="45">
        <v>5</v>
      </c>
    </row>
    <row r="8" ht="18" customHeight="1" spans="1:16">
      <c r="A8" s="49" t="s">
        <v>440</v>
      </c>
      <c r="B8" s="9" t="s">
        <v>16</v>
      </c>
      <c r="C8" s="9" t="s">
        <v>23</v>
      </c>
      <c r="D8" s="43" t="s">
        <v>441</v>
      </c>
      <c r="E8" s="9">
        <v>17272601076</v>
      </c>
      <c r="F8" s="7" t="s">
        <v>431</v>
      </c>
      <c r="G8" s="10">
        <v>83</v>
      </c>
      <c r="H8" s="11">
        <f t="shared" si="0"/>
        <v>49.8</v>
      </c>
      <c r="I8" s="9">
        <v>2.5</v>
      </c>
      <c r="J8" s="11">
        <f t="shared" si="1"/>
        <v>52.3</v>
      </c>
      <c r="K8" s="11">
        <v>40.91</v>
      </c>
      <c r="L8" s="11">
        <v>38</v>
      </c>
      <c r="M8" s="11">
        <f t="shared" si="2"/>
        <v>78.91</v>
      </c>
      <c r="N8" s="11">
        <f t="shared" si="3"/>
        <v>31.564</v>
      </c>
      <c r="O8" s="14">
        <f t="shared" si="4"/>
        <v>83.864</v>
      </c>
      <c r="P8" s="45">
        <v>6</v>
      </c>
    </row>
    <row r="9" ht="18" customHeight="1" spans="1:16">
      <c r="A9" s="45" t="s">
        <v>442</v>
      </c>
      <c r="B9" s="9" t="s">
        <v>16</v>
      </c>
      <c r="C9" s="9" t="s">
        <v>23</v>
      </c>
      <c r="D9" s="144" t="s">
        <v>443</v>
      </c>
      <c r="E9" s="9">
        <v>17272601038</v>
      </c>
      <c r="F9" s="7" t="s">
        <v>431</v>
      </c>
      <c r="G9" s="10">
        <v>84.32</v>
      </c>
      <c r="H9" s="11">
        <f t="shared" si="0"/>
        <v>50.592</v>
      </c>
      <c r="I9" s="9">
        <v>2.5</v>
      </c>
      <c r="J9" s="11">
        <f t="shared" si="1"/>
        <v>53.092</v>
      </c>
      <c r="K9" s="11">
        <v>42.19</v>
      </c>
      <c r="L9" s="11">
        <v>34</v>
      </c>
      <c r="M9" s="11">
        <f t="shared" si="2"/>
        <v>76.19</v>
      </c>
      <c r="N9" s="11">
        <f t="shared" si="3"/>
        <v>30.476</v>
      </c>
      <c r="O9" s="14">
        <f t="shared" si="4"/>
        <v>83.568</v>
      </c>
      <c r="P9" s="45">
        <v>7</v>
      </c>
    </row>
    <row r="10" ht="18" customHeight="1" spans="1:16">
      <c r="A10" s="49" t="s">
        <v>444</v>
      </c>
      <c r="B10" s="9" t="s">
        <v>16</v>
      </c>
      <c r="C10" s="9" t="s">
        <v>17</v>
      </c>
      <c r="D10" s="43" t="s">
        <v>445</v>
      </c>
      <c r="E10" s="9">
        <v>17272600941</v>
      </c>
      <c r="F10" s="7" t="s">
        <v>431</v>
      </c>
      <c r="G10" s="10">
        <v>84.86</v>
      </c>
      <c r="H10" s="11">
        <f t="shared" si="0"/>
        <v>50.916</v>
      </c>
      <c r="I10" s="9"/>
      <c r="J10" s="11">
        <f t="shared" si="1"/>
        <v>50.916</v>
      </c>
      <c r="K10" s="11">
        <v>41.35</v>
      </c>
      <c r="L10" s="11">
        <v>39.2</v>
      </c>
      <c r="M10" s="11">
        <f t="shared" si="2"/>
        <v>80.55</v>
      </c>
      <c r="N10" s="11">
        <f t="shared" si="3"/>
        <v>32.22</v>
      </c>
      <c r="O10" s="14">
        <f t="shared" si="4"/>
        <v>83.136</v>
      </c>
      <c r="P10" s="45">
        <v>8</v>
      </c>
    </row>
    <row r="11" ht="18" customHeight="1" spans="1:16">
      <c r="A11" s="49" t="s">
        <v>446</v>
      </c>
      <c r="B11" s="9" t="s">
        <v>16</v>
      </c>
      <c r="C11" s="9" t="s">
        <v>17</v>
      </c>
      <c r="D11" s="144" t="s">
        <v>447</v>
      </c>
      <c r="E11" s="9">
        <v>17272600899</v>
      </c>
      <c r="F11" s="7" t="s">
        <v>431</v>
      </c>
      <c r="G11" s="10">
        <v>86.7</v>
      </c>
      <c r="H11" s="11">
        <f t="shared" si="0"/>
        <v>52.02</v>
      </c>
      <c r="I11" s="9"/>
      <c r="J11" s="11">
        <f t="shared" si="1"/>
        <v>52.02</v>
      </c>
      <c r="K11" s="11">
        <v>41.73</v>
      </c>
      <c r="L11" s="11">
        <v>34.8</v>
      </c>
      <c r="M11" s="11">
        <f t="shared" si="2"/>
        <v>76.53</v>
      </c>
      <c r="N11" s="11">
        <f t="shared" si="3"/>
        <v>30.612</v>
      </c>
      <c r="O11" s="14">
        <f t="shared" si="4"/>
        <v>82.632</v>
      </c>
      <c r="P11" s="45">
        <v>9</v>
      </c>
    </row>
    <row r="12" ht="18" customHeight="1" spans="1:16">
      <c r="A12" s="45" t="s">
        <v>448</v>
      </c>
      <c r="B12" s="9" t="s">
        <v>16</v>
      </c>
      <c r="C12" s="9" t="s">
        <v>17</v>
      </c>
      <c r="D12" s="144" t="s">
        <v>449</v>
      </c>
      <c r="E12" s="9">
        <v>17272600856</v>
      </c>
      <c r="F12" s="7" t="s">
        <v>431</v>
      </c>
      <c r="G12" s="10">
        <v>82.96</v>
      </c>
      <c r="H12" s="11">
        <f t="shared" si="0"/>
        <v>49.776</v>
      </c>
      <c r="I12" s="9"/>
      <c r="J12" s="11">
        <f t="shared" si="1"/>
        <v>49.776</v>
      </c>
      <c r="K12" s="11">
        <v>42.79</v>
      </c>
      <c r="L12" s="11">
        <v>39.3</v>
      </c>
      <c r="M12" s="11">
        <f t="shared" si="2"/>
        <v>82.09</v>
      </c>
      <c r="N12" s="11">
        <f t="shared" si="3"/>
        <v>32.836</v>
      </c>
      <c r="O12" s="14">
        <f t="shared" si="4"/>
        <v>82.612</v>
      </c>
      <c r="P12" s="45">
        <v>10</v>
      </c>
    </row>
    <row r="13" ht="18" customHeight="1" spans="1:16">
      <c r="A13" s="45" t="s">
        <v>450</v>
      </c>
      <c r="B13" s="9" t="s">
        <v>16</v>
      </c>
      <c r="C13" s="9" t="s">
        <v>17</v>
      </c>
      <c r="D13" s="144" t="s">
        <v>451</v>
      </c>
      <c r="E13" s="9">
        <v>17272601193</v>
      </c>
      <c r="F13" s="7" t="s">
        <v>431</v>
      </c>
      <c r="G13" s="10">
        <v>80.05</v>
      </c>
      <c r="H13" s="11">
        <f t="shared" si="0"/>
        <v>48.03</v>
      </c>
      <c r="I13" s="9"/>
      <c r="J13" s="11">
        <f t="shared" si="1"/>
        <v>48.03</v>
      </c>
      <c r="K13" s="11">
        <v>42.27</v>
      </c>
      <c r="L13" s="11">
        <v>42.7</v>
      </c>
      <c r="M13" s="11">
        <f t="shared" si="2"/>
        <v>84.97</v>
      </c>
      <c r="N13" s="11">
        <f t="shared" si="3"/>
        <v>33.988</v>
      </c>
      <c r="O13" s="14">
        <f t="shared" si="4"/>
        <v>82.018</v>
      </c>
      <c r="P13" s="45">
        <v>11</v>
      </c>
    </row>
    <row r="14" ht="18" customHeight="1" spans="1:16">
      <c r="A14" s="45" t="s">
        <v>452</v>
      </c>
      <c r="B14" s="9" t="s">
        <v>16</v>
      </c>
      <c r="C14" s="9" t="s">
        <v>17</v>
      </c>
      <c r="D14" s="144" t="s">
        <v>453</v>
      </c>
      <c r="E14" s="9">
        <v>17272600923</v>
      </c>
      <c r="F14" s="7" t="s">
        <v>431</v>
      </c>
      <c r="G14" s="10">
        <v>84.58</v>
      </c>
      <c r="H14" s="11">
        <f t="shared" si="0"/>
        <v>50.748</v>
      </c>
      <c r="I14" s="9"/>
      <c r="J14" s="11">
        <f t="shared" si="1"/>
        <v>50.748</v>
      </c>
      <c r="K14" s="11">
        <v>42.68</v>
      </c>
      <c r="L14" s="11">
        <v>34.2</v>
      </c>
      <c r="M14" s="11">
        <f t="shared" si="2"/>
        <v>76.88</v>
      </c>
      <c r="N14" s="11">
        <f t="shared" si="3"/>
        <v>30.752</v>
      </c>
      <c r="O14" s="14">
        <f t="shared" si="4"/>
        <v>81.5</v>
      </c>
      <c r="P14" s="45">
        <v>12</v>
      </c>
    </row>
    <row r="15" ht="18" customHeight="1" spans="1:16">
      <c r="A15" s="45" t="s">
        <v>454</v>
      </c>
      <c r="B15" s="9" t="s">
        <v>16</v>
      </c>
      <c r="C15" s="9" t="s">
        <v>17</v>
      </c>
      <c r="D15" s="144" t="s">
        <v>455</v>
      </c>
      <c r="E15" s="9">
        <v>17272601148</v>
      </c>
      <c r="F15" s="7" t="s">
        <v>431</v>
      </c>
      <c r="G15" s="10">
        <v>83.53</v>
      </c>
      <c r="H15" s="11">
        <f t="shared" si="0"/>
        <v>50.118</v>
      </c>
      <c r="I15" s="9"/>
      <c r="J15" s="11">
        <f t="shared" si="1"/>
        <v>50.118</v>
      </c>
      <c r="K15" s="11">
        <v>41.21</v>
      </c>
      <c r="L15" s="11">
        <v>36.5</v>
      </c>
      <c r="M15" s="11">
        <f t="shared" si="2"/>
        <v>77.71</v>
      </c>
      <c r="N15" s="11">
        <f t="shared" si="3"/>
        <v>31.084</v>
      </c>
      <c r="O15" s="14">
        <f t="shared" si="4"/>
        <v>81.202</v>
      </c>
      <c r="P15" s="45">
        <v>13</v>
      </c>
    </row>
    <row r="16" ht="18" customHeight="1" spans="1:16">
      <c r="A16" s="49" t="s">
        <v>456</v>
      </c>
      <c r="B16" s="9" t="s">
        <v>16</v>
      </c>
      <c r="C16" s="9" t="s">
        <v>17</v>
      </c>
      <c r="D16" s="43" t="s">
        <v>457</v>
      </c>
      <c r="E16" s="9">
        <v>17272600925</v>
      </c>
      <c r="F16" s="7" t="s">
        <v>431</v>
      </c>
      <c r="G16" s="10">
        <v>87.7</v>
      </c>
      <c r="H16" s="11">
        <f t="shared" si="0"/>
        <v>52.62</v>
      </c>
      <c r="I16" s="9"/>
      <c r="J16" s="11">
        <f t="shared" si="1"/>
        <v>52.62</v>
      </c>
      <c r="K16" s="11">
        <v>40.51</v>
      </c>
      <c r="L16" s="11">
        <v>30.2</v>
      </c>
      <c r="M16" s="11">
        <f t="shared" si="2"/>
        <v>70.71</v>
      </c>
      <c r="N16" s="11">
        <f t="shared" si="3"/>
        <v>28.284</v>
      </c>
      <c r="O16" s="14">
        <f t="shared" si="4"/>
        <v>80.904</v>
      </c>
      <c r="P16" s="45">
        <v>14</v>
      </c>
    </row>
    <row r="17" ht="18" customHeight="1" spans="1:16">
      <c r="A17" s="45" t="s">
        <v>458</v>
      </c>
      <c r="B17" s="9" t="s">
        <v>16</v>
      </c>
      <c r="C17" s="9" t="s">
        <v>17</v>
      </c>
      <c r="D17" s="144" t="s">
        <v>459</v>
      </c>
      <c r="E17" s="9">
        <v>17272600965</v>
      </c>
      <c r="F17" s="7" t="s">
        <v>431</v>
      </c>
      <c r="G17" s="10">
        <v>85.86</v>
      </c>
      <c r="H17" s="11">
        <f t="shared" si="0"/>
        <v>51.516</v>
      </c>
      <c r="I17" s="9"/>
      <c r="J17" s="11">
        <f t="shared" si="1"/>
        <v>51.516</v>
      </c>
      <c r="K17" s="11">
        <v>40.99</v>
      </c>
      <c r="L17" s="11">
        <v>32.2</v>
      </c>
      <c r="M17" s="11">
        <f t="shared" si="2"/>
        <v>73.19</v>
      </c>
      <c r="N17" s="11">
        <f t="shared" si="3"/>
        <v>29.276</v>
      </c>
      <c r="O17" s="14">
        <f t="shared" si="4"/>
        <v>80.792</v>
      </c>
      <c r="P17" s="45">
        <v>15</v>
      </c>
    </row>
    <row r="18" ht="18" customHeight="1" spans="1:16">
      <c r="A18" s="49" t="s">
        <v>460</v>
      </c>
      <c r="B18" s="9" t="s">
        <v>16</v>
      </c>
      <c r="C18" s="9" t="s">
        <v>17</v>
      </c>
      <c r="D18" s="43" t="s">
        <v>461</v>
      </c>
      <c r="E18" s="9">
        <v>17272600843</v>
      </c>
      <c r="F18" s="7" t="s">
        <v>431</v>
      </c>
      <c r="G18" s="10">
        <v>80.34</v>
      </c>
      <c r="H18" s="11">
        <f t="shared" si="0"/>
        <v>48.204</v>
      </c>
      <c r="I18" s="9"/>
      <c r="J18" s="11">
        <f t="shared" si="1"/>
        <v>48.204</v>
      </c>
      <c r="K18" s="11">
        <v>40.82</v>
      </c>
      <c r="L18" s="11">
        <v>40.6</v>
      </c>
      <c r="M18" s="11">
        <f t="shared" si="2"/>
        <v>81.42</v>
      </c>
      <c r="N18" s="11">
        <f t="shared" si="3"/>
        <v>32.568</v>
      </c>
      <c r="O18" s="14">
        <f t="shared" si="4"/>
        <v>80.772</v>
      </c>
      <c r="P18" s="45">
        <v>16</v>
      </c>
    </row>
    <row r="19" ht="18" customHeight="1" spans="1:16">
      <c r="A19" s="49" t="s">
        <v>462</v>
      </c>
      <c r="B19" s="9" t="s">
        <v>16</v>
      </c>
      <c r="C19" s="9" t="s">
        <v>23</v>
      </c>
      <c r="D19" s="43" t="s">
        <v>463</v>
      </c>
      <c r="E19" s="9">
        <v>17272601128</v>
      </c>
      <c r="F19" s="7" t="s">
        <v>431</v>
      </c>
      <c r="G19" s="10">
        <v>76.79</v>
      </c>
      <c r="H19" s="11">
        <f t="shared" si="0"/>
        <v>46.074</v>
      </c>
      <c r="I19" s="9">
        <v>2.5</v>
      </c>
      <c r="J19" s="11">
        <f t="shared" si="1"/>
        <v>48.574</v>
      </c>
      <c r="K19" s="11">
        <v>42.14</v>
      </c>
      <c r="L19" s="11">
        <v>38.18</v>
      </c>
      <c r="M19" s="11">
        <f t="shared" si="2"/>
        <v>80.32</v>
      </c>
      <c r="N19" s="11">
        <f t="shared" si="3"/>
        <v>32.128</v>
      </c>
      <c r="O19" s="14">
        <f t="shared" si="4"/>
        <v>80.702</v>
      </c>
      <c r="P19" s="45">
        <v>17</v>
      </c>
    </row>
    <row r="20" ht="18" customHeight="1" spans="1:16">
      <c r="A20" s="45" t="s">
        <v>464</v>
      </c>
      <c r="B20" s="9" t="s">
        <v>16</v>
      </c>
      <c r="C20" s="9" t="s">
        <v>17</v>
      </c>
      <c r="D20" s="43" t="s">
        <v>465</v>
      </c>
      <c r="E20" s="9">
        <v>17272601231</v>
      </c>
      <c r="F20" s="7" t="s">
        <v>431</v>
      </c>
      <c r="G20" s="10">
        <v>83.81</v>
      </c>
      <c r="H20" s="11">
        <f t="shared" si="0"/>
        <v>50.286</v>
      </c>
      <c r="I20" s="9"/>
      <c r="J20" s="11">
        <f t="shared" si="1"/>
        <v>50.286</v>
      </c>
      <c r="K20" s="11">
        <v>40.81</v>
      </c>
      <c r="L20" s="11">
        <v>34.8</v>
      </c>
      <c r="M20" s="11">
        <f t="shared" si="2"/>
        <v>75.61</v>
      </c>
      <c r="N20" s="11">
        <f t="shared" si="3"/>
        <v>30.244</v>
      </c>
      <c r="O20" s="14">
        <f t="shared" si="4"/>
        <v>80.53</v>
      </c>
      <c r="P20" s="45">
        <v>18</v>
      </c>
    </row>
    <row r="21" ht="18" customHeight="1" spans="1:16">
      <c r="A21" s="45" t="s">
        <v>466</v>
      </c>
      <c r="B21" s="9" t="s">
        <v>16</v>
      </c>
      <c r="C21" s="9" t="s">
        <v>17</v>
      </c>
      <c r="D21" s="144" t="s">
        <v>467</v>
      </c>
      <c r="E21" s="9">
        <v>17272601158</v>
      </c>
      <c r="F21" s="7" t="s">
        <v>431</v>
      </c>
      <c r="G21" s="10">
        <v>85.79</v>
      </c>
      <c r="H21" s="11">
        <f t="shared" si="0"/>
        <v>51.474</v>
      </c>
      <c r="I21" s="9"/>
      <c r="J21" s="11">
        <f t="shared" si="1"/>
        <v>51.474</v>
      </c>
      <c r="K21" s="11">
        <v>40.7</v>
      </c>
      <c r="L21" s="11">
        <v>31.8</v>
      </c>
      <c r="M21" s="11">
        <f t="shared" si="2"/>
        <v>72.5</v>
      </c>
      <c r="N21" s="11">
        <f t="shared" si="3"/>
        <v>29</v>
      </c>
      <c r="O21" s="14">
        <f t="shared" si="4"/>
        <v>80.474</v>
      </c>
      <c r="P21" s="45">
        <v>19</v>
      </c>
    </row>
    <row r="22" ht="18" customHeight="1" spans="1:16">
      <c r="A22" s="49" t="s">
        <v>468</v>
      </c>
      <c r="B22" s="9" t="s">
        <v>16</v>
      </c>
      <c r="C22" s="9" t="s">
        <v>17</v>
      </c>
      <c r="D22" s="43" t="s">
        <v>469</v>
      </c>
      <c r="E22" s="9">
        <v>17272601202</v>
      </c>
      <c r="F22" s="7" t="s">
        <v>431</v>
      </c>
      <c r="G22" s="10">
        <v>83.16</v>
      </c>
      <c r="H22" s="11">
        <f t="shared" si="0"/>
        <v>49.896</v>
      </c>
      <c r="I22" s="9"/>
      <c r="J22" s="11">
        <f t="shared" si="1"/>
        <v>49.896</v>
      </c>
      <c r="K22" s="11">
        <v>39.85</v>
      </c>
      <c r="L22" s="11">
        <v>36.4</v>
      </c>
      <c r="M22" s="11">
        <f t="shared" si="2"/>
        <v>76.25</v>
      </c>
      <c r="N22" s="11">
        <f t="shared" si="3"/>
        <v>30.5</v>
      </c>
      <c r="O22" s="14">
        <f t="shared" si="4"/>
        <v>80.396</v>
      </c>
      <c r="P22" s="45">
        <v>20</v>
      </c>
    </row>
    <row r="23" ht="18" customHeight="1" spans="1:16">
      <c r="A23" s="50" t="s">
        <v>470</v>
      </c>
      <c r="B23" s="9" t="s">
        <v>16</v>
      </c>
      <c r="C23" s="9" t="s">
        <v>17</v>
      </c>
      <c r="D23" s="144" t="s">
        <v>471</v>
      </c>
      <c r="E23" s="9">
        <v>17272600996</v>
      </c>
      <c r="F23" s="7" t="s">
        <v>431</v>
      </c>
      <c r="G23" s="10">
        <v>83</v>
      </c>
      <c r="H23" s="11">
        <f t="shared" si="0"/>
        <v>49.8</v>
      </c>
      <c r="I23" s="9"/>
      <c r="J23" s="11">
        <f t="shared" si="1"/>
        <v>49.8</v>
      </c>
      <c r="K23" s="11">
        <v>40.84</v>
      </c>
      <c r="L23" s="11">
        <v>35.16</v>
      </c>
      <c r="M23" s="11">
        <f t="shared" si="2"/>
        <v>76</v>
      </c>
      <c r="N23" s="11">
        <f t="shared" si="3"/>
        <v>30.4</v>
      </c>
      <c r="O23" s="14">
        <f t="shared" si="4"/>
        <v>80.2</v>
      </c>
      <c r="P23" s="45">
        <v>21</v>
      </c>
    </row>
    <row r="24" ht="18" customHeight="1" spans="1:16">
      <c r="A24" s="45" t="s">
        <v>472</v>
      </c>
      <c r="B24" s="9" t="s">
        <v>16</v>
      </c>
      <c r="C24" s="9" t="s">
        <v>17</v>
      </c>
      <c r="D24" s="48" t="s">
        <v>473</v>
      </c>
      <c r="E24" s="9">
        <v>17272600994</v>
      </c>
      <c r="F24" s="7" t="s">
        <v>431</v>
      </c>
      <c r="G24" s="10">
        <v>86.41</v>
      </c>
      <c r="H24" s="11">
        <f t="shared" si="0"/>
        <v>51.846</v>
      </c>
      <c r="I24" s="9"/>
      <c r="J24" s="11">
        <f t="shared" si="1"/>
        <v>51.846</v>
      </c>
      <c r="K24" s="11">
        <v>41.99</v>
      </c>
      <c r="L24" s="11">
        <v>28.5</v>
      </c>
      <c r="M24" s="11">
        <f t="shared" si="2"/>
        <v>70.49</v>
      </c>
      <c r="N24" s="11">
        <f t="shared" si="3"/>
        <v>28.196</v>
      </c>
      <c r="O24" s="14">
        <f t="shared" si="4"/>
        <v>80.042</v>
      </c>
      <c r="P24" s="45">
        <v>22</v>
      </c>
    </row>
    <row r="25" ht="18" customHeight="1" spans="1:16">
      <c r="A25" s="45" t="s">
        <v>474</v>
      </c>
      <c r="B25" s="9" t="s">
        <v>16</v>
      </c>
      <c r="C25" s="9" t="s">
        <v>17</v>
      </c>
      <c r="D25" s="144" t="s">
        <v>475</v>
      </c>
      <c r="E25" s="9">
        <v>17272601199</v>
      </c>
      <c r="F25" s="7" t="s">
        <v>431</v>
      </c>
      <c r="G25" s="10">
        <v>83.56</v>
      </c>
      <c r="H25" s="11">
        <f t="shared" si="0"/>
        <v>50.136</v>
      </c>
      <c r="I25" s="9"/>
      <c r="J25" s="11">
        <f t="shared" si="1"/>
        <v>50.136</v>
      </c>
      <c r="K25" s="11">
        <v>40.06</v>
      </c>
      <c r="L25" s="11">
        <v>34.5</v>
      </c>
      <c r="M25" s="11">
        <f t="shared" si="2"/>
        <v>74.56</v>
      </c>
      <c r="N25" s="11">
        <f t="shared" si="3"/>
        <v>29.824</v>
      </c>
      <c r="O25" s="14">
        <f t="shared" si="4"/>
        <v>79.96</v>
      </c>
      <c r="P25" s="45">
        <v>23</v>
      </c>
    </row>
    <row r="26" ht="18" customHeight="1" spans="1:16">
      <c r="A26" s="49" t="s">
        <v>476</v>
      </c>
      <c r="B26" s="9" t="s">
        <v>16</v>
      </c>
      <c r="C26" s="9" t="s">
        <v>17</v>
      </c>
      <c r="D26" s="145" t="s">
        <v>477</v>
      </c>
      <c r="E26" s="9">
        <v>17272600886</v>
      </c>
      <c r="F26" s="7" t="s">
        <v>431</v>
      </c>
      <c r="G26" s="10">
        <v>86.14</v>
      </c>
      <c r="H26" s="11">
        <f t="shared" si="0"/>
        <v>51.684</v>
      </c>
      <c r="I26" s="9"/>
      <c r="J26" s="11">
        <f t="shared" si="1"/>
        <v>51.684</v>
      </c>
      <c r="K26" s="11">
        <v>39.83</v>
      </c>
      <c r="L26" s="11">
        <v>30.7</v>
      </c>
      <c r="M26" s="11">
        <f t="shared" si="2"/>
        <v>70.53</v>
      </c>
      <c r="N26" s="11">
        <f t="shared" si="3"/>
        <v>28.212</v>
      </c>
      <c r="O26" s="14">
        <f t="shared" si="4"/>
        <v>79.896</v>
      </c>
      <c r="P26" s="45">
        <v>24</v>
      </c>
    </row>
    <row r="27" ht="18" customHeight="1" spans="1:16">
      <c r="A27" s="45" t="s">
        <v>478</v>
      </c>
      <c r="B27" s="9" t="s">
        <v>16</v>
      </c>
      <c r="C27" s="9" t="s">
        <v>17</v>
      </c>
      <c r="D27" s="43" t="s">
        <v>479</v>
      </c>
      <c r="E27" s="9">
        <v>17272600993</v>
      </c>
      <c r="F27" s="7" t="s">
        <v>431</v>
      </c>
      <c r="G27" s="10">
        <v>82.08</v>
      </c>
      <c r="H27" s="11">
        <f t="shared" si="0"/>
        <v>49.248</v>
      </c>
      <c r="I27" s="9"/>
      <c r="J27" s="11">
        <f t="shared" si="1"/>
        <v>49.248</v>
      </c>
      <c r="K27" s="11">
        <v>42.29</v>
      </c>
      <c r="L27" s="11">
        <v>34.1</v>
      </c>
      <c r="M27" s="11">
        <f t="shared" si="2"/>
        <v>76.39</v>
      </c>
      <c r="N27" s="11">
        <f t="shared" si="3"/>
        <v>30.556</v>
      </c>
      <c r="O27" s="14">
        <f t="shared" si="4"/>
        <v>79.804</v>
      </c>
      <c r="P27" s="45">
        <v>25</v>
      </c>
    </row>
    <row r="28" ht="18" customHeight="1" spans="1:16">
      <c r="A28" s="45" t="s">
        <v>480</v>
      </c>
      <c r="B28" s="9" t="s">
        <v>16</v>
      </c>
      <c r="C28" s="9" t="s">
        <v>23</v>
      </c>
      <c r="D28" s="144" t="s">
        <v>481</v>
      </c>
      <c r="E28" s="9">
        <v>17272601064</v>
      </c>
      <c r="F28" s="7" t="s">
        <v>431</v>
      </c>
      <c r="G28" s="10">
        <v>78.57</v>
      </c>
      <c r="H28" s="11">
        <f t="shared" si="0"/>
        <v>47.142</v>
      </c>
      <c r="I28" s="9">
        <v>2.5</v>
      </c>
      <c r="J28" s="11">
        <f t="shared" si="1"/>
        <v>49.642</v>
      </c>
      <c r="K28" s="11">
        <v>42.46</v>
      </c>
      <c r="L28" s="11">
        <v>32.6</v>
      </c>
      <c r="M28" s="11">
        <f t="shared" si="2"/>
        <v>75.06</v>
      </c>
      <c r="N28" s="11">
        <f t="shared" si="3"/>
        <v>30.024</v>
      </c>
      <c r="O28" s="14">
        <f t="shared" si="4"/>
        <v>79.666</v>
      </c>
      <c r="P28" s="45">
        <v>26</v>
      </c>
    </row>
    <row r="29" ht="18" customHeight="1" spans="1:16">
      <c r="A29" s="45" t="s">
        <v>482</v>
      </c>
      <c r="B29" s="9" t="s">
        <v>16</v>
      </c>
      <c r="C29" s="9" t="s">
        <v>17</v>
      </c>
      <c r="D29" s="144" t="s">
        <v>483</v>
      </c>
      <c r="E29" s="9">
        <v>17272601232</v>
      </c>
      <c r="F29" s="7" t="s">
        <v>431</v>
      </c>
      <c r="G29" s="10">
        <v>82.32</v>
      </c>
      <c r="H29" s="11">
        <f t="shared" si="0"/>
        <v>49.392</v>
      </c>
      <c r="I29" s="9"/>
      <c r="J29" s="11">
        <f t="shared" si="1"/>
        <v>49.392</v>
      </c>
      <c r="K29" s="11">
        <v>41.53</v>
      </c>
      <c r="L29" s="11">
        <v>33.4</v>
      </c>
      <c r="M29" s="11">
        <f t="shared" si="2"/>
        <v>74.93</v>
      </c>
      <c r="N29" s="11">
        <f t="shared" si="3"/>
        <v>29.972</v>
      </c>
      <c r="O29" s="14">
        <f t="shared" si="4"/>
        <v>79.364</v>
      </c>
      <c r="P29" s="45">
        <v>27</v>
      </c>
    </row>
    <row r="30" ht="18" customHeight="1" spans="1:16">
      <c r="A30" s="45" t="s">
        <v>484</v>
      </c>
      <c r="B30" s="9" t="s">
        <v>16</v>
      </c>
      <c r="C30" s="9" t="s">
        <v>17</v>
      </c>
      <c r="D30" s="144" t="s">
        <v>485</v>
      </c>
      <c r="E30" s="9">
        <v>17272600928</v>
      </c>
      <c r="F30" s="7" t="s">
        <v>431</v>
      </c>
      <c r="G30" s="10">
        <v>86.1</v>
      </c>
      <c r="H30" s="11">
        <f t="shared" si="0"/>
        <v>51.66</v>
      </c>
      <c r="I30" s="9"/>
      <c r="J30" s="11">
        <f t="shared" si="1"/>
        <v>51.66</v>
      </c>
      <c r="K30" s="11">
        <v>40.63</v>
      </c>
      <c r="L30" s="11">
        <v>28.6</v>
      </c>
      <c r="M30" s="11">
        <f t="shared" si="2"/>
        <v>69.23</v>
      </c>
      <c r="N30" s="11">
        <f t="shared" si="3"/>
        <v>27.692</v>
      </c>
      <c r="O30" s="14">
        <f t="shared" si="4"/>
        <v>79.352</v>
      </c>
      <c r="P30" s="45">
        <v>28</v>
      </c>
    </row>
    <row r="31" ht="18" customHeight="1" spans="1:16">
      <c r="A31" s="49" t="s">
        <v>486</v>
      </c>
      <c r="B31" s="9" t="s">
        <v>16</v>
      </c>
      <c r="C31" s="9" t="s">
        <v>17</v>
      </c>
      <c r="D31" s="43" t="s">
        <v>487</v>
      </c>
      <c r="E31" s="9">
        <v>17272601208</v>
      </c>
      <c r="F31" s="7" t="s">
        <v>431</v>
      </c>
      <c r="G31" s="10">
        <v>78.75</v>
      </c>
      <c r="H31" s="11">
        <f t="shared" si="0"/>
        <v>47.25</v>
      </c>
      <c r="I31" s="9"/>
      <c r="J31" s="11">
        <f t="shared" si="1"/>
        <v>47.25</v>
      </c>
      <c r="K31" s="11">
        <v>41.43</v>
      </c>
      <c r="L31" s="11">
        <v>38.8</v>
      </c>
      <c r="M31" s="11">
        <f t="shared" si="2"/>
        <v>80.23</v>
      </c>
      <c r="N31" s="11">
        <f t="shared" si="3"/>
        <v>32.092</v>
      </c>
      <c r="O31" s="14">
        <f t="shared" si="4"/>
        <v>79.342</v>
      </c>
      <c r="P31" s="45">
        <v>29</v>
      </c>
    </row>
    <row r="32" ht="18" customHeight="1" spans="1:16">
      <c r="A32" s="45" t="s">
        <v>488</v>
      </c>
      <c r="B32" s="9" t="s">
        <v>16</v>
      </c>
      <c r="C32" s="9" t="s">
        <v>17</v>
      </c>
      <c r="D32" s="144" t="s">
        <v>489</v>
      </c>
      <c r="E32" s="9">
        <v>17272600900</v>
      </c>
      <c r="F32" s="7" t="s">
        <v>431</v>
      </c>
      <c r="G32" s="10">
        <v>87.34</v>
      </c>
      <c r="H32" s="11">
        <f t="shared" si="0"/>
        <v>52.404</v>
      </c>
      <c r="I32" s="9"/>
      <c r="J32" s="11">
        <f t="shared" si="1"/>
        <v>52.404</v>
      </c>
      <c r="K32" s="11">
        <v>40.59</v>
      </c>
      <c r="L32" s="11">
        <v>26.7</v>
      </c>
      <c r="M32" s="11">
        <f t="shared" si="2"/>
        <v>67.29</v>
      </c>
      <c r="N32" s="11">
        <f t="shared" si="3"/>
        <v>26.916</v>
      </c>
      <c r="O32" s="14">
        <f t="shared" si="4"/>
        <v>79.32</v>
      </c>
      <c r="P32" s="45">
        <v>30</v>
      </c>
    </row>
    <row r="33" ht="18" customHeight="1" spans="1:16">
      <c r="A33" s="49" t="s">
        <v>490</v>
      </c>
      <c r="B33" s="9" t="s">
        <v>16</v>
      </c>
      <c r="C33" s="9" t="s">
        <v>17</v>
      </c>
      <c r="D33" s="43" t="s">
        <v>491</v>
      </c>
      <c r="E33" s="9">
        <v>17272601222</v>
      </c>
      <c r="F33" s="7" t="s">
        <v>431</v>
      </c>
      <c r="G33" s="10">
        <v>84.77</v>
      </c>
      <c r="H33" s="11">
        <f t="shared" si="0"/>
        <v>50.862</v>
      </c>
      <c r="I33" s="9"/>
      <c r="J33" s="11">
        <f t="shared" si="1"/>
        <v>50.862</v>
      </c>
      <c r="K33" s="11">
        <v>41.38</v>
      </c>
      <c r="L33" s="11">
        <v>29.6</v>
      </c>
      <c r="M33" s="11">
        <f t="shared" si="2"/>
        <v>70.98</v>
      </c>
      <c r="N33" s="11">
        <f t="shared" si="3"/>
        <v>28.392</v>
      </c>
      <c r="O33" s="14">
        <f t="shared" si="4"/>
        <v>79.254</v>
      </c>
      <c r="P33" s="45">
        <v>31</v>
      </c>
    </row>
    <row r="34" ht="18" customHeight="1" spans="1:16">
      <c r="A34" s="49" t="s">
        <v>492</v>
      </c>
      <c r="B34" s="9" t="s">
        <v>16</v>
      </c>
      <c r="C34" s="9" t="s">
        <v>23</v>
      </c>
      <c r="D34" s="43" t="s">
        <v>493</v>
      </c>
      <c r="E34" s="9">
        <v>17272601067</v>
      </c>
      <c r="F34" s="7" t="s">
        <v>431</v>
      </c>
      <c r="G34" s="10">
        <v>75.03</v>
      </c>
      <c r="H34" s="11">
        <f t="shared" si="0"/>
        <v>45.018</v>
      </c>
      <c r="I34" s="9">
        <v>2.5</v>
      </c>
      <c r="J34" s="11">
        <f t="shared" si="1"/>
        <v>47.518</v>
      </c>
      <c r="K34" s="11">
        <v>39.97</v>
      </c>
      <c r="L34" s="11">
        <v>38.96</v>
      </c>
      <c r="M34" s="11">
        <f t="shared" si="2"/>
        <v>78.93</v>
      </c>
      <c r="N34" s="11">
        <f t="shared" si="3"/>
        <v>31.572</v>
      </c>
      <c r="O34" s="14">
        <f t="shared" si="4"/>
        <v>79.09</v>
      </c>
      <c r="P34" s="45">
        <v>32</v>
      </c>
    </row>
    <row r="35" ht="18" customHeight="1" spans="1:16">
      <c r="A35" s="45" t="s">
        <v>486</v>
      </c>
      <c r="B35" s="9" t="s">
        <v>16</v>
      </c>
      <c r="C35" s="9" t="s">
        <v>17</v>
      </c>
      <c r="D35" s="144" t="s">
        <v>494</v>
      </c>
      <c r="E35" s="9">
        <v>17272601206</v>
      </c>
      <c r="F35" s="7" t="s">
        <v>431</v>
      </c>
      <c r="G35" s="10">
        <v>80.22</v>
      </c>
      <c r="H35" s="11">
        <f t="shared" si="0"/>
        <v>48.132</v>
      </c>
      <c r="I35" s="9"/>
      <c r="J35" s="11">
        <f t="shared" si="1"/>
        <v>48.132</v>
      </c>
      <c r="K35" s="11">
        <v>40.91</v>
      </c>
      <c r="L35" s="11">
        <v>36</v>
      </c>
      <c r="M35" s="11">
        <f t="shared" si="2"/>
        <v>76.91</v>
      </c>
      <c r="N35" s="11">
        <f t="shared" si="3"/>
        <v>30.764</v>
      </c>
      <c r="O35" s="14">
        <f t="shared" si="4"/>
        <v>78.896</v>
      </c>
      <c r="P35" s="45">
        <v>33</v>
      </c>
    </row>
    <row r="36" ht="18" customHeight="1" spans="1:16">
      <c r="A36" s="45" t="s">
        <v>495</v>
      </c>
      <c r="B36" s="9" t="s">
        <v>16</v>
      </c>
      <c r="C36" s="9" t="s">
        <v>17</v>
      </c>
      <c r="D36" s="48" t="s">
        <v>496</v>
      </c>
      <c r="E36" s="9">
        <v>17272601040</v>
      </c>
      <c r="F36" s="7" t="s">
        <v>431</v>
      </c>
      <c r="G36" s="10">
        <v>81.9</v>
      </c>
      <c r="H36" s="11">
        <f t="shared" si="0"/>
        <v>49.14</v>
      </c>
      <c r="I36" s="9"/>
      <c r="J36" s="11">
        <f t="shared" si="1"/>
        <v>49.14</v>
      </c>
      <c r="K36" s="11">
        <v>40.53</v>
      </c>
      <c r="L36" s="11">
        <v>33.2</v>
      </c>
      <c r="M36" s="11">
        <f t="shared" si="2"/>
        <v>73.73</v>
      </c>
      <c r="N36" s="11">
        <f t="shared" si="3"/>
        <v>29.492</v>
      </c>
      <c r="O36" s="14">
        <f t="shared" si="4"/>
        <v>78.632</v>
      </c>
      <c r="P36" s="45">
        <v>34</v>
      </c>
    </row>
    <row r="37" ht="18" customHeight="1" spans="1:16">
      <c r="A37" s="45" t="s">
        <v>497</v>
      </c>
      <c r="B37" s="9" t="s">
        <v>16</v>
      </c>
      <c r="C37" s="9" t="s">
        <v>17</v>
      </c>
      <c r="D37" s="48" t="s">
        <v>498</v>
      </c>
      <c r="E37" s="9">
        <v>17272601083</v>
      </c>
      <c r="F37" s="7" t="s">
        <v>431</v>
      </c>
      <c r="G37" s="10">
        <v>79.76</v>
      </c>
      <c r="H37" s="11">
        <f t="shared" si="0"/>
        <v>47.856</v>
      </c>
      <c r="I37" s="9"/>
      <c r="J37" s="11">
        <f t="shared" si="1"/>
        <v>47.856</v>
      </c>
      <c r="K37" s="11">
        <v>40.39</v>
      </c>
      <c r="L37" s="11">
        <v>36.4</v>
      </c>
      <c r="M37" s="11">
        <f t="shared" si="2"/>
        <v>76.79</v>
      </c>
      <c r="N37" s="11">
        <f t="shared" si="3"/>
        <v>30.716</v>
      </c>
      <c r="O37" s="14">
        <f t="shared" si="4"/>
        <v>78.572</v>
      </c>
      <c r="P37" s="45">
        <v>35</v>
      </c>
    </row>
    <row r="38" ht="18" customHeight="1" spans="1:16">
      <c r="A38" s="45" t="s">
        <v>499</v>
      </c>
      <c r="B38" s="9" t="s">
        <v>16</v>
      </c>
      <c r="C38" s="9" t="s">
        <v>17</v>
      </c>
      <c r="D38" s="144" t="s">
        <v>500</v>
      </c>
      <c r="E38" s="9">
        <v>17272600984</v>
      </c>
      <c r="F38" s="7" t="s">
        <v>431</v>
      </c>
      <c r="G38" s="10">
        <v>80.38</v>
      </c>
      <c r="H38" s="11">
        <f t="shared" si="0"/>
        <v>48.228</v>
      </c>
      <c r="I38" s="9"/>
      <c r="J38" s="11">
        <f t="shared" si="1"/>
        <v>48.228</v>
      </c>
      <c r="K38" s="11">
        <v>41.67</v>
      </c>
      <c r="L38" s="11">
        <v>34</v>
      </c>
      <c r="M38" s="11">
        <f t="shared" si="2"/>
        <v>75.67</v>
      </c>
      <c r="N38" s="11">
        <f t="shared" si="3"/>
        <v>30.268</v>
      </c>
      <c r="O38" s="14">
        <f t="shared" si="4"/>
        <v>78.496</v>
      </c>
      <c r="P38" s="45">
        <v>36</v>
      </c>
    </row>
    <row r="39" ht="18" customHeight="1" spans="1:16">
      <c r="A39" s="45" t="s">
        <v>501</v>
      </c>
      <c r="B39" s="9" t="s">
        <v>16</v>
      </c>
      <c r="C39" s="9" t="s">
        <v>17</v>
      </c>
      <c r="D39" s="144" t="s">
        <v>502</v>
      </c>
      <c r="E39" s="9">
        <v>17272601167</v>
      </c>
      <c r="F39" s="7" t="s">
        <v>431</v>
      </c>
      <c r="G39" s="10">
        <v>79.83</v>
      </c>
      <c r="H39" s="11">
        <f t="shared" si="0"/>
        <v>47.898</v>
      </c>
      <c r="I39" s="9"/>
      <c r="J39" s="11">
        <f t="shared" si="1"/>
        <v>47.898</v>
      </c>
      <c r="K39" s="11">
        <v>41.89</v>
      </c>
      <c r="L39" s="11">
        <v>34</v>
      </c>
      <c r="M39" s="11">
        <f t="shared" si="2"/>
        <v>75.89</v>
      </c>
      <c r="N39" s="11">
        <f t="shared" si="3"/>
        <v>30.356</v>
      </c>
      <c r="O39" s="14">
        <f t="shared" si="4"/>
        <v>78.254</v>
      </c>
      <c r="P39" s="45">
        <v>37</v>
      </c>
    </row>
    <row r="40" ht="18" customHeight="1" spans="1:16">
      <c r="A40" s="49" t="s">
        <v>503</v>
      </c>
      <c r="B40" s="9" t="s">
        <v>16</v>
      </c>
      <c r="C40" s="9" t="s">
        <v>17</v>
      </c>
      <c r="D40" s="144" t="s">
        <v>504</v>
      </c>
      <c r="E40" s="9">
        <v>17272601191</v>
      </c>
      <c r="F40" s="7" t="s">
        <v>431</v>
      </c>
      <c r="G40" s="10">
        <v>83.9</v>
      </c>
      <c r="H40" s="11">
        <f t="shared" si="0"/>
        <v>50.34</v>
      </c>
      <c r="I40" s="9"/>
      <c r="J40" s="11">
        <f t="shared" si="1"/>
        <v>50.34</v>
      </c>
      <c r="K40" s="11">
        <v>41.19</v>
      </c>
      <c r="L40" s="11">
        <v>27.74</v>
      </c>
      <c r="M40" s="11">
        <f t="shared" si="2"/>
        <v>68.93</v>
      </c>
      <c r="N40" s="11">
        <f t="shared" si="3"/>
        <v>27.572</v>
      </c>
      <c r="O40" s="14">
        <f t="shared" si="4"/>
        <v>77.912</v>
      </c>
      <c r="P40" s="45">
        <v>38</v>
      </c>
    </row>
    <row r="41" ht="18" customHeight="1" spans="1:16">
      <c r="A41" s="45" t="s">
        <v>505</v>
      </c>
      <c r="B41" s="9" t="s">
        <v>58</v>
      </c>
      <c r="C41" s="9" t="s">
        <v>23</v>
      </c>
      <c r="D41" s="43" t="s">
        <v>506</v>
      </c>
      <c r="E41" s="9">
        <v>17272601036</v>
      </c>
      <c r="F41" s="7" t="s">
        <v>431</v>
      </c>
      <c r="G41" s="10">
        <v>78.85</v>
      </c>
      <c r="H41" s="11">
        <f t="shared" si="0"/>
        <v>47.31</v>
      </c>
      <c r="I41" s="9">
        <v>2.5</v>
      </c>
      <c r="J41" s="11">
        <f t="shared" si="1"/>
        <v>49.81</v>
      </c>
      <c r="K41" s="11">
        <v>41.9</v>
      </c>
      <c r="L41" s="11">
        <v>27.6</v>
      </c>
      <c r="M41" s="11">
        <f t="shared" si="2"/>
        <v>69.5</v>
      </c>
      <c r="N41" s="11">
        <f t="shared" si="3"/>
        <v>27.8</v>
      </c>
      <c r="O41" s="14">
        <f t="shared" si="4"/>
        <v>77.61</v>
      </c>
      <c r="P41" s="45">
        <v>39</v>
      </c>
    </row>
    <row r="42" ht="18" customHeight="1" spans="1:16">
      <c r="A42" s="49" t="s">
        <v>507</v>
      </c>
      <c r="B42" s="9" t="s">
        <v>16</v>
      </c>
      <c r="C42" s="9" t="s">
        <v>508</v>
      </c>
      <c r="D42" s="43" t="s">
        <v>509</v>
      </c>
      <c r="E42" s="9">
        <v>17272601052</v>
      </c>
      <c r="F42" s="7" t="s">
        <v>431</v>
      </c>
      <c r="G42" s="10">
        <v>81.7</v>
      </c>
      <c r="H42" s="11">
        <f t="shared" si="0"/>
        <v>49.02</v>
      </c>
      <c r="I42" s="9"/>
      <c r="J42" s="11">
        <f t="shared" si="1"/>
        <v>49.02</v>
      </c>
      <c r="K42" s="11">
        <v>40.02</v>
      </c>
      <c r="L42" s="11">
        <v>30.8</v>
      </c>
      <c r="M42" s="11">
        <f t="shared" si="2"/>
        <v>70.82</v>
      </c>
      <c r="N42" s="11">
        <f t="shared" si="3"/>
        <v>28.328</v>
      </c>
      <c r="O42" s="14">
        <f t="shared" si="4"/>
        <v>77.348</v>
      </c>
      <c r="P42" s="45">
        <v>40</v>
      </c>
    </row>
    <row r="43" ht="18" customHeight="1" spans="1:17">
      <c r="A43" s="45" t="s">
        <v>510</v>
      </c>
      <c r="B43" s="9" t="s">
        <v>16</v>
      </c>
      <c r="C43" s="9" t="s">
        <v>17</v>
      </c>
      <c r="D43" s="144" t="s">
        <v>511</v>
      </c>
      <c r="E43" s="9">
        <v>17272601106</v>
      </c>
      <c r="F43" s="7" t="s">
        <v>431</v>
      </c>
      <c r="G43" s="10">
        <v>79.46</v>
      </c>
      <c r="H43" s="11">
        <f t="shared" si="0"/>
        <v>47.676</v>
      </c>
      <c r="I43" s="9"/>
      <c r="J43" s="11">
        <f t="shared" si="1"/>
        <v>47.676</v>
      </c>
      <c r="K43" s="11">
        <v>40.31</v>
      </c>
      <c r="L43" s="11">
        <v>33.4</v>
      </c>
      <c r="M43" s="11">
        <f t="shared" si="2"/>
        <v>73.71</v>
      </c>
      <c r="N43" s="11">
        <f t="shared" si="3"/>
        <v>29.484</v>
      </c>
      <c r="O43" s="14">
        <f t="shared" si="4"/>
        <v>77.16</v>
      </c>
      <c r="P43" s="45">
        <v>41</v>
      </c>
      <c r="Q43" s="16"/>
    </row>
    <row r="44" ht="18" customHeight="1" spans="1:16">
      <c r="A44" s="49" t="s">
        <v>512</v>
      </c>
      <c r="B44" s="9" t="s">
        <v>16</v>
      </c>
      <c r="C44" s="9" t="s">
        <v>17</v>
      </c>
      <c r="D44" s="43" t="s">
        <v>513</v>
      </c>
      <c r="E44" s="9">
        <v>17272600875</v>
      </c>
      <c r="F44" s="7" t="s">
        <v>431</v>
      </c>
      <c r="G44" s="10">
        <v>81.21</v>
      </c>
      <c r="H44" s="11">
        <f t="shared" si="0"/>
        <v>48.726</v>
      </c>
      <c r="I44" s="9"/>
      <c r="J44" s="11">
        <f t="shared" si="1"/>
        <v>48.726</v>
      </c>
      <c r="K44" s="11">
        <v>40.83</v>
      </c>
      <c r="L44" s="11">
        <v>30.2</v>
      </c>
      <c r="M44" s="11">
        <f t="shared" si="2"/>
        <v>71.03</v>
      </c>
      <c r="N44" s="11">
        <f t="shared" si="3"/>
        <v>28.412</v>
      </c>
      <c r="O44" s="14">
        <f t="shared" si="4"/>
        <v>77.138</v>
      </c>
      <c r="P44" s="45">
        <v>42</v>
      </c>
    </row>
    <row r="45" ht="18" customHeight="1" spans="1:16">
      <c r="A45" s="45" t="s">
        <v>514</v>
      </c>
      <c r="B45" s="9" t="s">
        <v>16</v>
      </c>
      <c r="C45" s="9" t="s">
        <v>17</v>
      </c>
      <c r="D45" s="144" t="s">
        <v>515</v>
      </c>
      <c r="E45" s="9">
        <v>17272601065</v>
      </c>
      <c r="F45" s="7" t="s">
        <v>431</v>
      </c>
      <c r="G45" s="10">
        <v>78.94</v>
      </c>
      <c r="H45" s="11">
        <f t="shared" si="0"/>
        <v>47.364</v>
      </c>
      <c r="I45" s="9"/>
      <c r="J45" s="11">
        <f t="shared" si="1"/>
        <v>47.364</v>
      </c>
      <c r="K45" s="11">
        <v>41.77</v>
      </c>
      <c r="L45" s="11">
        <v>32.4</v>
      </c>
      <c r="M45" s="11">
        <f t="shared" si="2"/>
        <v>74.17</v>
      </c>
      <c r="N45" s="11">
        <f t="shared" si="3"/>
        <v>29.668</v>
      </c>
      <c r="O45" s="14">
        <f t="shared" si="4"/>
        <v>77.032</v>
      </c>
      <c r="P45" s="45">
        <v>43</v>
      </c>
    </row>
    <row r="46" ht="18" customHeight="1" spans="1:16">
      <c r="A46" s="45" t="s">
        <v>516</v>
      </c>
      <c r="B46" s="9" t="s">
        <v>58</v>
      </c>
      <c r="C46" s="9" t="s">
        <v>17</v>
      </c>
      <c r="D46" s="43" t="s">
        <v>517</v>
      </c>
      <c r="E46" s="9">
        <v>17272600929</v>
      </c>
      <c r="F46" s="7" t="s">
        <v>431</v>
      </c>
      <c r="G46" s="10">
        <v>84.49</v>
      </c>
      <c r="H46" s="11">
        <f t="shared" si="0"/>
        <v>50.694</v>
      </c>
      <c r="I46" s="9"/>
      <c r="J46" s="11">
        <f t="shared" si="1"/>
        <v>50.694</v>
      </c>
      <c r="K46" s="11">
        <v>39.66</v>
      </c>
      <c r="L46" s="11">
        <v>26</v>
      </c>
      <c r="M46" s="11">
        <f t="shared" si="2"/>
        <v>65.66</v>
      </c>
      <c r="N46" s="11">
        <f t="shared" si="3"/>
        <v>26.264</v>
      </c>
      <c r="O46" s="14">
        <f t="shared" si="4"/>
        <v>76.958</v>
      </c>
      <c r="P46" s="45">
        <v>44</v>
      </c>
    </row>
    <row r="47" ht="18" customHeight="1" spans="1:16">
      <c r="A47" s="49" t="s">
        <v>518</v>
      </c>
      <c r="B47" s="9" t="s">
        <v>16</v>
      </c>
      <c r="C47" s="9" t="s">
        <v>17</v>
      </c>
      <c r="D47" s="43" t="s">
        <v>519</v>
      </c>
      <c r="E47" s="9">
        <v>17272601204</v>
      </c>
      <c r="F47" s="7" t="s">
        <v>431</v>
      </c>
      <c r="G47" s="10">
        <v>80.22</v>
      </c>
      <c r="H47" s="11">
        <f t="shared" si="0"/>
        <v>48.132</v>
      </c>
      <c r="I47" s="9"/>
      <c r="J47" s="11">
        <f t="shared" si="1"/>
        <v>48.132</v>
      </c>
      <c r="K47" s="11">
        <v>40.33</v>
      </c>
      <c r="L47" s="11">
        <v>30.5</v>
      </c>
      <c r="M47" s="11">
        <f t="shared" si="2"/>
        <v>70.83</v>
      </c>
      <c r="N47" s="11">
        <f t="shared" si="3"/>
        <v>28.332</v>
      </c>
      <c r="O47" s="14">
        <f t="shared" si="4"/>
        <v>76.464</v>
      </c>
      <c r="P47" s="45">
        <v>45</v>
      </c>
    </row>
    <row r="48" ht="18" customHeight="1" spans="1:16">
      <c r="A48" s="45" t="s">
        <v>520</v>
      </c>
      <c r="B48" s="9" t="s">
        <v>16</v>
      </c>
      <c r="C48" s="9" t="s">
        <v>17</v>
      </c>
      <c r="D48" s="144" t="s">
        <v>521</v>
      </c>
      <c r="E48" s="9">
        <v>17272601080</v>
      </c>
      <c r="F48" s="7" t="s">
        <v>431</v>
      </c>
      <c r="G48" s="10">
        <v>79.1</v>
      </c>
      <c r="H48" s="11">
        <f t="shared" si="0"/>
        <v>47.46</v>
      </c>
      <c r="I48" s="9"/>
      <c r="J48" s="11">
        <f t="shared" si="1"/>
        <v>47.46</v>
      </c>
      <c r="K48" s="11">
        <v>41.64</v>
      </c>
      <c r="L48" s="11">
        <v>27.9</v>
      </c>
      <c r="M48" s="11">
        <f t="shared" si="2"/>
        <v>69.54</v>
      </c>
      <c r="N48" s="11">
        <f t="shared" si="3"/>
        <v>27.816</v>
      </c>
      <c r="O48" s="14">
        <f t="shared" si="4"/>
        <v>75.276</v>
      </c>
      <c r="P48" s="45">
        <v>46</v>
      </c>
    </row>
    <row r="49" ht="18" customHeight="1" spans="1:16">
      <c r="A49" s="45" t="s">
        <v>522</v>
      </c>
      <c r="B49" s="9" t="s">
        <v>16</v>
      </c>
      <c r="C49" s="9" t="s">
        <v>17</v>
      </c>
      <c r="D49" s="144" t="s">
        <v>523</v>
      </c>
      <c r="E49" s="9">
        <v>17272601198</v>
      </c>
      <c r="F49" s="7" t="s">
        <v>431</v>
      </c>
      <c r="G49" s="10">
        <v>79.79</v>
      </c>
      <c r="H49" s="11">
        <f t="shared" si="0"/>
        <v>47.874</v>
      </c>
      <c r="I49" s="9"/>
      <c r="J49" s="11">
        <f t="shared" si="1"/>
        <v>47.874</v>
      </c>
      <c r="K49" s="11">
        <v>40.13</v>
      </c>
      <c r="L49" s="11">
        <v>26.4</v>
      </c>
      <c r="M49" s="11">
        <f t="shared" si="2"/>
        <v>66.53</v>
      </c>
      <c r="N49" s="11">
        <f t="shared" si="3"/>
        <v>26.612</v>
      </c>
      <c r="O49" s="14">
        <f t="shared" si="4"/>
        <v>74.486</v>
      </c>
      <c r="P49" s="45">
        <v>47</v>
      </c>
    </row>
    <row r="50" ht="18" customHeight="1" spans="1:16">
      <c r="A50" s="45" t="s">
        <v>524</v>
      </c>
      <c r="B50" s="9" t="s">
        <v>16</v>
      </c>
      <c r="C50" s="9" t="s">
        <v>17</v>
      </c>
      <c r="D50" s="43" t="s">
        <v>525</v>
      </c>
      <c r="E50" s="9">
        <v>17272601053</v>
      </c>
      <c r="F50" s="7" t="s">
        <v>431</v>
      </c>
      <c r="G50" s="10">
        <v>79.45</v>
      </c>
      <c r="H50" s="11">
        <f t="shared" si="0"/>
        <v>47.67</v>
      </c>
      <c r="I50" s="9"/>
      <c r="J50" s="11">
        <f t="shared" si="1"/>
        <v>47.67</v>
      </c>
      <c r="K50" s="11">
        <v>40.75</v>
      </c>
      <c r="L50" s="11">
        <v>19.2</v>
      </c>
      <c r="M50" s="11">
        <f t="shared" si="2"/>
        <v>59.95</v>
      </c>
      <c r="N50" s="11">
        <f t="shared" si="3"/>
        <v>23.98</v>
      </c>
      <c r="O50" s="14">
        <f t="shared" si="4"/>
        <v>71.65</v>
      </c>
      <c r="P50" s="45">
        <v>48</v>
      </c>
    </row>
    <row r="51" ht="76" customHeight="1" spans="1:16">
      <c r="A51" s="27" t="s">
        <v>84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</sheetData>
  <autoFilter ref="A2:P50"/>
  <sortState ref="A3:Q50">
    <sortCondition ref="O3:O50" descending="1"/>
  </sortState>
  <mergeCells count="2">
    <mergeCell ref="A1:P1"/>
    <mergeCell ref="A51:P51"/>
  </mergeCells>
  <pageMargins left="0.160416666666667" right="0.160416666666667" top="0.409027777777778" bottom="0.409027777777778" header="0.511805555555556" footer="0.511805555555556"/>
  <pageSetup paperSize="9" orientation="landscape" horizontalDpi="600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zoomScale="74" zoomScaleNormal="74" workbookViewId="0">
      <selection activeCell="A9" sqref="A9:P9"/>
    </sheetView>
  </sheetViews>
  <sheetFormatPr defaultColWidth="9" defaultRowHeight="14.25"/>
  <cols>
    <col min="1" max="1" width="7.25" customWidth="1"/>
    <col min="2" max="2" width="4" customWidth="1"/>
    <col min="3" max="3" width="3.25" customWidth="1"/>
    <col min="4" max="4" width="19.5" customWidth="1"/>
    <col min="5" max="5" width="11.875" customWidth="1"/>
    <col min="6" max="6" width="12.625"/>
    <col min="8" max="8" width="6.875" customWidth="1"/>
    <col min="9" max="9" width="6.75" customWidth="1"/>
    <col min="10" max="10" width="4.875" customWidth="1"/>
    <col min="12" max="12" width="6.75" customWidth="1"/>
    <col min="13" max="13" width="6.875" customWidth="1"/>
    <col min="14" max="14" width="7" customWidth="1"/>
    <col min="15" max="15" width="6.91666666666667" customWidth="1"/>
    <col min="16" max="16" width="6.75" customWidth="1"/>
    <col min="17" max="17" width="6" customWidth="1"/>
  </cols>
  <sheetData>
    <row r="1" ht="56.1" customHeight="1" spans="1:17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="37" customFormat="1" ht="82" customHeight="1" spans="1:17">
      <c r="A2" s="39" t="s">
        <v>1</v>
      </c>
      <c r="B2" s="2" t="s">
        <v>2</v>
      </c>
      <c r="C2" s="2" t="s">
        <v>3</v>
      </c>
      <c r="D2" s="40" t="s">
        <v>4</v>
      </c>
      <c r="E2" s="3" t="s">
        <v>526</v>
      </c>
      <c r="F2" s="41" t="s">
        <v>5</v>
      </c>
      <c r="G2" s="42" t="s">
        <v>6</v>
      </c>
      <c r="H2" s="3" t="s">
        <v>92</v>
      </c>
      <c r="I2" s="3" t="s">
        <v>8</v>
      </c>
      <c r="J2" s="3" t="s">
        <v>9</v>
      </c>
      <c r="K2" s="3" t="s">
        <v>10</v>
      </c>
      <c r="L2" s="3" t="s">
        <v>426</v>
      </c>
      <c r="M2" s="3" t="s">
        <v>427</v>
      </c>
      <c r="N2" s="3" t="s">
        <v>428</v>
      </c>
      <c r="O2" s="3" t="s">
        <v>12</v>
      </c>
      <c r="P2" s="2" t="s">
        <v>13</v>
      </c>
      <c r="Q2" s="42" t="s">
        <v>14</v>
      </c>
    </row>
    <row r="3" ht="29" customHeight="1" spans="1:17">
      <c r="A3" s="7" t="s">
        <v>527</v>
      </c>
      <c r="B3" s="9" t="s">
        <v>16</v>
      </c>
      <c r="C3" s="9" t="s">
        <v>17</v>
      </c>
      <c r="D3" s="43" t="s">
        <v>528</v>
      </c>
      <c r="E3" s="7" t="s">
        <v>529</v>
      </c>
      <c r="F3" s="9">
        <v>17272601162</v>
      </c>
      <c r="G3" s="7" t="s">
        <v>431</v>
      </c>
      <c r="H3" s="10">
        <v>82.79</v>
      </c>
      <c r="I3" s="11">
        <v>49.674</v>
      </c>
      <c r="J3" s="9"/>
      <c r="K3" s="11">
        <v>49.674</v>
      </c>
      <c r="L3" s="11">
        <v>40.7</v>
      </c>
      <c r="M3" s="11">
        <v>31.2</v>
      </c>
      <c r="N3" s="11">
        <f t="shared" ref="N3:N8" si="0">L3+M3</f>
        <v>71.9</v>
      </c>
      <c r="O3" s="11">
        <f t="shared" ref="O3:O8" si="1">N3*0.4</f>
        <v>28.76</v>
      </c>
      <c r="P3" s="14">
        <f t="shared" ref="P3:P8" si="2">K3+O3</f>
        <v>78.434</v>
      </c>
      <c r="Q3" s="45">
        <v>1</v>
      </c>
    </row>
    <row r="4" ht="29" customHeight="1" spans="1:17">
      <c r="A4" s="44" t="s">
        <v>530</v>
      </c>
      <c r="B4" s="9" t="s">
        <v>16</v>
      </c>
      <c r="C4" s="9" t="s">
        <v>17</v>
      </c>
      <c r="D4" s="43" t="s">
        <v>531</v>
      </c>
      <c r="E4" s="7" t="s">
        <v>529</v>
      </c>
      <c r="F4" s="9">
        <v>17272601216</v>
      </c>
      <c r="G4" s="7" t="s">
        <v>431</v>
      </c>
      <c r="H4" s="10">
        <v>75.38</v>
      </c>
      <c r="I4" s="11">
        <v>45.228</v>
      </c>
      <c r="J4" s="9"/>
      <c r="K4" s="11">
        <v>45.228</v>
      </c>
      <c r="L4" s="11">
        <v>39.83</v>
      </c>
      <c r="M4" s="11">
        <v>25.2</v>
      </c>
      <c r="N4" s="11">
        <f t="shared" si="0"/>
        <v>65.03</v>
      </c>
      <c r="O4" s="11">
        <f t="shared" si="1"/>
        <v>26.012</v>
      </c>
      <c r="P4" s="14">
        <f t="shared" si="2"/>
        <v>71.24</v>
      </c>
      <c r="Q4" s="45">
        <v>2</v>
      </c>
    </row>
    <row r="5" ht="29" customHeight="1" spans="1:17">
      <c r="A5" s="44" t="s">
        <v>532</v>
      </c>
      <c r="B5" s="9" t="s">
        <v>16</v>
      </c>
      <c r="C5" s="9" t="s">
        <v>17</v>
      </c>
      <c r="D5" s="43" t="s">
        <v>533</v>
      </c>
      <c r="E5" s="7" t="s">
        <v>529</v>
      </c>
      <c r="F5" s="9">
        <v>17272601049</v>
      </c>
      <c r="G5" s="7" t="s">
        <v>431</v>
      </c>
      <c r="H5" s="10">
        <v>77.35</v>
      </c>
      <c r="I5" s="11">
        <v>46.41</v>
      </c>
      <c r="J5" s="9"/>
      <c r="K5" s="11">
        <v>46.41</v>
      </c>
      <c r="L5" s="11">
        <v>37.93</v>
      </c>
      <c r="M5" s="11">
        <v>23</v>
      </c>
      <c r="N5" s="11">
        <f t="shared" si="0"/>
        <v>60.93</v>
      </c>
      <c r="O5" s="11">
        <f t="shared" si="1"/>
        <v>24.372</v>
      </c>
      <c r="P5" s="14">
        <f t="shared" si="2"/>
        <v>70.782</v>
      </c>
      <c r="Q5" s="45">
        <v>3</v>
      </c>
    </row>
    <row r="6" ht="29" customHeight="1" spans="1:17">
      <c r="A6" s="7" t="s">
        <v>534</v>
      </c>
      <c r="B6" s="9" t="s">
        <v>16</v>
      </c>
      <c r="C6" s="9" t="s">
        <v>17</v>
      </c>
      <c r="D6" s="43" t="s">
        <v>535</v>
      </c>
      <c r="E6" s="7" t="s">
        <v>529</v>
      </c>
      <c r="F6" s="9">
        <v>17272600983</v>
      </c>
      <c r="G6" s="7" t="s">
        <v>431</v>
      </c>
      <c r="H6" s="10">
        <v>71.5</v>
      </c>
      <c r="I6" s="11">
        <v>42.9</v>
      </c>
      <c r="J6" s="9"/>
      <c r="K6" s="11">
        <v>42.9</v>
      </c>
      <c r="L6" s="11">
        <v>39.41</v>
      </c>
      <c r="M6" s="11">
        <v>23.6</v>
      </c>
      <c r="N6" s="11">
        <f t="shared" si="0"/>
        <v>63.01</v>
      </c>
      <c r="O6" s="11">
        <f t="shared" si="1"/>
        <v>25.204</v>
      </c>
      <c r="P6" s="14">
        <f t="shared" si="2"/>
        <v>68.104</v>
      </c>
      <c r="Q6" s="45">
        <v>4</v>
      </c>
    </row>
    <row r="7" ht="29" customHeight="1" spans="1:17">
      <c r="A7" s="7" t="s">
        <v>536</v>
      </c>
      <c r="B7" s="9" t="s">
        <v>16</v>
      </c>
      <c r="C7" s="9" t="s">
        <v>17</v>
      </c>
      <c r="D7" s="43" t="s">
        <v>537</v>
      </c>
      <c r="E7" s="7" t="s">
        <v>529</v>
      </c>
      <c r="F7" s="9">
        <v>17272601070</v>
      </c>
      <c r="G7" s="7" t="s">
        <v>431</v>
      </c>
      <c r="H7" s="10">
        <v>66.78</v>
      </c>
      <c r="I7" s="11">
        <v>40.068</v>
      </c>
      <c r="J7" s="9"/>
      <c r="K7" s="11">
        <v>40.068</v>
      </c>
      <c r="L7" s="11">
        <v>40.88</v>
      </c>
      <c r="M7" s="11">
        <v>25.5</v>
      </c>
      <c r="N7" s="11">
        <f t="shared" si="0"/>
        <v>66.38</v>
      </c>
      <c r="O7" s="11">
        <f t="shared" si="1"/>
        <v>26.552</v>
      </c>
      <c r="P7" s="14">
        <f t="shared" si="2"/>
        <v>66.62</v>
      </c>
      <c r="Q7" s="45">
        <v>5</v>
      </c>
    </row>
    <row r="8" ht="29" customHeight="1" spans="1:17">
      <c r="A8" s="44" t="s">
        <v>538</v>
      </c>
      <c r="B8" s="9" t="s">
        <v>16</v>
      </c>
      <c r="C8" s="9" t="s">
        <v>17</v>
      </c>
      <c r="D8" s="43" t="s">
        <v>539</v>
      </c>
      <c r="E8" s="7" t="s">
        <v>529</v>
      </c>
      <c r="F8" s="9">
        <v>17272601236</v>
      </c>
      <c r="G8" s="7" t="s">
        <v>431</v>
      </c>
      <c r="H8" s="7">
        <v>66.19</v>
      </c>
      <c r="I8" s="7">
        <v>39.714</v>
      </c>
      <c r="J8" s="7"/>
      <c r="K8" s="7">
        <v>39.714</v>
      </c>
      <c r="L8" s="7">
        <v>38.66</v>
      </c>
      <c r="M8" s="7">
        <v>23.2</v>
      </c>
      <c r="N8" s="11">
        <f t="shared" si="0"/>
        <v>61.86</v>
      </c>
      <c r="O8" s="11">
        <f t="shared" si="1"/>
        <v>24.744</v>
      </c>
      <c r="P8" s="14">
        <f t="shared" si="2"/>
        <v>64.458</v>
      </c>
      <c r="Q8" s="45">
        <v>6</v>
      </c>
    </row>
    <row r="9" ht="63" customHeight="1" spans="1:16">
      <c r="A9" s="27" t="s">
        <v>84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</sheetData>
  <sortState ref="A3:R8">
    <sortCondition ref="P3:P8" descending="1"/>
  </sortState>
  <mergeCells count="2">
    <mergeCell ref="A1:Q1"/>
    <mergeCell ref="A9:P9"/>
  </mergeCells>
  <pageMargins left="0.160416666666667" right="0.160416666666667" top="0.2125" bottom="0.2125" header="0.511805555555556" footer="0.511805555555556"/>
  <pageSetup paperSize="9" orientation="landscape" horizontalDpi="600"/>
  <headerFooter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9"/>
  <sheetViews>
    <sheetView zoomScale="82" zoomScaleNormal="82" workbookViewId="0">
      <pane ySplit="2" topLeftCell="A33" activePane="bottomLeft" state="frozen"/>
      <selection/>
      <selection pane="bottomLeft" activeCell="A39" sqref="A39:P39"/>
    </sheetView>
  </sheetViews>
  <sheetFormatPr defaultColWidth="9" defaultRowHeight="14.25"/>
  <cols>
    <col min="1" max="1" width="13.1" customWidth="1"/>
    <col min="2" max="3" width="4.125" style="17" customWidth="1"/>
    <col min="4" max="4" width="19.125" customWidth="1"/>
    <col min="5" max="5" width="13.1083333333333" customWidth="1"/>
    <col min="6" max="6" width="11.25" customWidth="1"/>
    <col min="7" max="7" width="7.5" customWidth="1"/>
    <col min="8" max="8" width="7.25" customWidth="1"/>
    <col min="9" max="9" width="4.625" customWidth="1"/>
    <col min="10" max="10" width="7.875" customWidth="1"/>
    <col min="11" max="11" width="6.875" customWidth="1"/>
    <col min="12" max="12" width="8.23333333333333" style="19" customWidth="1"/>
    <col min="13" max="13" width="6.875" customWidth="1"/>
    <col min="14" max="14" width="7.00833333333333" customWidth="1"/>
    <col min="15" max="15" width="8.625" customWidth="1"/>
    <col min="16" max="16" width="5.79166666666667" style="20" customWidth="1"/>
    <col min="17" max="17" width="9" style="16"/>
  </cols>
  <sheetData>
    <row r="1" s="17" customFormat="1" ht="56.1" customHeight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8"/>
      <c r="M1" s="1"/>
      <c r="N1" s="1"/>
      <c r="O1" s="1"/>
      <c r="P1" s="29"/>
      <c r="Q1" s="35"/>
    </row>
    <row r="2" s="18" customFormat="1" ht="56.1" customHeight="1" spans="1:17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3" t="s">
        <v>92</v>
      </c>
      <c r="H2" s="3" t="s">
        <v>8</v>
      </c>
      <c r="I2" s="3" t="s">
        <v>9</v>
      </c>
      <c r="J2" s="3" t="s">
        <v>10</v>
      </c>
      <c r="K2" s="3" t="s">
        <v>426</v>
      </c>
      <c r="L2" s="30" t="s">
        <v>427</v>
      </c>
      <c r="M2" s="3" t="s">
        <v>428</v>
      </c>
      <c r="N2" s="3" t="s">
        <v>12</v>
      </c>
      <c r="O2" s="2" t="s">
        <v>13</v>
      </c>
      <c r="P2" s="31" t="s">
        <v>14</v>
      </c>
      <c r="Q2" s="36"/>
    </row>
    <row r="3" s="17" customFormat="1" ht="18" customHeight="1" spans="1:17">
      <c r="A3" s="9" t="s">
        <v>440</v>
      </c>
      <c r="B3" s="9" t="s">
        <v>16</v>
      </c>
      <c r="C3" s="9" t="s">
        <v>23</v>
      </c>
      <c r="D3" s="141" t="s">
        <v>540</v>
      </c>
      <c r="E3" s="9">
        <v>17272601346</v>
      </c>
      <c r="F3" s="7" t="s">
        <v>431</v>
      </c>
      <c r="G3" s="10">
        <v>92.49</v>
      </c>
      <c r="H3" s="11">
        <f t="shared" ref="H3:H38" si="0">G3*0.6</f>
        <v>55.494</v>
      </c>
      <c r="I3" s="9"/>
      <c r="J3" s="11">
        <f t="shared" ref="J3:J38" si="1">H3+I3</f>
        <v>55.494</v>
      </c>
      <c r="K3" s="11">
        <v>39.76</v>
      </c>
      <c r="L3" s="32">
        <v>38.39</v>
      </c>
      <c r="M3" s="11">
        <f t="shared" ref="M3:M38" si="2">K3+L3</f>
        <v>78.15</v>
      </c>
      <c r="N3" s="11">
        <f t="shared" ref="N3:N38" si="3">M3*0.4</f>
        <v>31.26</v>
      </c>
      <c r="O3" s="14">
        <f t="shared" ref="O3:O38" si="4">J3+N3</f>
        <v>86.754</v>
      </c>
      <c r="P3" s="15">
        <v>1</v>
      </c>
      <c r="Q3" s="35"/>
    </row>
    <row r="4" s="17" customFormat="1" ht="18" customHeight="1" spans="1:17">
      <c r="A4" s="9" t="s">
        <v>440</v>
      </c>
      <c r="B4" s="9" t="s">
        <v>16</v>
      </c>
      <c r="C4" s="9" t="s">
        <v>23</v>
      </c>
      <c r="D4" s="141" t="s">
        <v>541</v>
      </c>
      <c r="E4" s="9">
        <v>17272601347</v>
      </c>
      <c r="F4" s="7" t="s">
        <v>431</v>
      </c>
      <c r="G4" s="10">
        <v>85.31</v>
      </c>
      <c r="H4" s="11">
        <f t="shared" si="0"/>
        <v>51.186</v>
      </c>
      <c r="I4" s="9"/>
      <c r="J4" s="11">
        <f t="shared" si="1"/>
        <v>51.186</v>
      </c>
      <c r="K4" s="11">
        <v>40.14</v>
      </c>
      <c r="L4" s="32">
        <v>41.992</v>
      </c>
      <c r="M4" s="11">
        <f t="shared" si="2"/>
        <v>82.132</v>
      </c>
      <c r="N4" s="11">
        <f t="shared" si="3"/>
        <v>32.8528</v>
      </c>
      <c r="O4" s="14">
        <f t="shared" si="4"/>
        <v>84.0388</v>
      </c>
      <c r="P4" s="15">
        <v>2</v>
      </c>
      <c r="Q4" s="35"/>
    </row>
    <row r="5" s="17" customFormat="1" ht="18" customHeight="1" spans="1:17">
      <c r="A5" s="9" t="s">
        <v>542</v>
      </c>
      <c r="B5" s="9" t="s">
        <v>16</v>
      </c>
      <c r="C5" s="9" t="s">
        <v>23</v>
      </c>
      <c r="D5" s="141" t="s">
        <v>543</v>
      </c>
      <c r="E5" s="9">
        <v>17272601374</v>
      </c>
      <c r="F5" s="7" t="s">
        <v>431</v>
      </c>
      <c r="G5" s="10">
        <v>82.55</v>
      </c>
      <c r="H5" s="11">
        <f t="shared" si="0"/>
        <v>49.53</v>
      </c>
      <c r="I5" s="9"/>
      <c r="J5" s="11">
        <f t="shared" si="1"/>
        <v>49.53</v>
      </c>
      <c r="K5" s="11">
        <v>39.99</v>
      </c>
      <c r="L5" s="32">
        <v>41.264</v>
      </c>
      <c r="M5" s="11">
        <f t="shared" si="2"/>
        <v>81.254</v>
      </c>
      <c r="N5" s="11">
        <f t="shared" si="3"/>
        <v>32.5016</v>
      </c>
      <c r="O5" s="14">
        <f t="shared" si="4"/>
        <v>82.0316</v>
      </c>
      <c r="P5" s="15">
        <v>3</v>
      </c>
      <c r="Q5" s="35"/>
    </row>
    <row r="6" s="17" customFormat="1" ht="18" customHeight="1" spans="1:17">
      <c r="A6" s="9" t="s">
        <v>544</v>
      </c>
      <c r="B6" s="9" t="s">
        <v>16</v>
      </c>
      <c r="C6" s="9" t="s">
        <v>23</v>
      </c>
      <c r="D6" s="141" t="s">
        <v>545</v>
      </c>
      <c r="E6" s="9">
        <v>17272601357</v>
      </c>
      <c r="F6" s="7" t="s">
        <v>431</v>
      </c>
      <c r="G6" s="10">
        <v>81.46</v>
      </c>
      <c r="H6" s="11">
        <f t="shared" si="0"/>
        <v>48.876</v>
      </c>
      <c r="I6" s="9"/>
      <c r="J6" s="11">
        <f t="shared" si="1"/>
        <v>48.876</v>
      </c>
      <c r="K6" s="11">
        <v>40.75</v>
      </c>
      <c r="L6" s="32">
        <v>39.652</v>
      </c>
      <c r="M6" s="11">
        <f t="shared" si="2"/>
        <v>80.402</v>
      </c>
      <c r="N6" s="11">
        <f t="shared" si="3"/>
        <v>32.1608</v>
      </c>
      <c r="O6" s="14">
        <f t="shared" si="4"/>
        <v>81.0368</v>
      </c>
      <c r="P6" s="15">
        <v>4</v>
      </c>
      <c r="Q6" s="35"/>
    </row>
    <row r="7" ht="18" customHeight="1" spans="1:16">
      <c r="A7" s="9" t="s">
        <v>440</v>
      </c>
      <c r="B7" s="9" t="s">
        <v>16</v>
      </c>
      <c r="C7" s="9" t="s">
        <v>23</v>
      </c>
      <c r="D7" s="141" t="s">
        <v>546</v>
      </c>
      <c r="E7" s="9">
        <v>17272601348</v>
      </c>
      <c r="F7" s="7" t="s">
        <v>431</v>
      </c>
      <c r="G7" s="10">
        <v>82</v>
      </c>
      <c r="H7" s="11">
        <f t="shared" si="0"/>
        <v>49.2</v>
      </c>
      <c r="I7" s="9"/>
      <c r="J7" s="11">
        <f t="shared" si="1"/>
        <v>49.2</v>
      </c>
      <c r="K7" s="11">
        <v>40.17</v>
      </c>
      <c r="L7" s="32">
        <v>38.086</v>
      </c>
      <c r="M7" s="11">
        <f t="shared" si="2"/>
        <v>78.256</v>
      </c>
      <c r="N7" s="11">
        <f t="shared" si="3"/>
        <v>31.3024</v>
      </c>
      <c r="O7" s="14">
        <f t="shared" si="4"/>
        <v>80.5024</v>
      </c>
      <c r="P7" s="15">
        <v>5</v>
      </c>
    </row>
    <row r="8" ht="18" customHeight="1" spans="1:16">
      <c r="A8" s="9" t="s">
        <v>547</v>
      </c>
      <c r="B8" s="9" t="s">
        <v>16</v>
      </c>
      <c r="C8" s="9" t="s">
        <v>23</v>
      </c>
      <c r="D8" s="141" t="s">
        <v>548</v>
      </c>
      <c r="E8" s="9">
        <v>17272601293</v>
      </c>
      <c r="F8" s="7" t="s">
        <v>431</v>
      </c>
      <c r="G8" s="10">
        <v>77.04</v>
      </c>
      <c r="H8" s="11">
        <f t="shared" si="0"/>
        <v>46.224</v>
      </c>
      <c r="I8" s="9"/>
      <c r="J8" s="11">
        <f t="shared" si="1"/>
        <v>46.224</v>
      </c>
      <c r="K8" s="11">
        <v>40.65</v>
      </c>
      <c r="L8" s="32">
        <v>41.89</v>
      </c>
      <c r="M8" s="11">
        <f t="shared" si="2"/>
        <v>82.54</v>
      </c>
      <c r="N8" s="11">
        <f t="shared" si="3"/>
        <v>33.016</v>
      </c>
      <c r="O8" s="14">
        <f t="shared" si="4"/>
        <v>79.24</v>
      </c>
      <c r="P8" s="15">
        <v>6</v>
      </c>
    </row>
    <row r="9" ht="18" customHeight="1" spans="1:16">
      <c r="A9" s="12" t="s">
        <v>549</v>
      </c>
      <c r="B9" s="12" t="s">
        <v>16</v>
      </c>
      <c r="C9" s="12" t="s">
        <v>23</v>
      </c>
      <c r="D9" s="12" t="s">
        <v>550</v>
      </c>
      <c r="E9" s="9">
        <v>17272601300</v>
      </c>
      <c r="F9" s="7" t="s">
        <v>431</v>
      </c>
      <c r="G9" s="10">
        <v>78.43</v>
      </c>
      <c r="H9" s="11">
        <f t="shared" si="0"/>
        <v>47.058</v>
      </c>
      <c r="I9" s="9"/>
      <c r="J9" s="11">
        <f t="shared" si="1"/>
        <v>47.058</v>
      </c>
      <c r="K9" s="11">
        <v>40.51</v>
      </c>
      <c r="L9" s="32">
        <v>38.76</v>
      </c>
      <c r="M9" s="11">
        <f t="shared" si="2"/>
        <v>79.27</v>
      </c>
      <c r="N9" s="11">
        <f t="shared" si="3"/>
        <v>31.708</v>
      </c>
      <c r="O9" s="14">
        <f t="shared" si="4"/>
        <v>78.766</v>
      </c>
      <c r="P9" s="15">
        <v>7</v>
      </c>
    </row>
    <row r="10" ht="18" customHeight="1" spans="1:16">
      <c r="A10" s="12" t="s">
        <v>551</v>
      </c>
      <c r="B10" s="12" t="s">
        <v>16</v>
      </c>
      <c r="C10" s="12" t="s">
        <v>23</v>
      </c>
      <c r="D10" s="12" t="s">
        <v>552</v>
      </c>
      <c r="E10" s="9">
        <v>17272601365</v>
      </c>
      <c r="F10" s="7" t="s">
        <v>431</v>
      </c>
      <c r="G10" s="10">
        <v>75.43</v>
      </c>
      <c r="H10" s="11">
        <f t="shared" si="0"/>
        <v>45.258</v>
      </c>
      <c r="I10" s="9"/>
      <c r="J10" s="11">
        <f t="shared" si="1"/>
        <v>45.258</v>
      </c>
      <c r="K10" s="11">
        <v>39.78</v>
      </c>
      <c r="L10" s="32">
        <v>38.132</v>
      </c>
      <c r="M10" s="11">
        <f t="shared" si="2"/>
        <v>77.912</v>
      </c>
      <c r="N10" s="11">
        <f t="shared" si="3"/>
        <v>31.1648</v>
      </c>
      <c r="O10" s="14">
        <f t="shared" si="4"/>
        <v>76.4228</v>
      </c>
      <c r="P10" s="15">
        <v>8</v>
      </c>
    </row>
    <row r="11" ht="18" customHeight="1" spans="1:16">
      <c r="A11" s="9" t="s">
        <v>553</v>
      </c>
      <c r="B11" s="9" t="s">
        <v>16</v>
      </c>
      <c r="C11" s="9" t="s">
        <v>23</v>
      </c>
      <c r="D11" s="141" t="s">
        <v>554</v>
      </c>
      <c r="E11" s="9">
        <v>17272601273</v>
      </c>
      <c r="F11" s="7" t="s">
        <v>431</v>
      </c>
      <c r="G11" s="10">
        <v>75.49</v>
      </c>
      <c r="H11" s="11">
        <f t="shared" si="0"/>
        <v>45.294</v>
      </c>
      <c r="I11" s="9"/>
      <c r="J11" s="11">
        <f t="shared" si="1"/>
        <v>45.294</v>
      </c>
      <c r="K11" s="11">
        <v>38.86</v>
      </c>
      <c r="L11" s="32">
        <v>38.486</v>
      </c>
      <c r="M11" s="11">
        <f t="shared" si="2"/>
        <v>77.346</v>
      </c>
      <c r="N11" s="11">
        <f t="shared" si="3"/>
        <v>30.9384</v>
      </c>
      <c r="O11" s="14">
        <f t="shared" si="4"/>
        <v>76.2324</v>
      </c>
      <c r="P11" s="15">
        <v>9</v>
      </c>
    </row>
    <row r="12" ht="18" customHeight="1" spans="1:16">
      <c r="A12" s="12" t="s">
        <v>555</v>
      </c>
      <c r="B12" s="12" t="s">
        <v>16</v>
      </c>
      <c r="C12" s="12" t="s">
        <v>23</v>
      </c>
      <c r="D12" s="12" t="s">
        <v>556</v>
      </c>
      <c r="E12" s="9">
        <v>17272601330</v>
      </c>
      <c r="F12" s="7" t="s">
        <v>431</v>
      </c>
      <c r="G12" s="10">
        <v>73.55</v>
      </c>
      <c r="H12" s="11">
        <f t="shared" si="0"/>
        <v>44.13</v>
      </c>
      <c r="I12" s="9"/>
      <c r="J12" s="11">
        <f t="shared" si="1"/>
        <v>44.13</v>
      </c>
      <c r="K12" s="11">
        <v>40.61</v>
      </c>
      <c r="L12" s="32">
        <v>37.628</v>
      </c>
      <c r="M12" s="11">
        <f t="shared" si="2"/>
        <v>78.238</v>
      </c>
      <c r="N12" s="11">
        <f t="shared" si="3"/>
        <v>31.2952</v>
      </c>
      <c r="O12" s="14">
        <f t="shared" si="4"/>
        <v>75.4252</v>
      </c>
      <c r="P12" s="15">
        <v>10</v>
      </c>
    </row>
    <row r="13" ht="18" customHeight="1" spans="1:16">
      <c r="A13" s="9" t="s">
        <v>557</v>
      </c>
      <c r="B13" s="9" t="s">
        <v>16</v>
      </c>
      <c r="C13" s="9" t="s">
        <v>23</v>
      </c>
      <c r="D13" s="141" t="s">
        <v>558</v>
      </c>
      <c r="E13" s="9">
        <v>17272601261</v>
      </c>
      <c r="F13" s="7" t="s">
        <v>431</v>
      </c>
      <c r="G13" s="10">
        <v>71.88</v>
      </c>
      <c r="H13" s="11">
        <f t="shared" si="0"/>
        <v>43.128</v>
      </c>
      <c r="I13" s="9"/>
      <c r="J13" s="11">
        <f t="shared" si="1"/>
        <v>43.128</v>
      </c>
      <c r="K13" s="11">
        <v>39.81</v>
      </c>
      <c r="L13" s="32">
        <v>40.52</v>
      </c>
      <c r="M13" s="11">
        <f t="shared" si="2"/>
        <v>80.33</v>
      </c>
      <c r="N13" s="11">
        <f t="shared" si="3"/>
        <v>32.132</v>
      </c>
      <c r="O13" s="14">
        <f t="shared" si="4"/>
        <v>75.26</v>
      </c>
      <c r="P13" s="15">
        <v>11</v>
      </c>
    </row>
    <row r="14" ht="18" customHeight="1" spans="1:16">
      <c r="A14" s="9" t="s">
        <v>559</v>
      </c>
      <c r="B14" s="9" t="s">
        <v>16</v>
      </c>
      <c r="C14" s="9" t="s">
        <v>23</v>
      </c>
      <c r="D14" s="141" t="s">
        <v>560</v>
      </c>
      <c r="E14" s="9">
        <v>17272601266</v>
      </c>
      <c r="F14" s="7" t="s">
        <v>431</v>
      </c>
      <c r="G14" s="10">
        <v>71.7</v>
      </c>
      <c r="H14" s="11">
        <f t="shared" si="0"/>
        <v>43.02</v>
      </c>
      <c r="I14" s="9"/>
      <c r="J14" s="11">
        <f t="shared" si="1"/>
        <v>43.02</v>
      </c>
      <c r="K14" s="11">
        <v>39.74</v>
      </c>
      <c r="L14" s="32">
        <v>39.472</v>
      </c>
      <c r="M14" s="11">
        <f t="shared" si="2"/>
        <v>79.212</v>
      </c>
      <c r="N14" s="11">
        <f t="shared" si="3"/>
        <v>31.6848</v>
      </c>
      <c r="O14" s="14">
        <f t="shared" si="4"/>
        <v>74.7048</v>
      </c>
      <c r="P14" s="15">
        <v>12</v>
      </c>
    </row>
    <row r="15" ht="18" customHeight="1" spans="1:16">
      <c r="A15" s="12" t="s">
        <v>561</v>
      </c>
      <c r="B15" s="12" t="s">
        <v>16</v>
      </c>
      <c r="C15" s="12" t="s">
        <v>23</v>
      </c>
      <c r="D15" s="12" t="s">
        <v>562</v>
      </c>
      <c r="E15" s="9">
        <v>17272601336</v>
      </c>
      <c r="F15" s="7" t="s">
        <v>431</v>
      </c>
      <c r="G15" s="10">
        <v>69.67</v>
      </c>
      <c r="H15" s="11">
        <f t="shared" si="0"/>
        <v>41.802</v>
      </c>
      <c r="I15" s="9"/>
      <c r="J15" s="11">
        <f t="shared" si="1"/>
        <v>41.802</v>
      </c>
      <c r="K15" s="11">
        <v>40.11</v>
      </c>
      <c r="L15" s="32">
        <v>40.896</v>
      </c>
      <c r="M15" s="11">
        <f t="shared" si="2"/>
        <v>81.006</v>
      </c>
      <c r="N15" s="11">
        <f t="shared" si="3"/>
        <v>32.4024</v>
      </c>
      <c r="O15" s="14">
        <f t="shared" si="4"/>
        <v>74.2044</v>
      </c>
      <c r="P15" s="15">
        <v>13</v>
      </c>
    </row>
    <row r="16" ht="18" customHeight="1" spans="1:16">
      <c r="A16" s="12" t="s">
        <v>563</v>
      </c>
      <c r="B16" s="12" t="s">
        <v>16</v>
      </c>
      <c r="C16" s="12" t="s">
        <v>23</v>
      </c>
      <c r="D16" s="12" t="s">
        <v>564</v>
      </c>
      <c r="E16" s="9">
        <v>17272601361</v>
      </c>
      <c r="F16" s="7" t="s">
        <v>431</v>
      </c>
      <c r="G16" s="10">
        <v>70.11</v>
      </c>
      <c r="H16" s="11">
        <f t="shared" si="0"/>
        <v>42.066</v>
      </c>
      <c r="I16" s="9"/>
      <c r="J16" s="11">
        <f t="shared" si="1"/>
        <v>42.066</v>
      </c>
      <c r="K16" s="11">
        <v>40.43</v>
      </c>
      <c r="L16" s="32">
        <v>39.586</v>
      </c>
      <c r="M16" s="11">
        <f t="shared" si="2"/>
        <v>80.016</v>
      </c>
      <c r="N16" s="11">
        <f t="shared" si="3"/>
        <v>32.0064</v>
      </c>
      <c r="O16" s="14">
        <f t="shared" si="4"/>
        <v>74.0724</v>
      </c>
      <c r="P16" s="15">
        <v>14</v>
      </c>
    </row>
    <row r="17" ht="18" customHeight="1" spans="1:16">
      <c r="A17" s="9" t="s">
        <v>565</v>
      </c>
      <c r="B17" s="9" t="s">
        <v>16</v>
      </c>
      <c r="C17" s="9" t="s">
        <v>23</v>
      </c>
      <c r="D17" s="141" t="s">
        <v>566</v>
      </c>
      <c r="E17" s="9">
        <v>17272601371</v>
      </c>
      <c r="F17" s="7" t="s">
        <v>431</v>
      </c>
      <c r="G17" s="10">
        <v>68.83</v>
      </c>
      <c r="H17" s="11">
        <f t="shared" si="0"/>
        <v>41.298</v>
      </c>
      <c r="I17" s="9"/>
      <c r="J17" s="11">
        <f t="shared" si="1"/>
        <v>41.298</v>
      </c>
      <c r="K17" s="11">
        <v>40.28</v>
      </c>
      <c r="L17" s="32">
        <v>39.742</v>
      </c>
      <c r="M17" s="11">
        <f t="shared" si="2"/>
        <v>80.022</v>
      </c>
      <c r="N17" s="11">
        <f t="shared" si="3"/>
        <v>32.0088</v>
      </c>
      <c r="O17" s="14">
        <f t="shared" si="4"/>
        <v>73.3068</v>
      </c>
      <c r="P17" s="15">
        <v>15</v>
      </c>
    </row>
    <row r="18" ht="18" customHeight="1" spans="1:16">
      <c r="A18" s="9" t="s">
        <v>567</v>
      </c>
      <c r="B18" s="9" t="s">
        <v>16</v>
      </c>
      <c r="C18" s="9" t="s">
        <v>23</v>
      </c>
      <c r="D18" s="12" t="s">
        <v>568</v>
      </c>
      <c r="E18" s="9">
        <v>17272601296</v>
      </c>
      <c r="F18" s="7" t="s">
        <v>431</v>
      </c>
      <c r="G18" s="10">
        <v>69.79</v>
      </c>
      <c r="H18" s="11">
        <f t="shared" si="0"/>
        <v>41.874</v>
      </c>
      <c r="I18" s="9"/>
      <c r="J18" s="11">
        <f t="shared" si="1"/>
        <v>41.874</v>
      </c>
      <c r="K18" s="11">
        <v>39.4</v>
      </c>
      <c r="L18" s="32">
        <v>38.87</v>
      </c>
      <c r="M18" s="11">
        <f t="shared" si="2"/>
        <v>78.27</v>
      </c>
      <c r="N18" s="11">
        <f t="shared" si="3"/>
        <v>31.308</v>
      </c>
      <c r="O18" s="14">
        <f t="shared" si="4"/>
        <v>73.182</v>
      </c>
      <c r="P18" s="15">
        <v>16</v>
      </c>
    </row>
    <row r="19" ht="18" customHeight="1" spans="1:16">
      <c r="A19" s="9" t="s">
        <v>569</v>
      </c>
      <c r="B19" s="9" t="s">
        <v>16</v>
      </c>
      <c r="C19" s="9" t="s">
        <v>23</v>
      </c>
      <c r="D19" s="141" t="s">
        <v>570</v>
      </c>
      <c r="E19" s="9">
        <v>17272601387</v>
      </c>
      <c r="F19" s="7" t="s">
        <v>431</v>
      </c>
      <c r="G19" s="10">
        <v>68.45</v>
      </c>
      <c r="H19" s="11">
        <f t="shared" si="0"/>
        <v>41.07</v>
      </c>
      <c r="I19" s="9"/>
      <c r="J19" s="11">
        <f t="shared" si="1"/>
        <v>41.07</v>
      </c>
      <c r="K19" s="11">
        <v>39.4</v>
      </c>
      <c r="L19" s="32">
        <v>40.874</v>
      </c>
      <c r="M19" s="11">
        <f t="shared" si="2"/>
        <v>80.274</v>
      </c>
      <c r="N19" s="11">
        <f t="shared" si="3"/>
        <v>32.1096</v>
      </c>
      <c r="O19" s="14">
        <f t="shared" si="4"/>
        <v>73.1796</v>
      </c>
      <c r="P19" s="15">
        <v>17</v>
      </c>
    </row>
    <row r="20" ht="18" customHeight="1" spans="1:16">
      <c r="A20" s="12" t="s">
        <v>571</v>
      </c>
      <c r="B20" s="12" t="s">
        <v>16</v>
      </c>
      <c r="C20" s="12" t="s">
        <v>23</v>
      </c>
      <c r="D20" s="12" t="s">
        <v>572</v>
      </c>
      <c r="E20" s="9">
        <v>17272601319</v>
      </c>
      <c r="F20" s="7" t="s">
        <v>431</v>
      </c>
      <c r="G20" s="10">
        <v>66.57</v>
      </c>
      <c r="H20" s="11">
        <f t="shared" si="0"/>
        <v>39.942</v>
      </c>
      <c r="I20" s="9"/>
      <c r="J20" s="11">
        <f t="shared" si="1"/>
        <v>39.942</v>
      </c>
      <c r="K20" s="11">
        <v>40.74</v>
      </c>
      <c r="L20" s="32">
        <v>41.842</v>
      </c>
      <c r="M20" s="11">
        <f t="shared" si="2"/>
        <v>82.582</v>
      </c>
      <c r="N20" s="11">
        <f t="shared" si="3"/>
        <v>33.0328</v>
      </c>
      <c r="O20" s="14">
        <f t="shared" si="4"/>
        <v>72.9748</v>
      </c>
      <c r="P20" s="15">
        <v>18</v>
      </c>
    </row>
    <row r="21" ht="18" customHeight="1" spans="1:16">
      <c r="A21" s="9" t="s">
        <v>573</v>
      </c>
      <c r="B21" s="9" t="s">
        <v>16</v>
      </c>
      <c r="C21" s="9" t="s">
        <v>23</v>
      </c>
      <c r="D21" s="9" t="s">
        <v>574</v>
      </c>
      <c r="E21" s="9">
        <v>17272601254</v>
      </c>
      <c r="F21" s="7" t="s">
        <v>431</v>
      </c>
      <c r="G21" s="10">
        <v>70.31</v>
      </c>
      <c r="H21" s="11">
        <f t="shared" si="0"/>
        <v>42.186</v>
      </c>
      <c r="I21" s="9"/>
      <c r="J21" s="11">
        <f t="shared" si="1"/>
        <v>42.186</v>
      </c>
      <c r="K21" s="11">
        <v>39.72</v>
      </c>
      <c r="L21" s="32">
        <v>36.59</v>
      </c>
      <c r="M21" s="11">
        <f t="shared" si="2"/>
        <v>76.31</v>
      </c>
      <c r="N21" s="11">
        <f t="shared" si="3"/>
        <v>30.524</v>
      </c>
      <c r="O21" s="14">
        <f t="shared" si="4"/>
        <v>72.71</v>
      </c>
      <c r="P21" s="15">
        <v>19</v>
      </c>
    </row>
    <row r="22" ht="18" customHeight="1" spans="1:16">
      <c r="A22" s="12" t="s">
        <v>575</v>
      </c>
      <c r="B22" s="12" t="s">
        <v>16</v>
      </c>
      <c r="C22" s="12" t="s">
        <v>23</v>
      </c>
      <c r="D22" s="12" t="s">
        <v>576</v>
      </c>
      <c r="E22" s="9">
        <v>17272601383</v>
      </c>
      <c r="F22" s="7" t="s">
        <v>431</v>
      </c>
      <c r="G22" s="10">
        <v>67.25</v>
      </c>
      <c r="H22" s="11">
        <f t="shared" si="0"/>
        <v>40.35</v>
      </c>
      <c r="I22" s="9"/>
      <c r="J22" s="11">
        <f t="shared" si="1"/>
        <v>40.35</v>
      </c>
      <c r="K22" s="11">
        <v>39.93</v>
      </c>
      <c r="L22" s="32">
        <v>40.796</v>
      </c>
      <c r="M22" s="11">
        <f t="shared" si="2"/>
        <v>80.726</v>
      </c>
      <c r="N22" s="11">
        <f t="shared" si="3"/>
        <v>32.2904</v>
      </c>
      <c r="O22" s="14">
        <f t="shared" si="4"/>
        <v>72.6404</v>
      </c>
      <c r="P22" s="15">
        <v>20</v>
      </c>
    </row>
    <row r="23" ht="18" customHeight="1" spans="1:16">
      <c r="A23" s="9" t="s">
        <v>577</v>
      </c>
      <c r="B23" s="9" t="s">
        <v>16</v>
      </c>
      <c r="C23" s="9" t="s">
        <v>23</v>
      </c>
      <c r="D23" s="141" t="s">
        <v>578</v>
      </c>
      <c r="E23" s="9">
        <v>17272601384</v>
      </c>
      <c r="F23" s="7" t="s">
        <v>431</v>
      </c>
      <c r="G23" s="10">
        <v>69.76</v>
      </c>
      <c r="H23" s="11">
        <f t="shared" si="0"/>
        <v>41.856</v>
      </c>
      <c r="I23" s="9"/>
      <c r="J23" s="11">
        <f t="shared" si="1"/>
        <v>41.856</v>
      </c>
      <c r="K23" s="11">
        <v>38.97</v>
      </c>
      <c r="L23" s="32">
        <v>37.79</v>
      </c>
      <c r="M23" s="11">
        <f t="shared" si="2"/>
        <v>76.76</v>
      </c>
      <c r="N23" s="11">
        <f t="shared" si="3"/>
        <v>30.704</v>
      </c>
      <c r="O23" s="14">
        <f t="shared" si="4"/>
        <v>72.56</v>
      </c>
      <c r="P23" s="15">
        <v>21</v>
      </c>
    </row>
    <row r="24" ht="18" customHeight="1" spans="1:16">
      <c r="A24" s="9" t="s">
        <v>579</v>
      </c>
      <c r="B24" s="9" t="s">
        <v>58</v>
      </c>
      <c r="C24" s="9" t="s">
        <v>23</v>
      </c>
      <c r="D24" s="141" t="s">
        <v>580</v>
      </c>
      <c r="E24" s="9">
        <v>17272601363</v>
      </c>
      <c r="F24" s="7" t="s">
        <v>431</v>
      </c>
      <c r="G24" s="10">
        <v>66.03</v>
      </c>
      <c r="H24" s="11">
        <f t="shared" si="0"/>
        <v>39.618</v>
      </c>
      <c r="I24" s="9"/>
      <c r="J24" s="11">
        <f t="shared" si="1"/>
        <v>39.618</v>
      </c>
      <c r="K24" s="11">
        <v>41.34</v>
      </c>
      <c r="L24" s="32">
        <v>40.992</v>
      </c>
      <c r="M24" s="11">
        <f t="shared" si="2"/>
        <v>82.332</v>
      </c>
      <c r="N24" s="11">
        <f t="shared" si="3"/>
        <v>32.9328</v>
      </c>
      <c r="O24" s="14">
        <f t="shared" si="4"/>
        <v>72.5508</v>
      </c>
      <c r="P24" s="15">
        <v>22</v>
      </c>
    </row>
    <row r="25" ht="18" customHeight="1" spans="1:16">
      <c r="A25" s="9" t="s">
        <v>581</v>
      </c>
      <c r="B25" s="9" t="s">
        <v>58</v>
      </c>
      <c r="C25" s="9" t="s">
        <v>23</v>
      </c>
      <c r="D25" s="141" t="s">
        <v>582</v>
      </c>
      <c r="E25" s="9">
        <v>17272601270</v>
      </c>
      <c r="F25" s="7" t="s">
        <v>431</v>
      </c>
      <c r="G25" s="10">
        <v>68.49</v>
      </c>
      <c r="H25" s="11">
        <f t="shared" si="0"/>
        <v>41.094</v>
      </c>
      <c r="I25" s="9"/>
      <c r="J25" s="11">
        <f t="shared" si="1"/>
        <v>41.094</v>
      </c>
      <c r="K25" s="11">
        <v>40.56</v>
      </c>
      <c r="L25" s="32">
        <v>37.76</v>
      </c>
      <c r="M25" s="11">
        <f t="shared" si="2"/>
        <v>78.32</v>
      </c>
      <c r="N25" s="11">
        <f t="shared" si="3"/>
        <v>31.328</v>
      </c>
      <c r="O25" s="14">
        <f t="shared" si="4"/>
        <v>72.422</v>
      </c>
      <c r="P25" s="15">
        <v>23</v>
      </c>
    </row>
    <row r="26" ht="18" customHeight="1" spans="1:16">
      <c r="A26" s="9" t="s">
        <v>583</v>
      </c>
      <c r="B26" s="9" t="s">
        <v>58</v>
      </c>
      <c r="C26" s="9" t="s">
        <v>23</v>
      </c>
      <c r="D26" s="141" t="s">
        <v>584</v>
      </c>
      <c r="E26" s="9">
        <v>17272601252</v>
      </c>
      <c r="F26" s="7" t="s">
        <v>431</v>
      </c>
      <c r="G26" s="10">
        <v>63.53</v>
      </c>
      <c r="H26" s="11">
        <f t="shared" si="0"/>
        <v>38.118</v>
      </c>
      <c r="I26" s="9"/>
      <c r="J26" s="11">
        <f t="shared" si="1"/>
        <v>38.118</v>
      </c>
      <c r="K26" s="11">
        <v>38.86</v>
      </c>
      <c r="L26" s="32">
        <v>44.998</v>
      </c>
      <c r="M26" s="11">
        <f t="shared" si="2"/>
        <v>83.858</v>
      </c>
      <c r="N26" s="11">
        <f t="shared" si="3"/>
        <v>33.5432</v>
      </c>
      <c r="O26" s="14">
        <f t="shared" si="4"/>
        <v>71.6612</v>
      </c>
      <c r="P26" s="15">
        <v>24</v>
      </c>
    </row>
    <row r="27" ht="18" customHeight="1" spans="1:16">
      <c r="A27" s="9" t="s">
        <v>585</v>
      </c>
      <c r="B27" s="9" t="s">
        <v>16</v>
      </c>
      <c r="C27" s="9" t="s">
        <v>23</v>
      </c>
      <c r="D27" s="141" t="s">
        <v>586</v>
      </c>
      <c r="E27" s="9">
        <v>17272601376</v>
      </c>
      <c r="F27" s="7" t="s">
        <v>431</v>
      </c>
      <c r="G27" s="10">
        <v>66.69</v>
      </c>
      <c r="H27" s="11">
        <f t="shared" si="0"/>
        <v>40.014</v>
      </c>
      <c r="I27" s="9"/>
      <c r="J27" s="11">
        <f t="shared" si="1"/>
        <v>40.014</v>
      </c>
      <c r="K27" s="11">
        <v>38.91</v>
      </c>
      <c r="L27" s="32">
        <v>37.708</v>
      </c>
      <c r="M27" s="11">
        <f t="shared" si="2"/>
        <v>76.618</v>
      </c>
      <c r="N27" s="11">
        <f t="shared" si="3"/>
        <v>30.6472</v>
      </c>
      <c r="O27" s="14">
        <f t="shared" si="4"/>
        <v>70.6612</v>
      </c>
      <c r="P27" s="15">
        <v>25</v>
      </c>
    </row>
    <row r="28" ht="18" customHeight="1" spans="1:16">
      <c r="A28" s="12" t="s">
        <v>587</v>
      </c>
      <c r="B28" s="12" t="s">
        <v>58</v>
      </c>
      <c r="C28" s="12" t="s">
        <v>23</v>
      </c>
      <c r="D28" s="12" t="s">
        <v>588</v>
      </c>
      <c r="E28" s="9">
        <v>17272601321</v>
      </c>
      <c r="F28" s="7" t="s">
        <v>431</v>
      </c>
      <c r="G28" s="10">
        <v>62.76</v>
      </c>
      <c r="H28" s="11">
        <f t="shared" si="0"/>
        <v>37.656</v>
      </c>
      <c r="I28" s="9"/>
      <c r="J28" s="11">
        <f t="shared" si="1"/>
        <v>37.656</v>
      </c>
      <c r="K28" s="11">
        <v>40.52</v>
      </c>
      <c r="L28" s="32">
        <v>41.21</v>
      </c>
      <c r="M28" s="11">
        <f t="shared" si="2"/>
        <v>81.73</v>
      </c>
      <c r="N28" s="11">
        <f t="shared" si="3"/>
        <v>32.692</v>
      </c>
      <c r="O28" s="14">
        <f t="shared" si="4"/>
        <v>70.348</v>
      </c>
      <c r="P28" s="15">
        <v>26</v>
      </c>
    </row>
    <row r="29" ht="18" customHeight="1" spans="1:16">
      <c r="A29" s="9" t="s">
        <v>393</v>
      </c>
      <c r="B29" s="9" t="s">
        <v>16</v>
      </c>
      <c r="C29" s="9" t="s">
        <v>23</v>
      </c>
      <c r="D29" s="12" t="s">
        <v>589</v>
      </c>
      <c r="E29" s="9">
        <v>17272601285</v>
      </c>
      <c r="F29" s="7" t="s">
        <v>431</v>
      </c>
      <c r="G29" s="10">
        <v>63.31</v>
      </c>
      <c r="H29" s="11">
        <f t="shared" si="0"/>
        <v>37.986</v>
      </c>
      <c r="I29" s="9"/>
      <c r="J29" s="11">
        <f t="shared" si="1"/>
        <v>37.986</v>
      </c>
      <c r="K29" s="11">
        <v>40.24</v>
      </c>
      <c r="L29" s="32">
        <v>39.258</v>
      </c>
      <c r="M29" s="11">
        <f t="shared" si="2"/>
        <v>79.498</v>
      </c>
      <c r="N29" s="11">
        <f t="shared" si="3"/>
        <v>31.7992</v>
      </c>
      <c r="O29" s="14">
        <f t="shared" si="4"/>
        <v>69.7852</v>
      </c>
      <c r="P29" s="15">
        <v>27</v>
      </c>
    </row>
    <row r="30" ht="18" customHeight="1" spans="1:16">
      <c r="A30" s="9" t="s">
        <v>590</v>
      </c>
      <c r="B30" s="9" t="s">
        <v>16</v>
      </c>
      <c r="C30" s="9" t="s">
        <v>23</v>
      </c>
      <c r="D30" s="141" t="s">
        <v>591</v>
      </c>
      <c r="E30" s="9">
        <v>17272601310</v>
      </c>
      <c r="F30" s="7" t="s">
        <v>431</v>
      </c>
      <c r="G30" s="10">
        <v>65.27</v>
      </c>
      <c r="H30" s="11">
        <f t="shared" si="0"/>
        <v>39.162</v>
      </c>
      <c r="I30" s="9"/>
      <c r="J30" s="11">
        <f t="shared" si="1"/>
        <v>39.162</v>
      </c>
      <c r="K30" s="11">
        <v>38.81</v>
      </c>
      <c r="L30" s="32">
        <v>37.562</v>
      </c>
      <c r="M30" s="11">
        <f t="shared" si="2"/>
        <v>76.372</v>
      </c>
      <c r="N30" s="11">
        <f t="shared" si="3"/>
        <v>30.5488</v>
      </c>
      <c r="O30" s="14">
        <f t="shared" si="4"/>
        <v>69.7108</v>
      </c>
      <c r="P30" s="15">
        <v>28</v>
      </c>
    </row>
    <row r="31" ht="18" customHeight="1" spans="1:16">
      <c r="A31" s="21" t="s">
        <v>592</v>
      </c>
      <c r="B31" s="12" t="s">
        <v>16</v>
      </c>
      <c r="C31" s="12" t="s">
        <v>23</v>
      </c>
      <c r="D31" s="146" t="s">
        <v>593</v>
      </c>
      <c r="E31" s="9">
        <v>17272601360</v>
      </c>
      <c r="F31" s="7" t="s">
        <v>431</v>
      </c>
      <c r="G31" s="10">
        <v>61.9</v>
      </c>
      <c r="H31" s="11">
        <f t="shared" si="0"/>
        <v>37.14</v>
      </c>
      <c r="I31" s="9"/>
      <c r="J31" s="11">
        <f t="shared" si="1"/>
        <v>37.14</v>
      </c>
      <c r="K31" s="11">
        <v>40.3</v>
      </c>
      <c r="L31" s="32">
        <v>38.074</v>
      </c>
      <c r="M31" s="11">
        <f t="shared" si="2"/>
        <v>78.374</v>
      </c>
      <c r="N31" s="11">
        <f t="shared" si="3"/>
        <v>31.3496</v>
      </c>
      <c r="O31" s="14">
        <f t="shared" si="4"/>
        <v>68.4896</v>
      </c>
      <c r="P31" s="15">
        <v>29</v>
      </c>
    </row>
    <row r="32" ht="18" customHeight="1" spans="1:16">
      <c r="A32" s="12" t="s">
        <v>594</v>
      </c>
      <c r="B32" s="12" t="s">
        <v>16</v>
      </c>
      <c r="C32" s="12" t="s">
        <v>23</v>
      </c>
      <c r="D32" s="12" t="s">
        <v>595</v>
      </c>
      <c r="E32" s="9">
        <v>17272601279</v>
      </c>
      <c r="F32" s="7" t="s">
        <v>431</v>
      </c>
      <c r="G32" s="10">
        <v>65.22</v>
      </c>
      <c r="H32" s="11">
        <f t="shared" si="0"/>
        <v>39.132</v>
      </c>
      <c r="I32" s="9"/>
      <c r="J32" s="11">
        <f t="shared" si="1"/>
        <v>39.132</v>
      </c>
      <c r="K32" s="11">
        <v>38.71</v>
      </c>
      <c r="L32" s="32">
        <v>34.494</v>
      </c>
      <c r="M32" s="11">
        <f t="shared" si="2"/>
        <v>73.204</v>
      </c>
      <c r="N32" s="11">
        <f t="shared" si="3"/>
        <v>29.2816</v>
      </c>
      <c r="O32" s="14">
        <f t="shared" si="4"/>
        <v>68.4136</v>
      </c>
      <c r="P32" s="15">
        <v>30</v>
      </c>
    </row>
    <row r="33" ht="18" customHeight="1" spans="1:16">
      <c r="A33" s="21" t="s">
        <v>596</v>
      </c>
      <c r="B33" s="12" t="s">
        <v>16</v>
      </c>
      <c r="C33" s="12" t="s">
        <v>23</v>
      </c>
      <c r="D33" s="146" t="s">
        <v>597</v>
      </c>
      <c r="E33" s="9">
        <v>17272601291</v>
      </c>
      <c r="F33" s="7" t="s">
        <v>431</v>
      </c>
      <c r="G33" s="10">
        <v>62.51</v>
      </c>
      <c r="H33" s="11">
        <f t="shared" si="0"/>
        <v>37.506</v>
      </c>
      <c r="I33" s="9"/>
      <c r="J33" s="11">
        <f t="shared" si="1"/>
        <v>37.506</v>
      </c>
      <c r="K33" s="11">
        <v>39.95</v>
      </c>
      <c r="L33" s="32">
        <v>37.274</v>
      </c>
      <c r="M33" s="11">
        <f t="shared" si="2"/>
        <v>77.224</v>
      </c>
      <c r="N33" s="11">
        <f t="shared" si="3"/>
        <v>30.8896</v>
      </c>
      <c r="O33" s="14">
        <f t="shared" si="4"/>
        <v>68.3956</v>
      </c>
      <c r="P33" s="15">
        <v>31</v>
      </c>
    </row>
    <row r="34" ht="18" customHeight="1" spans="1:16">
      <c r="A34" s="22" t="s">
        <v>598</v>
      </c>
      <c r="B34" s="23" t="s">
        <v>16</v>
      </c>
      <c r="C34" s="23" t="s">
        <v>23</v>
      </c>
      <c r="D34" s="24" t="s">
        <v>599</v>
      </c>
      <c r="E34" s="25">
        <v>17272601391</v>
      </c>
      <c r="F34" s="26" t="s">
        <v>431</v>
      </c>
      <c r="G34" s="10">
        <v>62.57</v>
      </c>
      <c r="H34" s="11">
        <f t="shared" si="0"/>
        <v>37.542</v>
      </c>
      <c r="I34" s="9"/>
      <c r="J34" s="11">
        <f t="shared" si="1"/>
        <v>37.542</v>
      </c>
      <c r="K34" s="33">
        <v>40.26</v>
      </c>
      <c r="L34" s="34">
        <v>36.61</v>
      </c>
      <c r="M34" s="11">
        <f t="shared" si="2"/>
        <v>76.87</v>
      </c>
      <c r="N34" s="11">
        <f t="shared" si="3"/>
        <v>30.748</v>
      </c>
      <c r="O34" s="14">
        <f t="shared" si="4"/>
        <v>68.29</v>
      </c>
      <c r="P34" s="15">
        <v>32</v>
      </c>
    </row>
    <row r="35" ht="18" customHeight="1" spans="1:16">
      <c r="A35" s="12" t="s">
        <v>555</v>
      </c>
      <c r="B35" s="12" t="s">
        <v>16</v>
      </c>
      <c r="C35" s="12" t="s">
        <v>23</v>
      </c>
      <c r="D35" s="12" t="s">
        <v>600</v>
      </c>
      <c r="E35" s="9">
        <v>17272601329</v>
      </c>
      <c r="F35" s="7" t="s">
        <v>431</v>
      </c>
      <c r="G35" s="10">
        <v>61.71</v>
      </c>
      <c r="H35" s="11">
        <f t="shared" si="0"/>
        <v>37.026</v>
      </c>
      <c r="I35" s="9"/>
      <c r="J35" s="11">
        <f t="shared" si="1"/>
        <v>37.026</v>
      </c>
      <c r="K35" s="11">
        <v>40.63</v>
      </c>
      <c r="L35" s="32">
        <v>35.678</v>
      </c>
      <c r="M35" s="11">
        <f t="shared" si="2"/>
        <v>76.308</v>
      </c>
      <c r="N35" s="11">
        <f t="shared" si="3"/>
        <v>30.5232</v>
      </c>
      <c r="O35" s="14">
        <f t="shared" si="4"/>
        <v>67.5492</v>
      </c>
      <c r="P35" s="15">
        <v>33</v>
      </c>
    </row>
    <row r="36" ht="18" customHeight="1" spans="1:16">
      <c r="A36" s="7" t="s">
        <v>601</v>
      </c>
      <c r="B36" s="12" t="s">
        <v>58</v>
      </c>
      <c r="C36" s="12" t="s">
        <v>23</v>
      </c>
      <c r="D36" s="138" t="s">
        <v>602</v>
      </c>
      <c r="E36" s="9">
        <v>17272601306</v>
      </c>
      <c r="F36" s="7" t="s">
        <v>431</v>
      </c>
      <c r="G36" s="10">
        <v>62.59</v>
      </c>
      <c r="H36" s="11">
        <f t="shared" si="0"/>
        <v>37.554</v>
      </c>
      <c r="I36" s="9"/>
      <c r="J36" s="11">
        <f t="shared" si="1"/>
        <v>37.554</v>
      </c>
      <c r="K36" s="11">
        <v>39.56</v>
      </c>
      <c r="L36" s="32">
        <v>35.02</v>
      </c>
      <c r="M36" s="11">
        <f t="shared" si="2"/>
        <v>74.58</v>
      </c>
      <c r="N36" s="11">
        <f t="shared" si="3"/>
        <v>29.832</v>
      </c>
      <c r="O36" s="14">
        <f t="shared" si="4"/>
        <v>67.386</v>
      </c>
      <c r="P36" s="15">
        <v>34</v>
      </c>
    </row>
    <row r="37" ht="18" customHeight="1" spans="1:16">
      <c r="A37" s="9" t="s">
        <v>603</v>
      </c>
      <c r="B37" s="9" t="s">
        <v>16</v>
      </c>
      <c r="C37" s="9" t="s">
        <v>23</v>
      </c>
      <c r="D37" s="141" t="s">
        <v>604</v>
      </c>
      <c r="E37" s="9">
        <v>17272601318</v>
      </c>
      <c r="F37" s="7" t="s">
        <v>431</v>
      </c>
      <c r="G37" s="10">
        <v>61.25</v>
      </c>
      <c r="H37" s="11">
        <f t="shared" si="0"/>
        <v>36.75</v>
      </c>
      <c r="I37" s="9"/>
      <c r="J37" s="11">
        <f t="shared" si="1"/>
        <v>36.75</v>
      </c>
      <c r="K37" s="11">
        <v>39.69</v>
      </c>
      <c r="L37" s="32">
        <v>35.522</v>
      </c>
      <c r="M37" s="11">
        <f t="shared" si="2"/>
        <v>75.212</v>
      </c>
      <c r="N37" s="11">
        <f t="shared" si="3"/>
        <v>30.0848</v>
      </c>
      <c r="O37" s="14">
        <f t="shared" si="4"/>
        <v>66.8348</v>
      </c>
      <c r="P37" s="15">
        <v>35</v>
      </c>
    </row>
    <row r="38" ht="18" customHeight="1" spans="1:16">
      <c r="A38" s="21" t="s">
        <v>605</v>
      </c>
      <c r="B38" s="12" t="s">
        <v>16</v>
      </c>
      <c r="C38" s="12" t="s">
        <v>23</v>
      </c>
      <c r="D38" s="146" t="s">
        <v>606</v>
      </c>
      <c r="E38" s="9">
        <v>17272601388</v>
      </c>
      <c r="F38" s="7" t="s">
        <v>431</v>
      </c>
      <c r="G38" s="10">
        <v>61.71</v>
      </c>
      <c r="H38" s="11">
        <f t="shared" si="0"/>
        <v>37.026</v>
      </c>
      <c r="I38" s="9"/>
      <c r="J38" s="11">
        <f t="shared" si="1"/>
        <v>37.026</v>
      </c>
      <c r="K38" s="11">
        <v>39.03</v>
      </c>
      <c r="L38" s="32">
        <v>29.794</v>
      </c>
      <c r="M38" s="11">
        <f t="shared" si="2"/>
        <v>68.824</v>
      </c>
      <c r="N38" s="11">
        <f t="shared" si="3"/>
        <v>27.5296</v>
      </c>
      <c r="O38" s="14">
        <f t="shared" si="4"/>
        <v>64.5556</v>
      </c>
      <c r="P38" s="15">
        <v>36</v>
      </c>
    </row>
    <row r="39" ht="71" customHeight="1" spans="1:16">
      <c r="A39" s="27" t="s">
        <v>84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</sheetData>
  <sortState ref="A3:Q38">
    <sortCondition ref="O3:O38" descending="1"/>
  </sortState>
  <mergeCells count="2">
    <mergeCell ref="A1:P1"/>
    <mergeCell ref="A39:P39"/>
  </mergeCells>
  <pageMargins left="0.160416666666667" right="0.160416666666667" top="0.409027777777778" bottom="0.409027777777778" header="0.511805555555556" footer="0.511805555555556"/>
  <pageSetup paperSize="9" orientation="landscape" horizontalDpi="600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zoomScale="81" zoomScaleNormal="81" workbookViewId="0">
      <selection activeCell="M6" sqref="M6"/>
    </sheetView>
  </sheetViews>
  <sheetFormatPr defaultColWidth="9" defaultRowHeight="14.25"/>
  <cols>
    <col min="1" max="1" width="8.79166666666667" customWidth="1"/>
    <col min="2" max="3" width="4.125" customWidth="1"/>
    <col min="4" max="4" width="19.125" customWidth="1"/>
    <col min="5" max="5" width="12.25" customWidth="1"/>
    <col min="6" max="6" width="11.25" customWidth="1"/>
    <col min="7" max="7" width="5.24166666666667" customWidth="1"/>
    <col min="8" max="8" width="7.25" customWidth="1"/>
    <col min="9" max="9" width="4.625" customWidth="1"/>
    <col min="10" max="10" width="6.325" customWidth="1"/>
    <col min="11" max="11" width="6.875" customWidth="1"/>
    <col min="12" max="12" width="10.025" customWidth="1"/>
    <col min="13" max="13" width="6.875" customWidth="1"/>
    <col min="14" max="14" width="6.16666666666667" customWidth="1"/>
    <col min="15" max="15" width="6.01666666666667" customWidth="1"/>
    <col min="16" max="16" width="7" customWidth="1"/>
    <col min="17" max="17" width="7.25833333333333" customWidth="1"/>
  </cols>
  <sheetData>
    <row r="1" ht="37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8" customHeight="1" spans="1:17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3" t="s">
        <v>92</v>
      </c>
      <c r="H2" s="3" t="s">
        <v>8</v>
      </c>
      <c r="I2" s="3" t="s">
        <v>9</v>
      </c>
      <c r="J2" s="3" t="s">
        <v>10</v>
      </c>
      <c r="K2" s="3" t="s">
        <v>426</v>
      </c>
      <c r="L2" s="3" t="s">
        <v>427</v>
      </c>
      <c r="M2" s="3" t="s">
        <v>428</v>
      </c>
      <c r="N2" s="3" t="s">
        <v>12</v>
      </c>
      <c r="O2" s="2" t="s">
        <v>13</v>
      </c>
      <c r="P2" s="13" t="s">
        <v>14</v>
      </c>
      <c r="Q2" s="7" t="s">
        <v>85</v>
      </c>
    </row>
    <row r="3" ht="31" customHeight="1" spans="1:17">
      <c r="A3" s="4" t="s">
        <v>607</v>
      </c>
      <c r="B3" s="5" t="s">
        <v>16</v>
      </c>
      <c r="C3" s="5" t="s">
        <v>23</v>
      </c>
      <c r="D3" s="139" t="s">
        <v>608</v>
      </c>
      <c r="E3" s="6">
        <v>17272601377</v>
      </c>
      <c r="F3" s="4" t="s">
        <v>609</v>
      </c>
      <c r="G3" s="7"/>
      <c r="H3" s="7"/>
      <c r="I3" s="7"/>
      <c r="J3" s="7"/>
      <c r="K3" s="7">
        <v>39.33</v>
      </c>
      <c r="L3" s="7">
        <v>38.04</v>
      </c>
      <c r="M3" s="7">
        <f>K3+L3</f>
        <v>77.37</v>
      </c>
      <c r="N3" s="14"/>
      <c r="O3" s="7"/>
      <c r="P3" s="15"/>
      <c r="Q3" s="7" t="s">
        <v>88</v>
      </c>
    </row>
    <row r="4" ht="31" customHeight="1" spans="1:17">
      <c r="A4" s="8" t="s">
        <v>610</v>
      </c>
      <c r="B4" s="5" t="s">
        <v>58</v>
      </c>
      <c r="C4" s="5" t="s">
        <v>23</v>
      </c>
      <c r="D4" s="147" t="s">
        <v>611</v>
      </c>
      <c r="E4" s="6">
        <v>17272601271</v>
      </c>
      <c r="F4" s="4" t="s">
        <v>609</v>
      </c>
      <c r="G4" s="7"/>
      <c r="H4" s="7"/>
      <c r="I4" s="7"/>
      <c r="J4" s="7"/>
      <c r="K4" s="7">
        <v>39.26</v>
      </c>
      <c r="L4" s="7">
        <v>36.564</v>
      </c>
      <c r="M4" s="7">
        <f>K4+L4</f>
        <v>75.824</v>
      </c>
      <c r="N4" s="14"/>
      <c r="O4" s="7"/>
      <c r="P4" s="15"/>
      <c r="Q4" s="7" t="s">
        <v>88</v>
      </c>
    </row>
    <row r="5" ht="31" customHeight="1" spans="1:17">
      <c r="A5" s="9"/>
      <c r="B5" s="9"/>
      <c r="C5" s="9"/>
      <c r="D5" s="9"/>
      <c r="E5" s="9"/>
      <c r="F5" s="7"/>
      <c r="G5" s="10"/>
      <c r="H5" s="11"/>
      <c r="I5" s="9"/>
      <c r="J5" s="11"/>
      <c r="K5" s="11"/>
      <c r="L5" s="11"/>
      <c r="M5" s="11"/>
      <c r="N5" s="11"/>
      <c r="O5" s="14"/>
      <c r="P5" s="15"/>
      <c r="Q5" s="7"/>
    </row>
    <row r="6" ht="31" customHeight="1" spans="1:17">
      <c r="A6" s="9"/>
      <c r="B6" s="9"/>
      <c r="C6" s="9"/>
      <c r="D6" s="9"/>
      <c r="E6" s="9"/>
      <c r="F6" s="7"/>
      <c r="G6" s="10"/>
      <c r="H6" s="11"/>
      <c r="I6" s="9"/>
      <c r="J6" s="11"/>
      <c r="K6" s="11"/>
      <c r="L6" s="11"/>
      <c r="M6" s="11"/>
      <c r="N6" s="11"/>
      <c r="O6" s="14"/>
      <c r="P6" s="15"/>
      <c r="Q6" s="7"/>
    </row>
    <row r="7" ht="31" customHeight="1" spans="1:17">
      <c r="A7" s="9"/>
      <c r="B7" s="9"/>
      <c r="C7" s="9"/>
      <c r="D7" s="9"/>
      <c r="E7" s="9"/>
      <c r="F7" s="7"/>
      <c r="G7" s="10"/>
      <c r="H7" s="11"/>
      <c r="I7" s="9"/>
      <c r="J7" s="11"/>
      <c r="K7" s="11"/>
      <c r="L7" s="11"/>
      <c r="M7" s="11"/>
      <c r="N7" s="11"/>
      <c r="O7" s="14"/>
      <c r="P7" s="15"/>
      <c r="Q7" s="7"/>
    </row>
    <row r="8" ht="31" customHeight="1" spans="1:17">
      <c r="A8" s="12"/>
      <c r="B8" s="12"/>
      <c r="C8" s="12"/>
      <c r="D8" s="12"/>
      <c r="E8" s="9"/>
      <c r="F8" s="7"/>
      <c r="G8" s="10"/>
      <c r="H8" s="11"/>
      <c r="I8" s="9"/>
      <c r="J8" s="11"/>
      <c r="K8" s="11"/>
      <c r="L8" s="11"/>
      <c r="M8" s="11"/>
      <c r="N8" s="11"/>
      <c r="O8" s="14"/>
      <c r="P8" s="15"/>
      <c r="Q8" s="7"/>
    </row>
    <row r="9" ht="31" customHeight="1" spans="1:17">
      <c r="A9" s="9"/>
      <c r="B9" s="9"/>
      <c r="C9" s="9"/>
      <c r="D9" s="9"/>
      <c r="E9" s="9"/>
      <c r="F9" s="7"/>
      <c r="G9" s="10"/>
      <c r="H9" s="11"/>
      <c r="I9" s="9"/>
      <c r="J9" s="11"/>
      <c r="K9" s="11"/>
      <c r="L9" s="11"/>
      <c r="M9" s="11"/>
      <c r="N9" s="11"/>
      <c r="O9" s="14"/>
      <c r="P9" s="15"/>
      <c r="Q9" s="7"/>
    </row>
    <row r="10" spans="16:16">
      <c r="P10" s="16"/>
    </row>
  </sheetData>
  <sortState ref="A3:Q4">
    <sortCondition ref="K3:K4" descending="1"/>
  </sortState>
  <mergeCells count="1">
    <mergeCell ref="A1:P1"/>
  </mergeCells>
  <pageMargins left="0.160416666666667" right="0.196527777777778" top="1" bottom="1" header="0.511805555555556" footer="0.511805555555556"/>
  <pageSetup paperSize="9" orientation="landscape" horizontalDpi="600"/>
  <headerFooter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16" sqref="G16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zoomScale="89" zoomScaleNormal="89" workbookViewId="0">
      <pane ySplit="2" topLeftCell="A18" activePane="bottomLeft" state="frozen"/>
      <selection/>
      <selection pane="bottomLeft" activeCell="A23" sqref="A23:N23"/>
    </sheetView>
  </sheetViews>
  <sheetFormatPr defaultColWidth="9" defaultRowHeight="14.25"/>
  <cols>
    <col min="1" max="1" width="9.75" style="112" customWidth="1"/>
    <col min="2" max="2" width="3.875" customWidth="1"/>
    <col min="3" max="3" width="4.25" customWidth="1"/>
    <col min="4" max="4" width="20" style="46" customWidth="1"/>
    <col min="5" max="5" width="13.375" style="24" customWidth="1"/>
    <col min="6" max="6" width="9" style="24" customWidth="1"/>
    <col min="7" max="7" width="7.25" style="24" customWidth="1"/>
    <col min="8" max="8" width="6.75" style="24" customWidth="1"/>
    <col min="9" max="9" width="5.375" style="24" customWidth="1"/>
    <col min="10" max="10" width="7" style="24" customWidth="1"/>
    <col min="11" max="11" width="8.5" style="54" customWidth="1"/>
    <col min="12" max="12" width="8.5" style="24" customWidth="1"/>
    <col min="13" max="13" width="8.625" style="24" customWidth="1"/>
  </cols>
  <sheetData>
    <row r="1" ht="32.1" customHeight="1" spans="1:14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6"/>
      <c r="L1" s="105"/>
      <c r="M1" s="105"/>
      <c r="N1" s="105"/>
    </row>
    <row r="2" ht="48" customHeight="1" spans="1:14">
      <c r="A2" s="2" t="s">
        <v>1</v>
      </c>
      <c r="B2" s="2" t="s">
        <v>2</v>
      </c>
      <c r="C2" s="2" t="s">
        <v>3</v>
      </c>
      <c r="D2" s="51" t="s">
        <v>4</v>
      </c>
      <c r="E2" s="3" t="s">
        <v>5</v>
      </c>
      <c r="F2" s="2" t="s">
        <v>6</v>
      </c>
      <c r="G2" s="3" t="s">
        <v>92</v>
      </c>
      <c r="H2" s="3" t="s">
        <v>8</v>
      </c>
      <c r="I2" s="3" t="s">
        <v>9</v>
      </c>
      <c r="J2" s="3" t="s">
        <v>10</v>
      </c>
      <c r="K2" s="30" t="s">
        <v>11</v>
      </c>
      <c r="L2" s="3" t="s">
        <v>12</v>
      </c>
      <c r="M2" s="2" t="s">
        <v>13</v>
      </c>
      <c r="N2" s="42" t="s">
        <v>14</v>
      </c>
    </row>
    <row r="3" ht="32.1" customHeight="1" spans="1:14">
      <c r="A3" s="113" t="s">
        <v>124</v>
      </c>
      <c r="B3" s="7" t="s">
        <v>58</v>
      </c>
      <c r="C3" s="7" t="s">
        <v>17</v>
      </c>
      <c r="D3" s="12" t="s">
        <v>125</v>
      </c>
      <c r="E3" s="9">
        <v>17272600167</v>
      </c>
      <c r="F3" s="9" t="s">
        <v>126</v>
      </c>
      <c r="G3" s="10">
        <v>84</v>
      </c>
      <c r="H3" s="11">
        <f t="shared" ref="H3:H22" si="0">G3*0.6</f>
        <v>50.4</v>
      </c>
      <c r="I3" s="9"/>
      <c r="J3" s="11">
        <f t="shared" ref="J3:J22" si="1">H3+I3</f>
        <v>50.4</v>
      </c>
      <c r="K3" s="32">
        <v>77.796</v>
      </c>
      <c r="L3" s="11">
        <f t="shared" ref="L3:L22" si="2">K3*0.4</f>
        <v>31.1184</v>
      </c>
      <c r="M3" s="11">
        <f t="shared" ref="M3:M22" si="3">J3+L3</f>
        <v>81.5184</v>
      </c>
      <c r="N3" s="53">
        <v>1</v>
      </c>
    </row>
    <row r="4" ht="32.1" customHeight="1" spans="1:14">
      <c r="A4" s="113" t="s">
        <v>127</v>
      </c>
      <c r="B4" s="7" t="s">
        <v>58</v>
      </c>
      <c r="C4" s="7" t="s">
        <v>17</v>
      </c>
      <c r="D4" s="12" t="s">
        <v>128</v>
      </c>
      <c r="E4" s="9">
        <v>17272600193</v>
      </c>
      <c r="F4" s="9" t="s">
        <v>126</v>
      </c>
      <c r="G4" s="10">
        <v>79.32</v>
      </c>
      <c r="H4" s="11">
        <f t="shared" si="0"/>
        <v>47.592</v>
      </c>
      <c r="I4" s="9"/>
      <c r="J4" s="11">
        <f t="shared" si="1"/>
        <v>47.592</v>
      </c>
      <c r="K4" s="32">
        <v>81.01</v>
      </c>
      <c r="L4" s="11">
        <f t="shared" si="2"/>
        <v>32.404</v>
      </c>
      <c r="M4" s="11">
        <f t="shared" si="3"/>
        <v>79.996</v>
      </c>
      <c r="N4" s="53">
        <v>2</v>
      </c>
    </row>
    <row r="5" ht="32.1" customHeight="1" spans="1:14">
      <c r="A5" s="113" t="s">
        <v>129</v>
      </c>
      <c r="B5" s="7" t="s">
        <v>58</v>
      </c>
      <c r="C5" s="7" t="s">
        <v>17</v>
      </c>
      <c r="D5" s="12" t="s">
        <v>130</v>
      </c>
      <c r="E5" s="9">
        <v>17272600166</v>
      </c>
      <c r="F5" s="9" t="s">
        <v>126</v>
      </c>
      <c r="G5" s="10">
        <v>78.89</v>
      </c>
      <c r="H5" s="11">
        <f t="shared" si="0"/>
        <v>47.334</v>
      </c>
      <c r="I5" s="9"/>
      <c r="J5" s="11">
        <f t="shared" si="1"/>
        <v>47.334</v>
      </c>
      <c r="K5" s="32">
        <v>79.18</v>
      </c>
      <c r="L5" s="11">
        <f t="shared" si="2"/>
        <v>31.672</v>
      </c>
      <c r="M5" s="11">
        <f t="shared" si="3"/>
        <v>79.006</v>
      </c>
      <c r="N5" s="53">
        <v>3</v>
      </c>
    </row>
    <row r="6" ht="32.1" customHeight="1" spans="1:14">
      <c r="A6" s="113" t="s">
        <v>131</v>
      </c>
      <c r="B6" s="7" t="s">
        <v>16</v>
      </c>
      <c r="C6" s="7" t="s">
        <v>17</v>
      </c>
      <c r="D6" s="12" t="s">
        <v>132</v>
      </c>
      <c r="E6" s="9">
        <v>17272600203</v>
      </c>
      <c r="F6" s="9" t="s">
        <v>126</v>
      </c>
      <c r="G6" s="10">
        <v>78.44</v>
      </c>
      <c r="H6" s="11">
        <f t="shared" si="0"/>
        <v>47.064</v>
      </c>
      <c r="I6" s="9"/>
      <c r="J6" s="11">
        <f t="shared" si="1"/>
        <v>47.064</v>
      </c>
      <c r="K6" s="32">
        <v>79.554</v>
      </c>
      <c r="L6" s="11">
        <f t="shared" si="2"/>
        <v>31.8216</v>
      </c>
      <c r="M6" s="11">
        <f t="shared" si="3"/>
        <v>78.8856</v>
      </c>
      <c r="N6" s="53">
        <v>4</v>
      </c>
    </row>
    <row r="7" ht="32.1" customHeight="1" spans="1:14">
      <c r="A7" s="113" t="s">
        <v>133</v>
      </c>
      <c r="B7" s="7" t="s">
        <v>16</v>
      </c>
      <c r="C7" s="7" t="s">
        <v>17</v>
      </c>
      <c r="D7" s="12" t="s">
        <v>134</v>
      </c>
      <c r="E7" s="9">
        <v>17272600170</v>
      </c>
      <c r="F7" s="9" t="s">
        <v>126</v>
      </c>
      <c r="G7" s="10">
        <v>78.67</v>
      </c>
      <c r="H7" s="11">
        <f t="shared" si="0"/>
        <v>47.202</v>
      </c>
      <c r="I7" s="9"/>
      <c r="J7" s="11">
        <f t="shared" si="1"/>
        <v>47.202</v>
      </c>
      <c r="K7" s="32">
        <v>76.422</v>
      </c>
      <c r="L7" s="11">
        <f t="shared" si="2"/>
        <v>30.5688</v>
      </c>
      <c r="M7" s="11">
        <f t="shared" si="3"/>
        <v>77.7708</v>
      </c>
      <c r="N7" s="53">
        <v>5</v>
      </c>
    </row>
    <row r="8" ht="32.1" customHeight="1" spans="1:14">
      <c r="A8" s="113" t="s">
        <v>135</v>
      </c>
      <c r="B8" s="7" t="s">
        <v>16</v>
      </c>
      <c r="C8" s="9" t="s">
        <v>17</v>
      </c>
      <c r="D8" s="48" t="s">
        <v>136</v>
      </c>
      <c r="E8" s="9">
        <v>17272600233</v>
      </c>
      <c r="F8" s="9" t="s">
        <v>126</v>
      </c>
      <c r="G8" s="10">
        <v>74.89</v>
      </c>
      <c r="H8" s="11">
        <f t="shared" si="0"/>
        <v>44.934</v>
      </c>
      <c r="I8" s="9"/>
      <c r="J8" s="11">
        <f t="shared" si="1"/>
        <v>44.934</v>
      </c>
      <c r="K8" s="32">
        <v>80.436</v>
      </c>
      <c r="L8" s="11">
        <f t="shared" si="2"/>
        <v>32.1744</v>
      </c>
      <c r="M8" s="11">
        <f t="shared" si="3"/>
        <v>77.1084</v>
      </c>
      <c r="N8" s="53">
        <v>6</v>
      </c>
    </row>
    <row r="9" ht="32.1" customHeight="1" spans="1:14">
      <c r="A9" s="114" t="s">
        <v>137</v>
      </c>
      <c r="B9" s="45" t="s">
        <v>16</v>
      </c>
      <c r="C9" s="55" t="s">
        <v>17</v>
      </c>
      <c r="D9" s="48" t="s">
        <v>138</v>
      </c>
      <c r="E9" s="9">
        <v>17272600241</v>
      </c>
      <c r="F9" s="9" t="s">
        <v>126</v>
      </c>
      <c r="G9" s="10">
        <v>77.56</v>
      </c>
      <c r="H9" s="11">
        <f t="shared" si="0"/>
        <v>46.536</v>
      </c>
      <c r="I9" s="9"/>
      <c r="J9" s="11">
        <f t="shared" si="1"/>
        <v>46.536</v>
      </c>
      <c r="K9" s="32">
        <v>75.55</v>
      </c>
      <c r="L9" s="11">
        <f t="shared" si="2"/>
        <v>30.22</v>
      </c>
      <c r="M9" s="11">
        <f t="shared" si="3"/>
        <v>76.756</v>
      </c>
      <c r="N9" s="53">
        <v>7</v>
      </c>
    </row>
    <row r="10" ht="32.1" customHeight="1" spans="1:14">
      <c r="A10" s="113" t="s">
        <v>139</v>
      </c>
      <c r="B10" s="7" t="s">
        <v>16</v>
      </c>
      <c r="C10" s="7" t="s">
        <v>17</v>
      </c>
      <c r="D10" s="12" t="s">
        <v>140</v>
      </c>
      <c r="E10" s="9">
        <v>17272600168</v>
      </c>
      <c r="F10" s="9" t="s">
        <v>126</v>
      </c>
      <c r="G10" s="10">
        <v>70.13</v>
      </c>
      <c r="H10" s="11">
        <f t="shared" si="0"/>
        <v>42.078</v>
      </c>
      <c r="I10" s="9"/>
      <c r="J10" s="11">
        <f t="shared" si="1"/>
        <v>42.078</v>
      </c>
      <c r="K10" s="32">
        <v>85.554</v>
      </c>
      <c r="L10" s="11">
        <f t="shared" si="2"/>
        <v>34.2216</v>
      </c>
      <c r="M10" s="11">
        <f t="shared" si="3"/>
        <v>76.2996</v>
      </c>
      <c r="N10" s="53">
        <v>8</v>
      </c>
    </row>
    <row r="11" ht="32.1" customHeight="1" spans="1:14">
      <c r="A11" s="113" t="s">
        <v>141</v>
      </c>
      <c r="B11" s="7" t="s">
        <v>16</v>
      </c>
      <c r="C11" s="9" t="s">
        <v>17</v>
      </c>
      <c r="D11" s="48" t="s">
        <v>142</v>
      </c>
      <c r="E11" s="9">
        <v>17272600223</v>
      </c>
      <c r="F11" s="9" t="s">
        <v>126</v>
      </c>
      <c r="G11" s="10">
        <v>70.32</v>
      </c>
      <c r="H11" s="11">
        <f t="shared" si="0"/>
        <v>42.192</v>
      </c>
      <c r="I11" s="9"/>
      <c r="J11" s="11">
        <f t="shared" si="1"/>
        <v>42.192</v>
      </c>
      <c r="K11" s="32">
        <v>83.634</v>
      </c>
      <c r="L11" s="11">
        <f t="shared" si="2"/>
        <v>33.4536</v>
      </c>
      <c r="M11" s="11">
        <f t="shared" si="3"/>
        <v>75.6456</v>
      </c>
      <c r="N11" s="53">
        <v>9</v>
      </c>
    </row>
    <row r="12" ht="32.1" customHeight="1" spans="1:14">
      <c r="A12" s="113" t="s">
        <v>143</v>
      </c>
      <c r="B12" s="7" t="s">
        <v>16</v>
      </c>
      <c r="C12" s="9" t="s">
        <v>17</v>
      </c>
      <c r="D12" s="48" t="s">
        <v>144</v>
      </c>
      <c r="E12" s="9">
        <v>17272600214</v>
      </c>
      <c r="F12" s="9" t="s">
        <v>126</v>
      </c>
      <c r="G12" s="10">
        <v>75.78</v>
      </c>
      <c r="H12" s="11">
        <f t="shared" si="0"/>
        <v>45.468</v>
      </c>
      <c r="I12" s="9"/>
      <c r="J12" s="11">
        <f t="shared" si="1"/>
        <v>45.468</v>
      </c>
      <c r="K12" s="32">
        <v>74.114</v>
      </c>
      <c r="L12" s="11">
        <f t="shared" si="2"/>
        <v>29.6456</v>
      </c>
      <c r="M12" s="11">
        <f t="shared" si="3"/>
        <v>75.1136</v>
      </c>
      <c r="N12" s="53">
        <v>10</v>
      </c>
    </row>
    <row r="13" ht="32.1" customHeight="1" spans="1:14">
      <c r="A13" s="113" t="s">
        <v>145</v>
      </c>
      <c r="B13" s="7" t="s">
        <v>16</v>
      </c>
      <c r="C13" s="7" t="s">
        <v>17</v>
      </c>
      <c r="D13" s="12" t="s">
        <v>146</v>
      </c>
      <c r="E13" s="9">
        <v>17272600190</v>
      </c>
      <c r="F13" s="9" t="s">
        <v>126</v>
      </c>
      <c r="G13" s="10">
        <v>70.02</v>
      </c>
      <c r="H13" s="11">
        <f t="shared" si="0"/>
        <v>42.012</v>
      </c>
      <c r="I13" s="9"/>
      <c r="J13" s="11">
        <f t="shared" si="1"/>
        <v>42.012</v>
      </c>
      <c r="K13" s="32">
        <v>80.91</v>
      </c>
      <c r="L13" s="11">
        <f t="shared" si="2"/>
        <v>32.364</v>
      </c>
      <c r="M13" s="11">
        <f t="shared" si="3"/>
        <v>74.376</v>
      </c>
      <c r="N13" s="53">
        <v>11</v>
      </c>
    </row>
    <row r="14" ht="32.1" customHeight="1" spans="1:14">
      <c r="A14" s="113" t="s">
        <v>147</v>
      </c>
      <c r="B14" s="7" t="s">
        <v>16</v>
      </c>
      <c r="C14" s="7" t="s">
        <v>17</v>
      </c>
      <c r="D14" s="12" t="s">
        <v>148</v>
      </c>
      <c r="E14" s="9">
        <v>17272600188</v>
      </c>
      <c r="F14" s="9" t="s">
        <v>126</v>
      </c>
      <c r="G14" s="10">
        <v>72.22</v>
      </c>
      <c r="H14" s="11">
        <f t="shared" si="0"/>
        <v>43.332</v>
      </c>
      <c r="I14" s="9"/>
      <c r="J14" s="11">
        <f t="shared" si="1"/>
        <v>43.332</v>
      </c>
      <c r="K14" s="32">
        <v>76.102</v>
      </c>
      <c r="L14" s="11">
        <f t="shared" si="2"/>
        <v>30.4408</v>
      </c>
      <c r="M14" s="11">
        <f t="shared" si="3"/>
        <v>73.7728</v>
      </c>
      <c r="N14" s="53">
        <v>12</v>
      </c>
    </row>
    <row r="15" ht="32.1" customHeight="1" spans="1:14">
      <c r="A15" s="113" t="s">
        <v>149</v>
      </c>
      <c r="B15" s="53" t="s">
        <v>16</v>
      </c>
      <c r="C15" s="31" t="s">
        <v>17</v>
      </c>
      <c r="D15" s="48" t="s">
        <v>150</v>
      </c>
      <c r="E15" s="9">
        <v>17272600247</v>
      </c>
      <c r="F15" s="55" t="s">
        <v>126</v>
      </c>
      <c r="G15" s="10">
        <v>71.45</v>
      </c>
      <c r="H15" s="11">
        <f t="shared" si="0"/>
        <v>42.87</v>
      </c>
      <c r="I15" s="9"/>
      <c r="J15" s="11">
        <f t="shared" si="1"/>
        <v>42.87</v>
      </c>
      <c r="K15" s="32">
        <v>76.936</v>
      </c>
      <c r="L15" s="11">
        <f t="shared" si="2"/>
        <v>30.7744</v>
      </c>
      <c r="M15" s="11">
        <f t="shared" si="3"/>
        <v>73.6444</v>
      </c>
      <c r="N15" s="53">
        <v>13</v>
      </c>
    </row>
    <row r="16" ht="32.1" customHeight="1" spans="1:14">
      <c r="A16" s="114" t="s">
        <v>151</v>
      </c>
      <c r="B16" s="45" t="s">
        <v>16</v>
      </c>
      <c r="C16" s="55" t="s">
        <v>17</v>
      </c>
      <c r="D16" s="48" t="s">
        <v>152</v>
      </c>
      <c r="E16" s="9">
        <v>17272600242</v>
      </c>
      <c r="F16" s="9" t="s">
        <v>126</v>
      </c>
      <c r="G16" s="10">
        <v>72.98</v>
      </c>
      <c r="H16" s="11">
        <f t="shared" si="0"/>
        <v>43.788</v>
      </c>
      <c r="I16" s="9"/>
      <c r="J16" s="11">
        <f t="shared" si="1"/>
        <v>43.788</v>
      </c>
      <c r="K16" s="32">
        <v>71.71</v>
      </c>
      <c r="L16" s="11">
        <f t="shared" si="2"/>
        <v>28.684</v>
      </c>
      <c r="M16" s="11">
        <f t="shared" si="3"/>
        <v>72.472</v>
      </c>
      <c r="N16" s="53">
        <v>14</v>
      </c>
    </row>
    <row r="17" ht="32.1" customHeight="1" spans="1:14">
      <c r="A17" s="115" t="s">
        <v>153</v>
      </c>
      <c r="B17" s="116" t="s">
        <v>58</v>
      </c>
      <c r="C17" s="117" t="s">
        <v>17</v>
      </c>
      <c r="D17" s="46" t="s">
        <v>154</v>
      </c>
      <c r="E17" s="9">
        <v>17272600234</v>
      </c>
      <c r="F17" s="9" t="s">
        <v>126</v>
      </c>
      <c r="G17" s="10">
        <v>69.44</v>
      </c>
      <c r="H17" s="11">
        <f t="shared" si="0"/>
        <v>41.664</v>
      </c>
      <c r="I17" s="9"/>
      <c r="J17" s="11">
        <f t="shared" si="1"/>
        <v>41.664</v>
      </c>
      <c r="K17" s="32">
        <v>75.144</v>
      </c>
      <c r="L17" s="11">
        <f t="shared" si="2"/>
        <v>30.0576</v>
      </c>
      <c r="M17" s="11">
        <f t="shared" si="3"/>
        <v>71.7216</v>
      </c>
      <c r="N17" s="53">
        <v>15</v>
      </c>
    </row>
    <row r="18" ht="32.1" customHeight="1" spans="1:14">
      <c r="A18" s="113" t="s">
        <v>155</v>
      </c>
      <c r="B18" s="7" t="s">
        <v>16</v>
      </c>
      <c r="C18" s="7" t="s">
        <v>17</v>
      </c>
      <c r="D18" s="12" t="s">
        <v>156</v>
      </c>
      <c r="E18" s="9">
        <v>17272600198</v>
      </c>
      <c r="F18" s="9" t="s">
        <v>126</v>
      </c>
      <c r="G18" s="10">
        <v>71.1</v>
      </c>
      <c r="H18" s="11">
        <f t="shared" si="0"/>
        <v>42.66</v>
      </c>
      <c r="I18" s="9"/>
      <c r="J18" s="11">
        <f t="shared" si="1"/>
        <v>42.66</v>
      </c>
      <c r="K18" s="32">
        <v>70.772</v>
      </c>
      <c r="L18" s="11">
        <f t="shared" si="2"/>
        <v>28.3088</v>
      </c>
      <c r="M18" s="11">
        <f t="shared" si="3"/>
        <v>70.9688</v>
      </c>
      <c r="N18" s="53">
        <v>16</v>
      </c>
    </row>
    <row r="19" ht="32.1" customHeight="1" spans="1:14">
      <c r="A19" s="113" t="s">
        <v>47</v>
      </c>
      <c r="B19" s="7" t="s">
        <v>58</v>
      </c>
      <c r="C19" s="7" t="s">
        <v>17</v>
      </c>
      <c r="D19" s="12" t="s">
        <v>157</v>
      </c>
      <c r="E19" s="9">
        <v>17272600183</v>
      </c>
      <c r="F19" s="9" t="s">
        <v>126</v>
      </c>
      <c r="G19" s="10">
        <v>69.33</v>
      </c>
      <c r="H19" s="11">
        <f t="shared" si="0"/>
        <v>41.598</v>
      </c>
      <c r="I19" s="9"/>
      <c r="J19" s="11">
        <f t="shared" si="1"/>
        <v>41.598</v>
      </c>
      <c r="K19" s="32">
        <v>72.554</v>
      </c>
      <c r="L19" s="11">
        <f t="shared" si="2"/>
        <v>29.0216</v>
      </c>
      <c r="M19" s="11">
        <f t="shared" si="3"/>
        <v>70.6196</v>
      </c>
      <c r="N19" s="53">
        <v>17</v>
      </c>
    </row>
    <row r="20" ht="32.1" customHeight="1" spans="1:14">
      <c r="A20" s="113" t="s">
        <v>158</v>
      </c>
      <c r="B20" s="7" t="s">
        <v>16</v>
      </c>
      <c r="C20" s="7" t="s">
        <v>17</v>
      </c>
      <c r="D20" s="12" t="s">
        <v>159</v>
      </c>
      <c r="E20" s="9">
        <v>17272600199</v>
      </c>
      <c r="F20" s="9" t="s">
        <v>126</v>
      </c>
      <c r="G20" s="10">
        <v>76.1</v>
      </c>
      <c r="H20" s="11">
        <f t="shared" si="0"/>
        <v>45.66</v>
      </c>
      <c r="I20" s="9"/>
      <c r="J20" s="11">
        <f t="shared" si="1"/>
        <v>45.66</v>
      </c>
      <c r="K20" s="32"/>
      <c r="L20" s="11">
        <f t="shared" si="2"/>
        <v>0</v>
      </c>
      <c r="M20" s="11">
        <f t="shared" si="3"/>
        <v>45.66</v>
      </c>
      <c r="N20" s="53">
        <v>18</v>
      </c>
    </row>
    <row r="21" ht="32.1" customHeight="1" spans="1:14">
      <c r="A21" s="113" t="s">
        <v>160</v>
      </c>
      <c r="B21" s="7" t="s">
        <v>16</v>
      </c>
      <c r="C21" s="7" t="s">
        <v>17</v>
      </c>
      <c r="D21" s="12" t="s">
        <v>161</v>
      </c>
      <c r="E21" s="9">
        <v>17272600200</v>
      </c>
      <c r="F21" s="9" t="s">
        <v>126</v>
      </c>
      <c r="G21" s="10">
        <v>72.67</v>
      </c>
      <c r="H21" s="11">
        <f t="shared" si="0"/>
        <v>43.602</v>
      </c>
      <c r="I21" s="9"/>
      <c r="J21" s="11">
        <f t="shared" si="1"/>
        <v>43.602</v>
      </c>
      <c r="K21" s="32"/>
      <c r="L21" s="11">
        <f t="shared" si="2"/>
        <v>0</v>
      </c>
      <c r="M21" s="11">
        <f t="shared" si="3"/>
        <v>43.602</v>
      </c>
      <c r="N21" s="53">
        <v>19</v>
      </c>
    </row>
    <row r="22" ht="32.1" customHeight="1" spans="1:14">
      <c r="A22" s="114" t="s">
        <v>118</v>
      </c>
      <c r="B22" s="45" t="s">
        <v>16</v>
      </c>
      <c r="C22" s="55" t="s">
        <v>17</v>
      </c>
      <c r="D22" s="48" t="s">
        <v>162</v>
      </c>
      <c r="E22" s="9">
        <v>17272600237</v>
      </c>
      <c r="F22" s="9" t="s">
        <v>126</v>
      </c>
      <c r="G22" s="10">
        <v>69.78</v>
      </c>
      <c r="H22" s="11">
        <f t="shared" si="0"/>
        <v>41.868</v>
      </c>
      <c r="I22" s="9"/>
      <c r="J22" s="11">
        <f t="shared" si="1"/>
        <v>41.868</v>
      </c>
      <c r="K22" s="32"/>
      <c r="L22" s="11">
        <f t="shared" si="2"/>
        <v>0</v>
      </c>
      <c r="M22" s="11">
        <f t="shared" si="3"/>
        <v>41.868</v>
      </c>
      <c r="N22" s="53">
        <v>20</v>
      </c>
    </row>
    <row r="23" ht="75" customHeight="1" spans="1:14">
      <c r="A23" s="27" t="s">
        <v>84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</sheetData>
  <sortState ref="A3:O22">
    <sortCondition ref="M3:M22" descending="1"/>
  </sortState>
  <mergeCells count="2">
    <mergeCell ref="A1:N1"/>
    <mergeCell ref="A23:N23"/>
  </mergeCells>
  <pageMargins left="0.751388888888889" right="0.751388888888889" top="0.409027777777778" bottom="0.409027777777778" header="0.511805555555556" footer="0.511805555555556"/>
  <pageSetup paperSize="9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zoomScale="85" zoomScaleNormal="85" workbookViewId="0">
      <selection activeCell="A11" sqref="A11:N11"/>
    </sheetView>
  </sheetViews>
  <sheetFormatPr defaultColWidth="9" defaultRowHeight="14.25"/>
  <cols>
    <col min="1" max="1" width="7.75" style="37" customWidth="1"/>
    <col min="2" max="2" width="4.5" customWidth="1"/>
    <col min="3" max="3" width="4.75" style="37" customWidth="1"/>
    <col min="4" max="4" width="20.25" customWidth="1"/>
    <col min="5" max="5" width="13" customWidth="1"/>
    <col min="6" max="6" width="10.375" customWidth="1"/>
    <col min="7" max="7" width="8.125" customWidth="1"/>
    <col min="8" max="8" width="7.125" customWidth="1"/>
    <col min="9" max="9" width="5.125" customWidth="1"/>
    <col min="10" max="10" width="7" customWidth="1"/>
    <col min="11" max="11" width="8.375" style="19" customWidth="1"/>
    <col min="12" max="12" width="7.375" customWidth="1"/>
    <col min="13" max="13" width="7.25" customWidth="1"/>
  </cols>
  <sheetData>
    <row r="1" ht="39" customHeight="1" spans="1:13">
      <c r="A1" s="105" t="s">
        <v>0</v>
      </c>
      <c r="B1" s="29"/>
      <c r="C1" s="29"/>
      <c r="D1" s="105"/>
      <c r="E1" s="105"/>
      <c r="F1" s="105"/>
      <c r="G1" s="105"/>
      <c r="H1" s="105"/>
      <c r="I1" s="105"/>
      <c r="J1" s="105"/>
      <c r="K1" s="106"/>
      <c r="L1" s="105"/>
      <c r="M1" s="105"/>
    </row>
    <row r="2" ht="39" customHeight="1" spans="1:14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3" t="s">
        <v>92</v>
      </c>
      <c r="H2" s="3" t="s">
        <v>8</v>
      </c>
      <c r="I2" s="3" t="s">
        <v>9</v>
      </c>
      <c r="J2" s="3" t="s">
        <v>10</v>
      </c>
      <c r="K2" s="30" t="s">
        <v>11</v>
      </c>
      <c r="L2" s="3" t="s">
        <v>12</v>
      </c>
      <c r="M2" s="2" t="s">
        <v>13</v>
      </c>
      <c r="N2" s="42" t="s">
        <v>14</v>
      </c>
    </row>
    <row r="3" ht="27" customHeight="1" spans="1:14">
      <c r="A3" s="43" t="s">
        <v>163</v>
      </c>
      <c r="B3" s="43" t="s">
        <v>58</v>
      </c>
      <c r="C3" s="43" t="s">
        <v>17</v>
      </c>
      <c r="D3" s="135" t="s">
        <v>164</v>
      </c>
      <c r="E3" s="9">
        <v>17272600254</v>
      </c>
      <c r="F3" s="51" t="s">
        <v>165</v>
      </c>
      <c r="G3" s="10">
        <v>86.89</v>
      </c>
      <c r="H3" s="108">
        <f t="shared" ref="H3:H10" si="0">G3*0.6</f>
        <v>52.134</v>
      </c>
      <c r="I3" s="110"/>
      <c r="J3" s="108">
        <f t="shared" ref="J3:J10" si="1">H3+I3</f>
        <v>52.134</v>
      </c>
      <c r="K3" s="111">
        <v>76.674</v>
      </c>
      <c r="L3" s="108">
        <f t="shared" ref="L3:L10" si="2">K3*0.4</f>
        <v>30.6696</v>
      </c>
      <c r="M3" s="14">
        <f t="shared" ref="M3:M10" si="3">SUM(J3+L3)</f>
        <v>82.8036</v>
      </c>
      <c r="N3" s="53">
        <v>1</v>
      </c>
    </row>
    <row r="4" ht="27" customHeight="1" spans="1:14">
      <c r="A4" s="43" t="s">
        <v>166</v>
      </c>
      <c r="B4" s="42" t="s">
        <v>16</v>
      </c>
      <c r="C4" s="43" t="s">
        <v>17</v>
      </c>
      <c r="D4" s="12" t="s">
        <v>167</v>
      </c>
      <c r="E4" s="9">
        <v>17272600262</v>
      </c>
      <c r="F4" s="77" t="s">
        <v>165</v>
      </c>
      <c r="G4" s="10">
        <v>80.87</v>
      </c>
      <c r="H4" s="108">
        <f t="shared" si="0"/>
        <v>48.522</v>
      </c>
      <c r="I4" s="9"/>
      <c r="J4" s="108">
        <f t="shared" si="1"/>
        <v>48.522</v>
      </c>
      <c r="K4" s="111">
        <v>78.714</v>
      </c>
      <c r="L4" s="108">
        <f t="shared" si="2"/>
        <v>31.4856</v>
      </c>
      <c r="M4" s="14">
        <f t="shared" si="3"/>
        <v>80.0076</v>
      </c>
      <c r="N4" s="53">
        <v>2</v>
      </c>
    </row>
    <row r="5" ht="27" customHeight="1" spans="1:14">
      <c r="A5" s="42" t="s">
        <v>168</v>
      </c>
      <c r="B5" s="42" t="s">
        <v>16</v>
      </c>
      <c r="C5" s="42" t="s">
        <v>23</v>
      </c>
      <c r="D5" s="138" t="s">
        <v>169</v>
      </c>
      <c r="E5" s="9">
        <v>17272600266</v>
      </c>
      <c r="F5" s="77" t="s">
        <v>165</v>
      </c>
      <c r="G5" s="10">
        <v>69.54</v>
      </c>
      <c r="H5" s="108">
        <f t="shared" si="0"/>
        <v>41.724</v>
      </c>
      <c r="I5" s="9">
        <v>2.5</v>
      </c>
      <c r="J5" s="108">
        <f t="shared" si="1"/>
        <v>44.224</v>
      </c>
      <c r="K5" s="111">
        <v>81.636</v>
      </c>
      <c r="L5" s="108">
        <f t="shared" si="2"/>
        <v>32.6544</v>
      </c>
      <c r="M5" s="14">
        <f t="shared" si="3"/>
        <v>76.8784</v>
      </c>
      <c r="N5" s="53">
        <v>3</v>
      </c>
    </row>
    <row r="6" ht="27" customHeight="1" spans="1:14">
      <c r="A6" s="42" t="s">
        <v>170</v>
      </c>
      <c r="B6" s="42" t="s">
        <v>58</v>
      </c>
      <c r="C6" s="42" t="s">
        <v>17</v>
      </c>
      <c r="D6" s="138" t="s">
        <v>171</v>
      </c>
      <c r="E6" s="9">
        <v>17272600259</v>
      </c>
      <c r="F6" s="77" t="s">
        <v>165</v>
      </c>
      <c r="G6" s="10">
        <v>69.99</v>
      </c>
      <c r="H6" s="108">
        <f t="shared" si="0"/>
        <v>41.994</v>
      </c>
      <c r="I6" s="9"/>
      <c r="J6" s="108">
        <f t="shared" si="1"/>
        <v>41.994</v>
      </c>
      <c r="K6" s="111">
        <v>79.85</v>
      </c>
      <c r="L6" s="108">
        <f t="shared" si="2"/>
        <v>31.94</v>
      </c>
      <c r="M6" s="14">
        <f t="shared" si="3"/>
        <v>73.934</v>
      </c>
      <c r="N6" s="53">
        <v>4</v>
      </c>
    </row>
    <row r="7" ht="27" customHeight="1" spans="1:14">
      <c r="A7" s="43" t="s">
        <v>172</v>
      </c>
      <c r="B7" s="51" t="s">
        <v>16</v>
      </c>
      <c r="C7" s="51" t="s">
        <v>17</v>
      </c>
      <c r="D7" s="12" t="s">
        <v>173</v>
      </c>
      <c r="E7" s="9">
        <v>17272600249</v>
      </c>
      <c r="F7" s="51" t="s">
        <v>165</v>
      </c>
      <c r="G7" s="10">
        <v>83.66</v>
      </c>
      <c r="H7" s="108">
        <f t="shared" si="0"/>
        <v>50.196</v>
      </c>
      <c r="I7" s="110"/>
      <c r="J7" s="108">
        <f t="shared" si="1"/>
        <v>50.196</v>
      </c>
      <c r="K7" s="111"/>
      <c r="L7" s="108">
        <f t="shared" si="2"/>
        <v>0</v>
      </c>
      <c r="M7" s="14">
        <f t="shared" si="3"/>
        <v>50.196</v>
      </c>
      <c r="N7" s="53">
        <v>5</v>
      </c>
    </row>
    <row r="8" ht="27" customHeight="1" spans="1:14">
      <c r="A8" s="51" t="s">
        <v>174</v>
      </c>
      <c r="B8" s="51" t="s">
        <v>16</v>
      </c>
      <c r="C8" s="51" t="s">
        <v>17</v>
      </c>
      <c r="D8" s="51" t="s">
        <v>175</v>
      </c>
      <c r="E8" s="9">
        <v>17272600248</v>
      </c>
      <c r="F8" s="51" t="s">
        <v>165</v>
      </c>
      <c r="G8" s="10">
        <v>77</v>
      </c>
      <c r="H8" s="108">
        <f t="shared" si="0"/>
        <v>46.2</v>
      </c>
      <c r="I8" s="110"/>
      <c r="J8" s="108">
        <f t="shared" si="1"/>
        <v>46.2</v>
      </c>
      <c r="K8" s="111"/>
      <c r="L8" s="108">
        <f t="shared" si="2"/>
        <v>0</v>
      </c>
      <c r="M8" s="14">
        <f t="shared" si="3"/>
        <v>46.2</v>
      </c>
      <c r="N8" s="53">
        <v>6</v>
      </c>
    </row>
    <row r="9" ht="27" customHeight="1" spans="1:14">
      <c r="A9" s="109" t="s">
        <v>176</v>
      </c>
      <c r="B9" s="53" t="s">
        <v>16</v>
      </c>
      <c r="C9" s="109" t="s">
        <v>23</v>
      </c>
      <c r="D9" s="48" t="s">
        <v>177</v>
      </c>
      <c r="E9" s="9">
        <v>17272600271</v>
      </c>
      <c r="F9" s="77" t="s">
        <v>165</v>
      </c>
      <c r="G9" s="10">
        <v>67.99</v>
      </c>
      <c r="H9" s="108">
        <f t="shared" si="0"/>
        <v>40.794</v>
      </c>
      <c r="I9" s="9">
        <v>2.5</v>
      </c>
      <c r="J9" s="108">
        <f t="shared" si="1"/>
        <v>43.294</v>
      </c>
      <c r="K9" s="111"/>
      <c r="L9" s="108">
        <f t="shared" si="2"/>
        <v>0</v>
      </c>
      <c r="M9" s="14">
        <f t="shared" si="3"/>
        <v>43.294</v>
      </c>
      <c r="N9" s="53">
        <v>7</v>
      </c>
    </row>
    <row r="10" ht="27" customHeight="1" spans="1:14">
      <c r="A10" s="43" t="s">
        <v>178</v>
      </c>
      <c r="B10" s="43" t="s">
        <v>16</v>
      </c>
      <c r="C10" s="43" t="s">
        <v>23</v>
      </c>
      <c r="D10" s="135" t="s">
        <v>179</v>
      </c>
      <c r="E10" s="9">
        <v>17272600257</v>
      </c>
      <c r="F10" s="43" t="s">
        <v>180</v>
      </c>
      <c r="G10" s="10">
        <v>65.32</v>
      </c>
      <c r="H10" s="11">
        <f t="shared" si="0"/>
        <v>39.192</v>
      </c>
      <c r="I10" s="9">
        <v>2.5</v>
      </c>
      <c r="J10" s="11">
        <f t="shared" si="1"/>
        <v>41.692</v>
      </c>
      <c r="K10" s="32"/>
      <c r="L10" s="11">
        <f t="shared" si="2"/>
        <v>0</v>
      </c>
      <c r="M10" s="14">
        <f t="shared" si="3"/>
        <v>41.692</v>
      </c>
      <c r="N10" s="53">
        <v>8</v>
      </c>
    </row>
    <row r="11" ht="58" customHeight="1" spans="1:14">
      <c r="A11" s="27" t="s">
        <v>84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</sheetData>
  <sortState ref="A3:O10">
    <sortCondition ref="M3:M10" descending="1"/>
  </sortState>
  <mergeCells count="2">
    <mergeCell ref="A1:M1"/>
    <mergeCell ref="A11:N11"/>
  </mergeCells>
  <pageMargins left="0.751388888888889" right="0.751388888888889" top="0.605555555555556" bottom="0.605555555555556" header="0.5" footer="0.5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workbookViewId="0">
      <selection activeCell="N3" sqref="N3"/>
    </sheetView>
  </sheetViews>
  <sheetFormatPr defaultColWidth="9" defaultRowHeight="14.25" outlineLevelRow="4"/>
  <cols>
    <col min="1" max="1" width="7.75" customWidth="1"/>
    <col min="2" max="2" width="4.5" customWidth="1"/>
    <col min="3" max="3" width="4.75" customWidth="1"/>
    <col min="4" max="4" width="20.25" customWidth="1"/>
    <col min="5" max="5" width="13" customWidth="1"/>
    <col min="6" max="6" width="10.375" customWidth="1"/>
    <col min="7" max="7" width="5.375" customWidth="1"/>
    <col min="8" max="8" width="5.875" customWidth="1"/>
    <col min="9" max="9" width="5.125" customWidth="1"/>
    <col min="10" max="10" width="7" customWidth="1"/>
    <col min="11" max="11" width="7.125" customWidth="1"/>
    <col min="12" max="12" width="7.375" customWidth="1"/>
    <col min="13" max="13" width="7.25" customWidth="1"/>
    <col min="14" max="14" width="5" customWidth="1"/>
  </cols>
  <sheetData>
    <row r="1" ht="33" customHeight="1" spans="1:13">
      <c r="A1" s="105" t="s">
        <v>0</v>
      </c>
      <c r="B1" s="29"/>
      <c r="C1" s="29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ht="28.5" spans="1:1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3" t="s">
        <v>92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2" t="s">
        <v>13</v>
      </c>
      <c r="N2" s="42" t="s">
        <v>14</v>
      </c>
      <c r="O2" s="42" t="s">
        <v>85</v>
      </c>
    </row>
    <row r="3" ht="23" customHeight="1" spans="1:15">
      <c r="A3" s="70" t="s">
        <v>181</v>
      </c>
      <c r="B3" s="43" t="s">
        <v>16</v>
      </c>
      <c r="C3" s="43" t="s">
        <v>17</v>
      </c>
      <c r="D3" s="137" t="s">
        <v>182</v>
      </c>
      <c r="E3" s="6">
        <v>17272600251</v>
      </c>
      <c r="F3" s="107" t="s">
        <v>180</v>
      </c>
      <c r="G3" s="7"/>
      <c r="H3" s="7"/>
      <c r="I3" s="7"/>
      <c r="J3" s="7"/>
      <c r="K3" s="7">
        <v>74.262</v>
      </c>
      <c r="L3" s="7"/>
      <c r="M3" s="7"/>
      <c r="N3" s="53"/>
      <c r="O3" s="42" t="s">
        <v>88</v>
      </c>
    </row>
    <row r="4" ht="23" customHeight="1" spans="1:15">
      <c r="A4" s="43"/>
      <c r="B4" s="77"/>
      <c r="C4" s="77"/>
      <c r="D4" s="12"/>
      <c r="E4" s="9"/>
      <c r="F4" s="77"/>
      <c r="G4" s="10"/>
      <c r="H4" s="11"/>
      <c r="I4" s="9"/>
      <c r="J4" s="11"/>
      <c r="K4" s="11"/>
      <c r="L4" s="11"/>
      <c r="M4" s="14"/>
      <c r="N4" s="53"/>
      <c r="O4" s="42"/>
    </row>
    <row r="5" ht="23" customHeight="1" spans="1:15">
      <c r="A5" s="43"/>
      <c r="B5" s="42"/>
      <c r="C5" s="43"/>
      <c r="D5" s="12"/>
      <c r="E5" s="9"/>
      <c r="F5" s="77"/>
      <c r="G5" s="10"/>
      <c r="H5" s="11"/>
      <c r="I5" s="9"/>
      <c r="J5" s="11"/>
      <c r="K5" s="11"/>
      <c r="L5" s="11"/>
      <c r="M5" s="14"/>
      <c r="N5" s="53"/>
      <c r="O5" s="7"/>
    </row>
  </sheetData>
  <mergeCells count="1">
    <mergeCell ref="A1:M1"/>
  </mergeCells>
  <pageMargins left="0.75" right="0.75" top="1" bottom="1" header="0.511805555555556" footer="0.511805555555556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zoomScale="85" zoomScaleNormal="85" workbookViewId="0">
      <selection activeCell="A7" sqref="A7:N7"/>
    </sheetView>
  </sheetViews>
  <sheetFormatPr defaultColWidth="9" defaultRowHeight="14.25" outlineLevelRow="6"/>
  <cols>
    <col min="2" max="2" width="3.625" customWidth="1"/>
    <col min="3" max="3" width="3.5" customWidth="1"/>
    <col min="4" max="4" width="19.5" customWidth="1"/>
    <col min="5" max="5" width="12.5" customWidth="1"/>
    <col min="6" max="6" width="8.875" customWidth="1"/>
    <col min="7" max="7" width="8.625" customWidth="1"/>
    <col min="8" max="8" width="8" customWidth="1"/>
    <col min="9" max="9" width="5.375" customWidth="1"/>
    <col min="10" max="10" width="6.75" customWidth="1"/>
    <col min="11" max="11" width="8.625" style="19" customWidth="1"/>
    <col min="12" max="12" width="8.25" customWidth="1"/>
    <col min="13" max="13" width="8.875" customWidth="1"/>
  </cols>
  <sheetData>
    <row r="1" ht="72" customHeight="1" spans="1:14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6"/>
      <c r="L1" s="105"/>
      <c r="M1" s="105"/>
      <c r="N1" s="105"/>
    </row>
    <row r="2" ht="28.5" spans="1:14">
      <c r="A2" s="13" t="s">
        <v>1</v>
      </c>
      <c r="B2" s="13" t="s">
        <v>2</v>
      </c>
      <c r="C2" s="13" t="s">
        <v>3</v>
      </c>
      <c r="D2" s="13" t="s">
        <v>4</v>
      </c>
      <c r="E2" s="41" t="s">
        <v>5</v>
      </c>
      <c r="F2" s="13" t="s">
        <v>6</v>
      </c>
      <c r="G2" s="41" t="s">
        <v>92</v>
      </c>
      <c r="H2" s="41" t="s">
        <v>8</v>
      </c>
      <c r="I2" s="41" t="s">
        <v>9</v>
      </c>
      <c r="J2" s="41" t="s">
        <v>10</v>
      </c>
      <c r="K2" s="88" t="s">
        <v>11</v>
      </c>
      <c r="L2" s="41" t="s">
        <v>12</v>
      </c>
      <c r="M2" s="13" t="s">
        <v>13</v>
      </c>
      <c r="N2" s="42" t="s">
        <v>14</v>
      </c>
    </row>
    <row r="3" ht="27" customHeight="1" spans="1:14">
      <c r="A3" s="7" t="s">
        <v>183</v>
      </c>
      <c r="B3" s="9" t="s">
        <v>58</v>
      </c>
      <c r="C3" s="7" t="s">
        <v>17</v>
      </c>
      <c r="D3" s="138" t="s">
        <v>184</v>
      </c>
      <c r="E3" s="9">
        <v>17272600308</v>
      </c>
      <c r="F3" s="9" t="s">
        <v>185</v>
      </c>
      <c r="G3" s="10">
        <v>87.15</v>
      </c>
      <c r="H3" s="11">
        <f>G3*0.6</f>
        <v>52.29</v>
      </c>
      <c r="I3" s="9"/>
      <c r="J3" s="11">
        <f>H3+I3</f>
        <v>52.29</v>
      </c>
      <c r="K3" s="32">
        <v>79.946</v>
      </c>
      <c r="L3" s="11">
        <f>K3*0.4</f>
        <v>31.9784</v>
      </c>
      <c r="M3" s="11">
        <f>J3+L3</f>
        <v>84.2684</v>
      </c>
      <c r="N3" s="53">
        <v>1</v>
      </c>
    </row>
    <row r="4" ht="27" customHeight="1" spans="1:14">
      <c r="A4" s="7" t="s">
        <v>186</v>
      </c>
      <c r="B4" s="9" t="s">
        <v>16</v>
      </c>
      <c r="C4" s="9" t="s">
        <v>17</v>
      </c>
      <c r="D4" s="48" t="s">
        <v>187</v>
      </c>
      <c r="E4" s="9">
        <v>17272600279</v>
      </c>
      <c r="F4" s="9" t="s">
        <v>185</v>
      </c>
      <c r="G4" s="10">
        <v>86.13</v>
      </c>
      <c r="H4" s="11">
        <f>G4*0.6</f>
        <v>51.678</v>
      </c>
      <c r="I4" s="9"/>
      <c r="J4" s="11">
        <f>H4+I4</f>
        <v>51.678</v>
      </c>
      <c r="K4" s="32">
        <v>77.154</v>
      </c>
      <c r="L4" s="11">
        <f>K4*0.4</f>
        <v>30.8616</v>
      </c>
      <c r="M4" s="11">
        <f>J4+L4</f>
        <v>82.5396</v>
      </c>
      <c r="N4" s="53">
        <v>2</v>
      </c>
    </row>
    <row r="5" ht="27" customHeight="1" spans="1:14">
      <c r="A5" s="7" t="s">
        <v>41</v>
      </c>
      <c r="B5" s="7" t="s">
        <v>16</v>
      </c>
      <c r="C5" s="7" t="s">
        <v>17</v>
      </c>
      <c r="D5" s="138" t="s">
        <v>188</v>
      </c>
      <c r="E5" s="9">
        <v>17272600313</v>
      </c>
      <c r="F5" s="9" t="s">
        <v>185</v>
      </c>
      <c r="G5" s="10">
        <v>83.46</v>
      </c>
      <c r="H5" s="11">
        <f>G5*0.6</f>
        <v>50.076</v>
      </c>
      <c r="I5" s="9"/>
      <c r="J5" s="11">
        <f>H5+I5</f>
        <v>50.076</v>
      </c>
      <c r="K5" s="32">
        <v>72.382</v>
      </c>
      <c r="L5" s="11">
        <f t="shared" ref="L4:L6" si="0">K5*0.4</f>
        <v>28.9528</v>
      </c>
      <c r="M5" s="11">
        <f t="shared" ref="M4:M6" si="1">J5+L5</f>
        <v>79.0288</v>
      </c>
      <c r="N5" s="53">
        <v>3</v>
      </c>
    </row>
    <row r="6" ht="27" customHeight="1" spans="1:14">
      <c r="A6" s="9" t="s">
        <v>189</v>
      </c>
      <c r="B6" s="9" t="s">
        <v>16</v>
      </c>
      <c r="C6" s="9" t="s">
        <v>17</v>
      </c>
      <c r="D6" s="12" t="s">
        <v>190</v>
      </c>
      <c r="E6" s="9">
        <v>17272600289</v>
      </c>
      <c r="F6" s="9" t="s">
        <v>185</v>
      </c>
      <c r="G6" s="10">
        <v>82.58</v>
      </c>
      <c r="H6" s="11">
        <f>G6*0.6</f>
        <v>49.548</v>
      </c>
      <c r="I6" s="9"/>
      <c r="J6" s="11">
        <f>H6+I6</f>
        <v>49.548</v>
      </c>
      <c r="K6" s="32">
        <v>68.634</v>
      </c>
      <c r="L6" s="11">
        <f t="shared" si="0"/>
        <v>27.4536</v>
      </c>
      <c r="M6" s="11">
        <f t="shared" si="1"/>
        <v>77.0016</v>
      </c>
      <c r="N6" s="53">
        <v>4</v>
      </c>
    </row>
    <row r="7" ht="53" customHeight="1" spans="1:14">
      <c r="A7" s="27" t="s">
        <v>84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</sheetData>
  <sortState ref="A3:O6">
    <sortCondition ref="M3:M6" descending="1"/>
  </sortState>
  <mergeCells count="2">
    <mergeCell ref="A1:N1"/>
    <mergeCell ref="A7:N7"/>
  </mergeCells>
  <pageMargins left="0.751388888888889" right="0.751388888888889" top="0.605555555555556" bottom="0.605555555555556" header="0.511805555555556" footer="0.511805555555556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opLeftCell="D1" workbookViewId="0">
      <selection activeCell="K20" sqref="K20"/>
    </sheetView>
  </sheetViews>
  <sheetFormatPr defaultColWidth="9" defaultRowHeight="14.25" outlineLevelRow="4"/>
  <cols>
    <col min="1" max="1" width="7.75" customWidth="1"/>
    <col min="2" max="2" width="4.5" customWidth="1"/>
    <col min="3" max="3" width="4.75" customWidth="1"/>
    <col min="4" max="4" width="20.25" customWidth="1"/>
    <col min="5" max="5" width="13" customWidth="1"/>
    <col min="6" max="6" width="10.375" customWidth="1"/>
    <col min="7" max="7" width="8.125" customWidth="1"/>
    <col min="8" max="8" width="7.125" customWidth="1"/>
    <col min="9" max="9" width="5.125" customWidth="1"/>
    <col min="10" max="10" width="7" customWidth="1"/>
    <col min="11" max="11" width="7.125" customWidth="1"/>
    <col min="12" max="12" width="7.375" customWidth="1"/>
    <col min="13" max="13" width="7.25" customWidth="1"/>
  </cols>
  <sheetData>
    <row r="1" ht="25.5" spans="1:13">
      <c r="A1" s="105" t="s">
        <v>0</v>
      </c>
      <c r="B1" s="29"/>
      <c r="C1" s="29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ht="28.5" spans="1:1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3" t="s">
        <v>92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2" t="s">
        <v>13</v>
      </c>
      <c r="N2" s="42" t="s">
        <v>14</v>
      </c>
      <c r="O2" s="7" t="s">
        <v>85</v>
      </c>
    </row>
    <row r="3" spans="1:15">
      <c r="A3" s="4" t="s">
        <v>191</v>
      </c>
      <c r="B3" s="6" t="s">
        <v>16</v>
      </c>
      <c r="C3" s="4" t="s">
        <v>17</v>
      </c>
      <c r="D3" s="139" t="s">
        <v>192</v>
      </c>
      <c r="E3" s="6">
        <v>17272600299</v>
      </c>
      <c r="F3" s="6" t="s">
        <v>185</v>
      </c>
      <c r="G3" s="7"/>
      <c r="H3" s="7"/>
      <c r="I3" s="7"/>
      <c r="J3" s="7"/>
      <c r="K3" s="71"/>
      <c r="L3" s="86"/>
      <c r="M3" s="7"/>
      <c r="N3" s="7" t="s">
        <v>91</v>
      </c>
      <c r="O3" s="87" t="s">
        <v>88</v>
      </c>
    </row>
    <row r="4" spans="1:15">
      <c r="A4" s="43"/>
      <c r="B4" s="77"/>
      <c r="C4" s="77"/>
      <c r="D4" s="12"/>
      <c r="E4" s="9"/>
      <c r="F4" s="77"/>
      <c r="G4" s="10"/>
      <c r="H4" s="11"/>
      <c r="I4" s="9"/>
      <c r="J4" s="11"/>
      <c r="K4" s="11"/>
      <c r="L4" s="11"/>
      <c r="M4" s="14"/>
      <c r="N4" s="53"/>
      <c r="O4" s="7"/>
    </row>
    <row r="5" spans="1:15">
      <c r="A5" s="43"/>
      <c r="B5" s="42"/>
      <c r="C5" s="43"/>
      <c r="D5" s="12"/>
      <c r="E5" s="9"/>
      <c r="F5" s="77"/>
      <c r="G5" s="10"/>
      <c r="H5" s="11"/>
      <c r="I5" s="9"/>
      <c r="J5" s="11"/>
      <c r="K5" s="11"/>
      <c r="L5" s="11"/>
      <c r="M5" s="14"/>
      <c r="N5" s="53"/>
      <c r="O5" s="7"/>
    </row>
  </sheetData>
  <mergeCells count="1">
    <mergeCell ref="A1:M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47</vt:i4>
      </vt:variant>
    </vt:vector>
  </HeadingPairs>
  <TitlesOfParts>
    <vt:vector size="47" baseType="lpstr">
      <vt:lpstr>汉授小学语文</vt:lpstr>
      <vt:lpstr>汉授小学语文（研究生）</vt:lpstr>
      <vt:lpstr>汉授初中语文</vt:lpstr>
      <vt:lpstr>汉授初中语文（研究生）</vt:lpstr>
      <vt:lpstr>汉授小学数学</vt:lpstr>
      <vt:lpstr>汉授初中数学</vt:lpstr>
      <vt:lpstr>汉授初中数学（研究生）</vt:lpstr>
      <vt:lpstr>汉授高中英语</vt:lpstr>
      <vt:lpstr>汉授高中英语（研究生）</vt:lpstr>
      <vt:lpstr>汉授初中物理</vt:lpstr>
      <vt:lpstr>汉授高中物理</vt:lpstr>
      <vt:lpstr>汉授高中物理（研究生）</vt:lpstr>
      <vt:lpstr>汉授初中化学</vt:lpstr>
      <vt:lpstr>汉授初中化学（研究生）</vt:lpstr>
      <vt:lpstr>汉授高中化学</vt:lpstr>
      <vt:lpstr>汉授高中化学（研究生）</vt:lpstr>
      <vt:lpstr>汉授初中生物</vt:lpstr>
      <vt:lpstr>汉授初中生物（研究生）</vt:lpstr>
      <vt:lpstr>汉授高中生物</vt:lpstr>
      <vt:lpstr>汉授高中生物（研究生）</vt:lpstr>
      <vt:lpstr>汉授初中政治</vt:lpstr>
      <vt:lpstr>汉授初中政治（研究生）</vt:lpstr>
      <vt:lpstr>汉授高中历史</vt:lpstr>
      <vt:lpstr>汉授初中地理</vt:lpstr>
      <vt:lpstr>汉授初中地理（研究生）</vt:lpstr>
      <vt:lpstr>汉授小学音乐</vt:lpstr>
      <vt:lpstr>汉授高中音乐</vt:lpstr>
      <vt:lpstr>汉授初中体育</vt:lpstr>
      <vt:lpstr>汉授小学体育</vt:lpstr>
      <vt:lpstr>汉授小学信息技术</vt:lpstr>
      <vt:lpstr>汉授小学科学</vt:lpstr>
      <vt:lpstr>汉授小学科学（研究生）</vt:lpstr>
      <vt:lpstr>蒙授小学语文</vt:lpstr>
      <vt:lpstr>蒙授小学语文（研究生）</vt:lpstr>
      <vt:lpstr>蒙授小学数学</vt:lpstr>
      <vt:lpstr>蒙授高中英语)</vt:lpstr>
      <vt:lpstr>蒙授高中化学</vt:lpstr>
      <vt:lpstr>蒙授高中地理</vt:lpstr>
      <vt:lpstr>蒙授高中音乐</vt:lpstr>
      <vt:lpstr>蒙授小学体育</vt:lpstr>
      <vt:lpstr>蒙授高中体育</vt:lpstr>
      <vt:lpstr>学前教育（汉授）</vt:lpstr>
      <vt:lpstr>学前教育（小教大专）</vt:lpstr>
      <vt:lpstr>学前教育（蒙授）</vt:lpstr>
      <vt:lpstr>学前教育(蒙授研究生)</vt:lpstr>
      <vt:lpstr>Sheet35</vt:lpstr>
      <vt:lpstr>Sheet14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2017-08-04T18:59:00Z</dcterms:created>
  <dcterms:modified xsi:type="dcterms:W3CDTF">2017-08-29T09:09:48Z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