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其他岗位成绩" sheetId="1" r:id="rId1"/>
  </sheets>
  <definedNames>
    <definedName name="_xlnm._FilterDatabase" localSheetId="0" hidden="1">'其他岗位成绩'!$A$2:$I$11</definedName>
    <definedName name="_xlnm.Print_Titles" localSheetId="0">'其他岗位成绩'!$1:$2</definedName>
  </definedNames>
  <calcPr fullCalcOnLoad="1"/>
</workbook>
</file>

<file path=xl/sharedStrings.xml><?xml version="1.0" encoding="utf-8"?>
<sst xmlns="http://schemas.openxmlformats.org/spreadsheetml/2006/main" count="52" uniqueCount="24">
  <si>
    <t>序号</t>
  </si>
  <si>
    <t>姓名</t>
  </si>
  <si>
    <t>报考岗位</t>
  </si>
  <si>
    <t>准考证号码</t>
  </si>
  <si>
    <t>专业技术</t>
  </si>
  <si>
    <t>管理</t>
  </si>
  <si>
    <t>性别</t>
  </si>
  <si>
    <t>男</t>
  </si>
  <si>
    <t>女</t>
  </si>
  <si>
    <t>男</t>
  </si>
  <si>
    <t>女</t>
  </si>
  <si>
    <t>李林</t>
  </si>
  <si>
    <t>300052</t>
  </si>
  <si>
    <t>6860403011029</t>
  </si>
  <si>
    <t>郑确</t>
  </si>
  <si>
    <t>300076</t>
  </si>
  <si>
    <t>6860403010409</t>
  </si>
  <si>
    <r>
      <t>岗位</t>
    </r>
    <r>
      <rPr>
        <sz val="12"/>
        <rFont val="宋体"/>
        <family val="0"/>
      </rPr>
      <t>代码</t>
    </r>
  </si>
  <si>
    <t>备注</t>
  </si>
  <si>
    <t>合格</t>
  </si>
  <si>
    <t>待结论</t>
  </si>
  <si>
    <t>首次体检结果</t>
  </si>
  <si>
    <t>体检复查结论</t>
  </si>
  <si>
    <t>2016年万源市部分事业单位招聘工作人员体检（待结论）人员复检结果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</si>
</sst>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176" fontId="0" fillId="0" borderId="0" xfId="0" applyNumberFormat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vertical="center"/>
    </xf>
    <xf numFmtId="49" fontId="1" fillId="0" borderId="10" xfId="42" applyNumberFormat="1" applyBorder="1" applyAlignment="1">
      <alignment horizontal="center" vertical="center"/>
      <protection/>
    </xf>
    <xf numFmtId="49" fontId="22" fillId="0" borderId="10" xfId="4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left" vertical="center"/>
    </xf>
    <xf numFmtId="49" fontId="1" fillId="0" borderId="10" xfId="42" applyNumberFormat="1" applyFont="1" applyBorder="1" applyAlignment="1">
      <alignment horizontal="left" vertical="center"/>
      <protection/>
    </xf>
    <xf numFmtId="0" fontId="23" fillId="0" borderId="0" xfId="0" applyFont="1" applyAlignment="1">
      <alignment horizontal="left" shrinkToFi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" xfId="39"/>
    <cellStyle name="差" xfId="40"/>
    <cellStyle name="差_成绩" xfId="41"/>
    <cellStyle name="常规_Sheet1" xfId="42"/>
    <cellStyle name="Hyperlink" xfId="43"/>
    <cellStyle name="好" xfId="44"/>
    <cellStyle name="好_成绩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pane ySplit="2" topLeftCell="BM3" activePane="bottomLeft" state="frozen"/>
      <selection pane="topLeft" activeCell="A1" sqref="A1"/>
      <selection pane="bottomLeft" activeCell="I15" sqref="I15"/>
    </sheetView>
  </sheetViews>
  <sheetFormatPr defaultColWidth="9.00390625" defaultRowHeight="14.25"/>
  <cols>
    <col min="1" max="1" width="8.25390625" style="10" customWidth="1"/>
    <col min="2" max="2" width="8.125" style="25" customWidth="1"/>
    <col min="3" max="3" width="6.625" style="2" customWidth="1"/>
    <col min="4" max="4" width="10.00390625" style="21" customWidth="1"/>
    <col min="5" max="5" width="9.75390625" style="2" customWidth="1"/>
    <col min="6" max="6" width="14.625" style="3" customWidth="1"/>
    <col min="7" max="8" width="12.125" style="1" customWidth="1"/>
    <col min="9" max="9" width="9.00390625" style="1" customWidth="1"/>
  </cols>
  <sheetData>
    <row r="1" spans="1:9" ht="27" customHeight="1">
      <c r="A1" s="26" t="s">
        <v>23</v>
      </c>
      <c r="B1" s="26"/>
      <c r="C1" s="26"/>
      <c r="D1" s="27"/>
      <c r="E1" s="26"/>
      <c r="F1" s="26"/>
      <c r="G1" s="26"/>
      <c r="H1" s="26"/>
      <c r="I1" s="26"/>
    </row>
    <row r="2" spans="1:9" ht="24" customHeight="1">
      <c r="A2" s="8" t="s">
        <v>0</v>
      </c>
      <c r="B2" s="22" t="s">
        <v>1</v>
      </c>
      <c r="C2" s="11" t="s">
        <v>6</v>
      </c>
      <c r="D2" s="19" t="s">
        <v>2</v>
      </c>
      <c r="E2" s="17" t="s">
        <v>17</v>
      </c>
      <c r="F2" s="4" t="s">
        <v>3</v>
      </c>
      <c r="G2" s="18" t="s">
        <v>21</v>
      </c>
      <c r="H2" s="18" t="s">
        <v>22</v>
      </c>
      <c r="I2" s="18" t="s">
        <v>18</v>
      </c>
    </row>
    <row r="3" spans="1:9" ht="14.25">
      <c r="A3" s="9">
        <v>1</v>
      </c>
      <c r="B3" s="23" t="str">
        <f>"梁俊"</f>
        <v>梁俊</v>
      </c>
      <c r="C3" s="12" t="s">
        <v>7</v>
      </c>
      <c r="D3" s="5" t="s">
        <v>4</v>
      </c>
      <c r="E3" s="6" t="str">
        <f>"300018"</f>
        <v>300018</v>
      </c>
      <c r="F3" s="7" t="str">
        <f>"6860403013208"</f>
        <v>6860403013208</v>
      </c>
      <c r="G3" s="16" t="s">
        <v>20</v>
      </c>
      <c r="H3" s="16" t="s">
        <v>19</v>
      </c>
      <c r="I3" s="16"/>
    </row>
    <row r="4" spans="1:9" ht="14.25">
      <c r="A4" s="9">
        <v>2</v>
      </c>
      <c r="B4" s="23" t="str">
        <f>"何瑞"</f>
        <v>何瑞</v>
      </c>
      <c r="C4" s="12" t="s">
        <v>7</v>
      </c>
      <c r="D4" s="5" t="s">
        <v>4</v>
      </c>
      <c r="E4" s="6" t="str">
        <f>"300019"</f>
        <v>300019</v>
      </c>
      <c r="F4" s="7" t="str">
        <f>"6860403013213"</f>
        <v>6860403013213</v>
      </c>
      <c r="G4" s="16" t="s">
        <v>20</v>
      </c>
      <c r="H4" s="16" t="s">
        <v>19</v>
      </c>
      <c r="I4" s="16"/>
    </row>
    <row r="5" spans="1:9" ht="14.25">
      <c r="A5" s="9">
        <v>3</v>
      </c>
      <c r="B5" s="23" t="str">
        <f>"胡义涛"</f>
        <v>胡义涛</v>
      </c>
      <c r="C5" s="12" t="s">
        <v>7</v>
      </c>
      <c r="D5" s="5" t="s">
        <v>5</v>
      </c>
      <c r="E5" s="6" t="str">
        <f>"300022"</f>
        <v>300022</v>
      </c>
      <c r="F5" s="7" t="str">
        <f>"6860403015228"</f>
        <v>6860403015228</v>
      </c>
      <c r="G5" s="16" t="s">
        <v>20</v>
      </c>
      <c r="H5" s="16" t="s">
        <v>19</v>
      </c>
      <c r="I5" s="16"/>
    </row>
    <row r="6" spans="1:9" ht="14.25">
      <c r="A6" s="9">
        <v>4</v>
      </c>
      <c r="B6" s="23" t="str">
        <f>"赵萍"</f>
        <v>赵萍</v>
      </c>
      <c r="C6" s="12" t="s">
        <v>8</v>
      </c>
      <c r="D6" s="5" t="s">
        <v>5</v>
      </c>
      <c r="E6" s="6" t="str">
        <f>"300022"</f>
        <v>300022</v>
      </c>
      <c r="F6" s="7" t="str">
        <f>"6860403014906"</f>
        <v>6860403014906</v>
      </c>
      <c r="G6" s="16" t="s">
        <v>20</v>
      </c>
      <c r="H6" s="16" t="s">
        <v>19</v>
      </c>
      <c r="I6" s="16"/>
    </row>
    <row r="7" spans="1:9" ht="14.25">
      <c r="A7" s="9">
        <v>5</v>
      </c>
      <c r="B7" s="23" t="str">
        <f>"王超"</f>
        <v>王超</v>
      </c>
      <c r="C7" s="12" t="s">
        <v>7</v>
      </c>
      <c r="D7" s="5" t="s">
        <v>4</v>
      </c>
      <c r="E7" s="6" t="str">
        <f>"300025"</f>
        <v>300025</v>
      </c>
      <c r="F7" s="7" t="str">
        <f>"6860403016927"</f>
        <v>6860403016927</v>
      </c>
      <c r="G7" s="16" t="s">
        <v>20</v>
      </c>
      <c r="H7" s="16" t="s">
        <v>19</v>
      </c>
      <c r="I7" s="16"/>
    </row>
    <row r="8" spans="1:9" ht="14.25">
      <c r="A8" s="9">
        <v>6</v>
      </c>
      <c r="B8" s="23" t="str">
        <f>"李金桃"</f>
        <v>李金桃</v>
      </c>
      <c r="C8" s="12" t="s">
        <v>7</v>
      </c>
      <c r="D8" s="5" t="s">
        <v>4</v>
      </c>
      <c r="E8" s="6" t="str">
        <f>"300025"</f>
        <v>300025</v>
      </c>
      <c r="F8" s="7" t="str">
        <f>"6860403016908"</f>
        <v>6860403016908</v>
      </c>
      <c r="G8" s="16" t="s">
        <v>20</v>
      </c>
      <c r="H8" s="16" t="s">
        <v>19</v>
      </c>
      <c r="I8" s="16"/>
    </row>
    <row r="9" spans="1:9" ht="14.25">
      <c r="A9" s="9">
        <v>7</v>
      </c>
      <c r="B9" s="23" t="str">
        <f>"崔胜伟"</f>
        <v>崔胜伟</v>
      </c>
      <c r="C9" s="12" t="s">
        <v>7</v>
      </c>
      <c r="D9" s="5" t="s">
        <v>4</v>
      </c>
      <c r="E9" s="6" t="str">
        <f>"300030"</f>
        <v>300030</v>
      </c>
      <c r="F9" s="7" t="str">
        <f>"6860403017506"</f>
        <v>6860403017506</v>
      </c>
      <c r="G9" s="16" t="s">
        <v>20</v>
      </c>
      <c r="H9" s="16" t="s">
        <v>19</v>
      </c>
      <c r="I9" s="16"/>
    </row>
    <row r="10" spans="1:9" ht="14.25">
      <c r="A10" s="9">
        <v>8</v>
      </c>
      <c r="B10" s="24" t="s">
        <v>11</v>
      </c>
      <c r="C10" s="15" t="s">
        <v>10</v>
      </c>
      <c r="D10" s="20" t="s">
        <v>4</v>
      </c>
      <c r="E10" s="14" t="s">
        <v>12</v>
      </c>
      <c r="F10" s="7" t="s">
        <v>13</v>
      </c>
      <c r="G10" s="16" t="s">
        <v>20</v>
      </c>
      <c r="H10" s="16" t="s">
        <v>19</v>
      </c>
      <c r="I10" s="16"/>
    </row>
    <row r="11" spans="1:9" ht="14.25">
      <c r="A11" s="9">
        <v>9</v>
      </c>
      <c r="B11" s="24" t="s">
        <v>14</v>
      </c>
      <c r="C11" s="13" t="s">
        <v>9</v>
      </c>
      <c r="D11" s="20" t="s">
        <v>4</v>
      </c>
      <c r="E11" s="14" t="s">
        <v>15</v>
      </c>
      <c r="F11" s="7" t="s">
        <v>16</v>
      </c>
      <c r="G11" s="16" t="s">
        <v>20</v>
      </c>
      <c r="H11" s="16" t="s">
        <v>19</v>
      </c>
      <c r="I11" s="16"/>
    </row>
  </sheetData>
  <sheetProtection/>
  <autoFilter ref="A2:I11"/>
  <mergeCells count="1">
    <mergeCell ref="A1:I1"/>
  </mergeCells>
  <printOptions horizontalCentered="1"/>
  <pageMargins left="0.1968503937007874" right="0.15748031496062992" top="0.15748031496062992" bottom="0.3937007874015748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刘星</cp:lastModifiedBy>
  <cp:lastPrinted>2016-08-10T02:46:17Z</cp:lastPrinted>
  <dcterms:created xsi:type="dcterms:W3CDTF">1996-12-17T01:32:42Z</dcterms:created>
  <dcterms:modified xsi:type="dcterms:W3CDTF">2016-08-10T02:46:21Z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