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总分排名" sheetId="1" r:id="rId1"/>
  </sheets>
  <definedNames>
    <definedName name="_xlnm.Print_Titles" localSheetId="0">'总分排名'!$2:$3</definedName>
  </definedNames>
  <calcPr fullCalcOnLoad="1"/>
</workbook>
</file>

<file path=xl/sharedStrings.xml><?xml version="1.0" encoding="utf-8"?>
<sst xmlns="http://schemas.openxmlformats.org/spreadsheetml/2006/main" count="482" uniqueCount="270">
  <si>
    <t>附件1</t>
  </si>
  <si>
    <r>
      <t xml:space="preserve">       </t>
    </r>
    <r>
      <rPr>
        <sz val="16"/>
        <rFont val="黑体"/>
        <family val="3"/>
      </rPr>
      <t>四川省农业厅2017年4月直属事业单位公开招聘工作人员考试总考分汇总及排名表</t>
    </r>
    <r>
      <rPr>
        <sz val="12"/>
        <rFont val="黑体"/>
        <family val="3"/>
      </rPr>
      <t xml:space="preserve">              </t>
    </r>
    <r>
      <rPr>
        <sz val="14"/>
        <rFont val="楷体_GB2312"/>
        <family val="3"/>
      </rPr>
      <t xml:space="preserve">                                          </t>
    </r>
  </si>
  <si>
    <t>报考单位</t>
  </si>
  <si>
    <t>报考职位</t>
  </si>
  <si>
    <t>职位编码</t>
  </si>
  <si>
    <t>报考人
姓名</t>
  </si>
  <si>
    <t>准考证号</t>
  </si>
  <si>
    <t>笔试
成绩</t>
  </si>
  <si>
    <t>笔试折合成绩40%</t>
  </si>
  <si>
    <r>
      <t>面试</t>
    </r>
    <r>
      <rPr>
        <sz val="11"/>
        <rFont val="黑体"/>
        <family val="3"/>
      </rPr>
      <t xml:space="preserve">
成绩</t>
    </r>
  </si>
  <si>
    <t>面试折合成绩60%</t>
  </si>
  <si>
    <t>总考分</t>
  </si>
  <si>
    <t>职位
排名</t>
  </si>
  <si>
    <t>四川省农业厅植物保护站</t>
  </si>
  <si>
    <t>病虫监测与防治</t>
  </si>
  <si>
    <t>20010001</t>
  </si>
  <si>
    <t>杨希</t>
  </si>
  <si>
    <t>7849621040624</t>
  </si>
  <si>
    <t>苏通</t>
  </si>
  <si>
    <t>刘月</t>
  </si>
  <si>
    <t>7849621040613</t>
  </si>
  <si>
    <t>四川省种子站</t>
  </si>
  <si>
    <t>种子技术</t>
  </si>
  <si>
    <t>20020002</t>
  </si>
  <si>
    <t>李昱</t>
  </si>
  <si>
    <t>7849621040703</t>
  </si>
  <si>
    <t>张春霞</t>
  </si>
  <si>
    <t>7849621040710</t>
  </si>
  <si>
    <t>向杰</t>
  </si>
  <si>
    <t>7849621040716</t>
  </si>
  <si>
    <t>史东</t>
  </si>
  <si>
    <t>7849621040922</t>
  </si>
  <si>
    <t>刘鑫</t>
  </si>
  <si>
    <t>7849621040805</t>
  </si>
  <si>
    <t>杨泽鑫</t>
  </si>
  <si>
    <t>7849621040812</t>
  </si>
  <si>
    <t>四川省畜牧总站</t>
  </si>
  <si>
    <t>会计</t>
  </si>
  <si>
    <t>20030003</t>
  </si>
  <si>
    <t>罗可</t>
  </si>
  <si>
    <t>7849621041004</t>
  </si>
  <si>
    <t>汪芮</t>
  </si>
  <si>
    <t>7849621041122</t>
  </si>
  <si>
    <t>罗环循</t>
  </si>
  <si>
    <t>7849621041123</t>
  </si>
  <si>
    <t>李俊臣</t>
  </si>
  <si>
    <t>7849621041130</t>
  </si>
  <si>
    <t>陶燕</t>
  </si>
  <si>
    <t>7849621041030</t>
  </si>
  <si>
    <t>四川省草原工作总站</t>
  </si>
  <si>
    <t>20040004</t>
  </si>
  <si>
    <t>向慧</t>
  </si>
  <si>
    <t>7849621041423</t>
  </si>
  <si>
    <t>何佩佩</t>
  </si>
  <si>
    <t>7849621041302</t>
  </si>
  <si>
    <t>华明珠</t>
  </si>
  <si>
    <t>7849621041503</t>
  </si>
  <si>
    <t>四川省农业机械鉴定站</t>
  </si>
  <si>
    <t>农机试验鉴定</t>
  </si>
  <si>
    <t>20050005</t>
  </si>
  <si>
    <t>郑新宇</t>
  </si>
  <si>
    <t>7849621041724</t>
  </si>
  <si>
    <t>陈博</t>
  </si>
  <si>
    <t>7849621041620</t>
  </si>
  <si>
    <t>文建洲</t>
  </si>
  <si>
    <t>7849621041730</t>
  </si>
  <si>
    <t>陈邦</t>
  </si>
  <si>
    <t>7849621041817</t>
  </si>
  <si>
    <t>面</t>
  </si>
  <si>
    <t>试</t>
  </si>
  <si>
    <t>缺</t>
  </si>
  <si>
    <t>考</t>
  </si>
  <si>
    <t>焦志远</t>
  </si>
  <si>
    <t>7849621041604</t>
  </si>
  <si>
    <t>出纳</t>
  </si>
  <si>
    <t>20050006</t>
  </si>
  <si>
    <t>甘雨梦</t>
  </si>
  <si>
    <t>7849621041829</t>
  </si>
  <si>
    <t>罗岚</t>
  </si>
  <si>
    <t>7849621041902</t>
  </si>
  <si>
    <t>张莹莹</t>
  </si>
  <si>
    <t>7849621041911</t>
  </si>
  <si>
    <t>农村农业机械宣传</t>
  </si>
  <si>
    <t>20050007</t>
  </si>
  <si>
    <t>黄淳</t>
  </si>
  <si>
    <t>7849621042010</t>
  </si>
  <si>
    <t>四川省农产品质量安全中心</t>
  </si>
  <si>
    <t>农产品质量安全
监督</t>
  </si>
  <si>
    <t>20060008</t>
  </si>
  <si>
    <t>唐蕊涵</t>
  </si>
  <si>
    <t>7849621042103</t>
  </si>
  <si>
    <t>罗源</t>
  </si>
  <si>
    <t>7849621042409</t>
  </si>
  <si>
    <t>李可涵</t>
  </si>
  <si>
    <t>7849621042410</t>
  </si>
  <si>
    <t>四川省动物疫病预防
控制中心</t>
  </si>
  <si>
    <t>20070009</t>
  </si>
  <si>
    <t>孙小林</t>
  </si>
  <si>
    <t>7849621043021</t>
  </si>
  <si>
    <t>邓艳玲</t>
  </si>
  <si>
    <t>7849621042915</t>
  </si>
  <si>
    <t>莫容军</t>
  </si>
  <si>
    <t>7849621042920</t>
  </si>
  <si>
    <t>四川省农业机械研究设计院</t>
  </si>
  <si>
    <t>机电检测</t>
  </si>
  <si>
    <t>20080010</t>
  </si>
  <si>
    <t>李海山</t>
  </si>
  <si>
    <t>7849621043101</t>
  </si>
  <si>
    <t>成果转化及
科技开发</t>
  </si>
  <si>
    <t>20080011</t>
  </si>
  <si>
    <t>辛敏</t>
  </si>
  <si>
    <t>7849621043110</t>
  </si>
  <si>
    <t>陈爽</t>
  </si>
  <si>
    <t>7849621043104</t>
  </si>
  <si>
    <t>王妍</t>
  </si>
  <si>
    <t>7849621043109</t>
  </si>
  <si>
    <t>农业装备研究与开发</t>
  </si>
  <si>
    <t>20080012</t>
  </si>
  <si>
    <t>曹合荣</t>
  </si>
  <si>
    <t>7849621043115</t>
  </si>
  <si>
    <t>敬洋</t>
  </si>
  <si>
    <t>7849621043117</t>
  </si>
  <si>
    <t>羊毅</t>
  </si>
  <si>
    <t>7849621043124</t>
  </si>
  <si>
    <t>农业工程技术</t>
  </si>
  <si>
    <t>20080013</t>
  </si>
  <si>
    <t>潘梅</t>
  </si>
  <si>
    <t>7849621043201</t>
  </si>
  <si>
    <t>黎祚</t>
  </si>
  <si>
    <t>7849621043130</t>
  </si>
  <si>
    <t>李俊芳</t>
  </si>
  <si>
    <t>7849621043127</t>
  </si>
  <si>
    <t>非标机械设备
研制及开发</t>
  </si>
  <si>
    <t>20080014</t>
  </si>
  <si>
    <t>叶江红</t>
  </si>
  <si>
    <t>7849621043210</t>
  </si>
  <si>
    <t>张立玮</t>
  </si>
  <si>
    <t>7849621043208</t>
  </si>
  <si>
    <t>赵康</t>
  </si>
  <si>
    <t>7849621043207</t>
  </si>
  <si>
    <t>丘陵山地农业
装备科研</t>
  </si>
  <si>
    <t>20080015</t>
  </si>
  <si>
    <t>王攀</t>
  </si>
  <si>
    <t>7849621043213</t>
  </si>
  <si>
    <t>袁德强</t>
  </si>
  <si>
    <t>7849621043214</t>
  </si>
  <si>
    <t>李俊</t>
  </si>
  <si>
    <t>7849621043216</t>
  </si>
  <si>
    <t>科研及杂志编辑</t>
  </si>
  <si>
    <t>20080016</t>
  </si>
  <si>
    <t>王利</t>
  </si>
  <si>
    <t>7849621043221</t>
  </si>
  <si>
    <t>尹恒</t>
  </si>
  <si>
    <t>7849621043220</t>
  </si>
  <si>
    <t>孙聆睿</t>
  </si>
  <si>
    <t>7849621043227</t>
  </si>
  <si>
    <t>张巍</t>
  </si>
  <si>
    <t>7849621043224</t>
  </si>
  <si>
    <t>四川省畜牧科学研究院</t>
  </si>
  <si>
    <t>科研岗位a</t>
  </si>
  <si>
    <t>20090017</t>
  </si>
  <si>
    <t>尹月</t>
  </si>
  <si>
    <t>7849621043305</t>
  </si>
  <si>
    <t>张林</t>
  </si>
  <si>
    <t>7849621043306</t>
  </si>
  <si>
    <t>石溢</t>
  </si>
  <si>
    <t>7849621043308</t>
  </si>
  <si>
    <t>贺芳</t>
  </si>
  <si>
    <t>7849621043312</t>
  </si>
  <si>
    <t>何珲</t>
  </si>
  <si>
    <t>7849621043310</t>
  </si>
  <si>
    <t>黄承俊</t>
  </si>
  <si>
    <t>7849621043311</t>
  </si>
  <si>
    <t>张绍军</t>
  </si>
  <si>
    <t>7849621043313</t>
  </si>
  <si>
    <t>郭艳琴</t>
  </si>
  <si>
    <t>7849621043304</t>
  </si>
  <si>
    <t>科研岗位b</t>
  </si>
  <si>
    <t>20090018</t>
  </si>
  <si>
    <t>黎佳颖</t>
  </si>
  <si>
    <t>7849621043406</t>
  </si>
  <si>
    <t>付敏</t>
  </si>
  <si>
    <t>7849621043404</t>
  </si>
  <si>
    <t>邓玉平</t>
  </si>
  <si>
    <t>7849621043320</t>
  </si>
  <si>
    <t>王彦茹</t>
  </si>
  <si>
    <t>7849621043314</t>
  </si>
  <si>
    <t>刘虹</t>
  </si>
  <si>
    <t>7849621043321</t>
  </si>
  <si>
    <t>张丽</t>
  </si>
  <si>
    <t>7849621043327</t>
  </si>
  <si>
    <t>科研岗位c</t>
  </si>
  <si>
    <t>20090019</t>
  </si>
  <si>
    <t>肖璐</t>
  </si>
  <si>
    <t>7849621043506</t>
  </si>
  <si>
    <t>郑业龙</t>
  </si>
  <si>
    <t>7849621043528</t>
  </si>
  <si>
    <t>连欢</t>
  </si>
  <si>
    <t>7849621043413</t>
  </si>
  <si>
    <t>苏伟</t>
  </si>
  <si>
    <t>7849621043512</t>
  </si>
  <si>
    <t>科研岗位d</t>
  </si>
  <si>
    <t>20090020</t>
  </si>
  <si>
    <t>张文</t>
  </si>
  <si>
    <t>7849621043611</t>
  </si>
  <si>
    <t>张瑞瑶</t>
  </si>
  <si>
    <t>7849621043608</t>
  </si>
  <si>
    <t>四川省草原科学研究院</t>
  </si>
  <si>
    <t>期刊编辑</t>
  </si>
  <si>
    <t>20100021</t>
  </si>
  <si>
    <t>李亚萍</t>
  </si>
  <si>
    <t>7849621043617</t>
  </si>
  <si>
    <t>韩笑卓玛</t>
  </si>
  <si>
    <t>7849621043613</t>
  </si>
  <si>
    <t>四川省原良种试验站</t>
  </si>
  <si>
    <t>农业技术</t>
  </si>
  <si>
    <t>20110022</t>
  </si>
  <si>
    <t>贺孝思</t>
  </si>
  <si>
    <t>7849621043704</t>
  </si>
  <si>
    <t>张勇</t>
  </si>
  <si>
    <t>7849621043710</t>
  </si>
  <si>
    <t>黄阔</t>
  </si>
  <si>
    <t>7849621043716</t>
  </si>
  <si>
    <t>朱琪</t>
  </si>
  <si>
    <t>7849621043709</t>
  </si>
  <si>
    <t>财务</t>
  </si>
  <si>
    <t>20110023</t>
  </si>
  <si>
    <t>曾利</t>
  </si>
  <si>
    <t>7849621043809</t>
  </si>
  <si>
    <t>刘燕</t>
  </si>
  <si>
    <t>7849621043806</t>
  </si>
  <si>
    <t>羊海岚</t>
  </si>
  <si>
    <t>7849621043810</t>
  </si>
  <si>
    <t>王婷</t>
  </si>
  <si>
    <t>7849621043726</t>
  </si>
  <si>
    <t>四川省三台蚕种场</t>
  </si>
  <si>
    <t>研究室技术员</t>
  </si>
  <si>
    <t>20120024</t>
  </si>
  <si>
    <t>曲凌云</t>
  </si>
  <si>
    <t>7849621043828</t>
  </si>
  <si>
    <t>陈燕华</t>
  </si>
  <si>
    <t>7849621043829</t>
  </si>
  <si>
    <t>后勤技术员</t>
  </si>
  <si>
    <t>20120025</t>
  </si>
  <si>
    <t>吴庆</t>
  </si>
  <si>
    <t>7849621043902</t>
  </si>
  <si>
    <t>四川省南充蚕种场</t>
  </si>
  <si>
    <t>基建维修</t>
  </si>
  <si>
    <t>20130026</t>
  </si>
  <si>
    <t>刘其君</t>
  </si>
  <si>
    <t>7849621043915</t>
  </si>
  <si>
    <t>刘子玉</t>
  </si>
  <si>
    <t>7849621043911</t>
  </si>
  <si>
    <t>刘晓专</t>
  </si>
  <si>
    <t>7849621043909</t>
  </si>
  <si>
    <t>四川省阆中蚕种场</t>
  </si>
  <si>
    <t>专业技术</t>
  </si>
  <si>
    <t>20140027</t>
  </si>
  <si>
    <t>彭星杰</t>
  </si>
  <si>
    <t>7849621043923</t>
  </si>
  <si>
    <t>何海波</t>
  </si>
  <si>
    <t>7849621043926</t>
  </si>
  <si>
    <t>邓波</t>
  </si>
  <si>
    <t>7849621043922</t>
  </si>
  <si>
    <t>文倩</t>
  </si>
  <si>
    <t>7849621043929</t>
  </si>
  <si>
    <t>张灿</t>
  </si>
  <si>
    <t>7849621043924</t>
  </si>
  <si>
    <t>肖泽兵</t>
  </si>
  <si>
    <t>7849621044004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</si>
</sst>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  <numFmt numFmtId="178" formatCode="0.00;[Red]0.00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name val="楷体_GB2312"/>
      <family val="3"/>
    </font>
    <font>
      <sz val="16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b/>
      <sz val="11"/>
      <color indexed="8"/>
      <name val="宋体"/>
      <family val="0"/>
    </font>
    <font>
      <b/>
      <sz val="11"/>
      <color indexed="30"/>
      <name val="宋体"/>
      <family val="0"/>
    </font>
    <font>
      <sz val="11"/>
      <name val="楷体_GB2312"/>
      <family val="3"/>
    </font>
    <font>
      <sz val="11"/>
      <name val="黑体"/>
      <family val="3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sz val="14"/>
      <name val="楷体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11"/>
      <color rgb="FF0070C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21" fillId="7" borderId="0" applyNumberFormat="0" applyBorder="0" applyAlignment="0" applyProtection="0"/>
    <xf numFmtId="0" fontId="16" fillId="0" borderId="5" applyNumberFormat="0" applyFill="0" applyAlignment="0" applyProtection="0"/>
    <xf numFmtId="0" fontId="21" fillId="8" borderId="0" applyNumberFormat="0" applyBorder="0" applyAlignment="0" applyProtection="0"/>
    <xf numFmtId="0" fontId="26" fillId="2" borderId="6" applyNumberFormat="0" applyAlignment="0" applyProtection="0"/>
    <xf numFmtId="0" fontId="20" fillId="2" borderId="1" applyNumberFormat="0" applyAlignment="0" applyProtection="0"/>
    <xf numFmtId="0" fontId="15" fillId="9" borderId="7" applyNumberFormat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  <xf numFmtId="0" fontId="29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9" borderId="0" applyNumberFormat="0" applyBorder="0" applyAlignment="0" applyProtection="0"/>
    <xf numFmtId="0" fontId="19" fillId="0" borderId="0">
      <alignment vertical="center"/>
      <protection/>
    </xf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1" fillId="16" borderId="0" applyNumberFormat="0" applyBorder="0" applyAlignment="0" applyProtection="0"/>
    <xf numFmtId="0" fontId="0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0" fillId="8" borderId="0" applyNumberFormat="0" applyBorder="0" applyAlignment="0" applyProtection="0"/>
    <xf numFmtId="0" fontId="21" fillId="17" borderId="0" applyNumberFormat="0" applyBorder="0" applyAlignment="0" applyProtection="0"/>
    <xf numFmtId="0" fontId="14" fillId="0" borderId="0">
      <alignment/>
      <protection/>
    </xf>
    <xf numFmtId="0" fontId="19" fillId="0" borderId="0">
      <alignment vertical="center"/>
      <protection/>
    </xf>
    <xf numFmtId="0" fontId="14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4" fillId="0" borderId="0" xfId="0" applyNumberFormat="1" applyFont="1" applyAlignment="1">
      <alignment horizontal="center" vertical="center"/>
    </xf>
    <xf numFmtId="177" fontId="34" fillId="0" borderId="0" xfId="0" applyNumberFormat="1" applyFont="1" applyAlignment="1">
      <alignment horizontal="center" vertical="center"/>
    </xf>
    <xf numFmtId="178" fontId="34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6" fontId="3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center" vertical="center" wrapText="1"/>
    </xf>
    <xf numFmtId="178" fontId="3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6" fillId="0" borderId="11" xfId="65" applyNumberFormat="1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176" fontId="36" fillId="0" borderId="11" xfId="64" applyNumberFormat="1" applyFont="1" applyFill="1" applyBorder="1" applyAlignment="1">
      <alignment horizontal="center" vertical="center"/>
      <protection/>
    </xf>
    <xf numFmtId="177" fontId="36" fillId="0" borderId="11" xfId="64" applyNumberFormat="1" applyFont="1" applyFill="1" applyBorder="1" applyAlignment="1">
      <alignment horizontal="center" vertical="center"/>
      <protection/>
    </xf>
    <xf numFmtId="178" fontId="36" fillId="0" borderId="11" xfId="64" applyNumberFormat="1" applyFont="1" applyFill="1" applyBorder="1" applyAlignment="1">
      <alignment horizontal="center" vertical="center"/>
      <protection/>
    </xf>
    <xf numFmtId="176" fontId="36" fillId="0" borderId="11" xfId="64" applyNumberFormat="1" applyFont="1" applyFill="1" applyBorder="1" applyAlignment="1">
      <alignment horizontal="center" vertical="center"/>
      <protection/>
    </xf>
    <xf numFmtId="177" fontId="36" fillId="0" borderId="11" xfId="64" applyNumberFormat="1" applyFont="1" applyFill="1" applyBorder="1" applyAlignment="1">
      <alignment horizontal="center" vertical="center"/>
      <protection/>
    </xf>
    <xf numFmtId="178" fontId="36" fillId="0" borderId="11" xfId="64" applyNumberFormat="1" applyFont="1" applyFill="1" applyBorder="1" applyAlignment="1">
      <alignment horizontal="center" vertical="center"/>
      <protection/>
    </xf>
    <xf numFmtId="0" fontId="36" fillId="0" borderId="11" xfId="0" applyFont="1" applyFill="1" applyBorder="1" applyAlignment="1">
      <alignment horizontal="center" vertical="center" wrapText="1"/>
    </xf>
    <xf numFmtId="176" fontId="34" fillId="0" borderId="11" xfId="0" applyNumberFormat="1" applyFont="1" applyFill="1" applyBorder="1" applyAlignment="1">
      <alignment horizontal="center" vertical="center" wrapText="1"/>
    </xf>
    <xf numFmtId="177" fontId="34" fillId="0" borderId="11" xfId="0" applyNumberFormat="1" applyFont="1" applyFill="1" applyBorder="1" applyAlignment="1">
      <alignment horizontal="center" vertical="center" wrapText="1"/>
    </xf>
    <xf numFmtId="178" fontId="34" fillId="0" borderId="11" xfId="0" applyNumberFormat="1" applyFont="1" applyFill="1" applyBorder="1" applyAlignment="1">
      <alignment horizontal="center" vertical="center" wrapText="1"/>
    </xf>
    <xf numFmtId="178" fontId="38" fillId="0" borderId="11" xfId="0" applyNumberFormat="1" applyFont="1" applyFill="1" applyBorder="1" applyAlignment="1">
      <alignment horizontal="center" vertical="center" wrapText="1"/>
    </xf>
    <xf numFmtId="176" fontId="34" fillId="0" borderId="11" xfId="0" applyNumberFormat="1" applyFont="1" applyFill="1" applyBorder="1" applyAlignment="1">
      <alignment horizontal="center" vertical="center"/>
    </xf>
    <xf numFmtId="178" fontId="34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178" fontId="10" fillId="0" borderId="11" xfId="65" applyNumberFormat="1" applyFont="1" applyFill="1" applyBorder="1" applyAlignment="1">
      <alignment horizontal="center" vertical="center" wrapText="1"/>
      <protection/>
    </xf>
    <xf numFmtId="176" fontId="36" fillId="0" borderId="11" xfId="64" applyNumberFormat="1" applyFont="1" applyFill="1" applyBorder="1" applyAlignment="1">
      <alignment horizontal="center" vertical="center"/>
      <protection/>
    </xf>
    <xf numFmtId="176" fontId="36" fillId="0" borderId="11" xfId="64" applyNumberFormat="1" applyFont="1" applyFill="1" applyBorder="1" applyAlignment="1">
      <alignment horizontal="center" vertical="center"/>
      <protection/>
    </xf>
    <xf numFmtId="178" fontId="38" fillId="0" borderId="11" xfId="64" applyNumberFormat="1" applyFont="1" applyFill="1" applyBorder="1" applyAlignment="1">
      <alignment horizontal="center" vertical="center"/>
      <protection/>
    </xf>
    <xf numFmtId="176" fontId="38" fillId="0" borderId="11" xfId="64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25.25390625" style="0" customWidth="1"/>
    <col min="2" max="2" width="16.875" style="0" customWidth="1"/>
    <col min="3" max="3" width="11.00390625" style="0" customWidth="1"/>
    <col min="4" max="4" width="8.625" style="0" customWidth="1"/>
    <col min="5" max="5" width="15.25390625" style="1" customWidth="1"/>
    <col min="6" max="6" width="8.375" style="2" customWidth="1"/>
    <col min="7" max="7" width="9.875" style="3" customWidth="1"/>
    <col min="8" max="8" width="9.875" style="4" customWidth="1"/>
    <col min="9" max="9" width="9.875" style="5" customWidth="1"/>
    <col min="10" max="10" width="9.875" style="4" customWidth="1"/>
    <col min="11" max="11" width="8.625" style="6" customWidth="1"/>
  </cols>
  <sheetData>
    <row r="1" ht="18.75">
      <c r="A1" s="7" t="s">
        <v>0</v>
      </c>
    </row>
    <row r="2" spans="1:11" ht="60" customHeight="1">
      <c r="A2" s="8" t="s">
        <v>1</v>
      </c>
      <c r="B2" s="8"/>
      <c r="C2" s="8"/>
      <c r="D2" s="8"/>
      <c r="E2" s="8"/>
      <c r="F2" s="9"/>
      <c r="G2" s="10"/>
      <c r="H2" s="11"/>
      <c r="I2" s="34"/>
      <c r="J2" s="11"/>
      <c r="K2" s="35"/>
    </row>
    <row r="3" spans="1:11" ht="39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36" t="s">
        <v>10</v>
      </c>
      <c r="J3" s="15" t="s">
        <v>11</v>
      </c>
      <c r="K3" s="13" t="s">
        <v>12</v>
      </c>
    </row>
    <row r="4" spans="1:11" ht="21.75" customHeight="1">
      <c r="A4" s="16" t="s">
        <v>13</v>
      </c>
      <c r="B4" s="16" t="s">
        <v>14</v>
      </c>
      <c r="C4" s="16" t="s">
        <v>15</v>
      </c>
      <c r="D4" s="17" t="s">
        <v>16</v>
      </c>
      <c r="E4" s="18" t="s">
        <v>17</v>
      </c>
      <c r="F4" s="19">
        <v>75</v>
      </c>
      <c r="G4" s="20">
        <f aca="true" t="shared" si="0" ref="G4:G35">F4*0.4</f>
        <v>30</v>
      </c>
      <c r="H4" s="21">
        <v>85.2</v>
      </c>
      <c r="I4" s="21">
        <f aca="true" t="shared" si="1" ref="I4:I23">H4*0.6</f>
        <v>51.12</v>
      </c>
      <c r="J4" s="21">
        <f aca="true" t="shared" si="2" ref="J4:J23">G4+I4</f>
        <v>81.12</v>
      </c>
      <c r="K4" s="37">
        <v>1</v>
      </c>
    </row>
    <row r="5" spans="1:11" ht="21.75" customHeight="1">
      <c r="A5" s="16" t="s">
        <v>13</v>
      </c>
      <c r="B5" s="16" t="s">
        <v>14</v>
      </c>
      <c r="C5" s="16" t="s">
        <v>15</v>
      </c>
      <c r="D5" s="17" t="s">
        <v>18</v>
      </c>
      <c r="E5" s="18" t="s">
        <v>17</v>
      </c>
      <c r="F5" s="22">
        <v>74</v>
      </c>
      <c r="G5" s="23">
        <f t="shared" si="0"/>
        <v>29.6</v>
      </c>
      <c r="H5" s="24">
        <v>84.4</v>
      </c>
      <c r="I5" s="24">
        <f t="shared" si="1"/>
        <v>50.64</v>
      </c>
      <c r="J5" s="24">
        <f t="shared" si="2"/>
        <v>80.24000000000001</v>
      </c>
      <c r="K5" s="38">
        <v>2</v>
      </c>
    </row>
    <row r="6" spans="1:11" ht="21.75" customHeight="1">
      <c r="A6" s="25" t="s">
        <v>13</v>
      </c>
      <c r="B6" s="16" t="s">
        <v>14</v>
      </c>
      <c r="C6" s="16" t="s">
        <v>15</v>
      </c>
      <c r="D6" s="17" t="s">
        <v>19</v>
      </c>
      <c r="E6" s="18" t="s">
        <v>20</v>
      </c>
      <c r="F6" s="22">
        <v>79</v>
      </c>
      <c r="G6" s="23">
        <f t="shared" si="0"/>
        <v>31.6</v>
      </c>
      <c r="H6" s="24">
        <v>80.2</v>
      </c>
      <c r="I6" s="24">
        <f t="shared" si="1"/>
        <v>48.12</v>
      </c>
      <c r="J6" s="24">
        <f t="shared" si="2"/>
        <v>79.72</v>
      </c>
      <c r="K6" s="38">
        <f>RANK(J6,J$4:J$6,0)</f>
        <v>3</v>
      </c>
    </row>
    <row r="7" spans="1:11" ht="21.75" customHeight="1">
      <c r="A7" s="16" t="s">
        <v>21</v>
      </c>
      <c r="B7" s="16" t="s">
        <v>22</v>
      </c>
      <c r="C7" s="16" t="s">
        <v>23</v>
      </c>
      <c r="D7" s="17" t="s">
        <v>24</v>
      </c>
      <c r="E7" s="18" t="s">
        <v>25</v>
      </c>
      <c r="F7" s="19">
        <v>74</v>
      </c>
      <c r="G7" s="20">
        <f t="shared" si="0"/>
        <v>29.6</v>
      </c>
      <c r="H7" s="21">
        <v>88.8</v>
      </c>
      <c r="I7" s="21">
        <f t="shared" si="1"/>
        <v>53.279999999999994</v>
      </c>
      <c r="J7" s="21">
        <f t="shared" si="2"/>
        <v>82.88</v>
      </c>
      <c r="K7" s="37">
        <f aca="true" t="shared" si="3" ref="K7:K12">RANK(J7,J$7:J$12,0)</f>
        <v>1</v>
      </c>
    </row>
    <row r="8" spans="1:11" ht="21.75" customHeight="1">
      <c r="A8" s="16" t="s">
        <v>21</v>
      </c>
      <c r="B8" s="16" t="s">
        <v>22</v>
      </c>
      <c r="C8" s="16" t="s">
        <v>23</v>
      </c>
      <c r="D8" s="17" t="s">
        <v>26</v>
      </c>
      <c r="E8" s="18" t="s">
        <v>27</v>
      </c>
      <c r="F8" s="22">
        <v>76</v>
      </c>
      <c r="G8" s="23">
        <f t="shared" si="0"/>
        <v>30.400000000000002</v>
      </c>
      <c r="H8" s="24">
        <v>84</v>
      </c>
      <c r="I8" s="24">
        <f t="shared" si="1"/>
        <v>50.4</v>
      </c>
      <c r="J8" s="24">
        <f t="shared" si="2"/>
        <v>80.8</v>
      </c>
      <c r="K8" s="38">
        <f t="shared" si="3"/>
        <v>2</v>
      </c>
    </row>
    <row r="9" spans="1:11" ht="21.75" customHeight="1">
      <c r="A9" s="16" t="s">
        <v>21</v>
      </c>
      <c r="B9" s="16" t="s">
        <v>22</v>
      </c>
      <c r="C9" s="16">
        <v>20020002</v>
      </c>
      <c r="D9" s="17" t="s">
        <v>28</v>
      </c>
      <c r="E9" s="18" t="s">
        <v>29</v>
      </c>
      <c r="F9" s="22">
        <v>71</v>
      </c>
      <c r="G9" s="23">
        <f t="shared" si="0"/>
        <v>28.400000000000002</v>
      </c>
      <c r="H9" s="24">
        <v>82.8</v>
      </c>
      <c r="I9" s="24">
        <f t="shared" si="1"/>
        <v>49.68</v>
      </c>
      <c r="J9" s="24">
        <f t="shared" si="2"/>
        <v>78.08</v>
      </c>
      <c r="K9" s="38">
        <f t="shared" si="3"/>
        <v>3</v>
      </c>
    </row>
    <row r="10" spans="1:11" ht="21.75" customHeight="1">
      <c r="A10" s="16" t="s">
        <v>21</v>
      </c>
      <c r="B10" s="16" t="s">
        <v>22</v>
      </c>
      <c r="C10" s="16" t="s">
        <v>23</v>
      </c>
      <c r="D10" s="17" t="s">
        <v>30</v>
      </c>
      <c r="E10" s="18" t="s">
        <v>31</v>
      </c>
      <c r="F10" s="22">
        <v>73</v>
      </c>
      <c r="G10" s="23">
        <f t="shared" si="0"/>
        <v>29.200000000000003</v>
      </c>
      <c r="H10" s="24">
        <v>80.8</v>
      </c>
      <c r="I10" s="24">
        <f t="shared" si="1"/>
        <v>48.48</v>
      </c>
      <c r="J10" s="24">
        <f t="shared" si="2"/>
        <v>77.68</v>
      </c>
      <c r="K10" s="38">
        <f t="shared" si="3"/>
        <v>4</v>
      </c>
    </row>
    <row r="11" spans="1:11" ht="21.75" customHeight="1">
      <c r="A11" s="16" t="s">
        <v>21</v>
      </c>
      <c r="B11" s="16" t="s">
        <v>22</v>
      </c>
      <c r="C11" s="16" t="s">
        <v>23</v>
      </c>
      <c r="D11" s="17" t="s">
        <v>32</v>
      </c>
      <c r="E11" s="18" t="s">
        <v>33</v>
      </c>
      <c r="F11" s="22">
        <v>73</v>
      </c>
      <c r="G11" s="23">
        <f t="shared" si="0"/>
        <v>29.200000000000003</v>
      </c>
      <c r="H11" s="24">
        <v>79.6</v>
      </c>
      <c r="I11" s="24">
        <f t="shared" si="1"/>
        <v>47.76</v>
      </c>
      <c r="J11" s="24">
        <f t="shared" si="2"/>
        <v>76.96000000000001</v>
      </c>
      <c r="K11" s="38">
        <f t="shared" si="3"/>
        <v>5</v>
      </c>
    </row>
    <row r="12" spans="1:11" ht="21.75" customHeight="1">
      <c r="A12" s="16" t="s">
        <v>21</v>
      </c>
      <c r="B12" s="16" t="s">
        <v>22</v>
      </c>
      <c r="C12" s="16" t="s">
        <v>23</v>
      </c>
      <c r="D12" s="17" t="s">
        <v>34</v>
      </c>
      <c r="E12" s="18" t="s">
        <v>35</v>
      </c>
      <c r="F12" s="22">
        <v>73</v>
      </c>
      <c r="G12" s="23">
        <f t="shared" si="0"/>
        <v>29.200000000000003</v>
      </c>
      <c r="H12" s="24">
        <v>79.2</v>
      </c>
      <c r="I12" s="24">
        <f t="shared" si="1"/>
        <v>47.52</v>
      </c>
      <c r="J12" s="24">
        <f t="shared" si="2"/>
        <v>76.72</v>
      </c>
      <c r="K12" s="38">
        <f t="shared" si="3"/>
        <v>6</v>
      </c>
    </row>
    <row r="13" spans="1:11" ht="21.75" customHeight="1">
      <c r="A13" s="16" t="s">
        <v>36</v>
      </c>
      <c r="B13" s="16" t="s">
        <v>37</v>
      </c>
      <c r="C13" s="16" t="s">
        <v>38</v>
      </c>
      <c r="D13" s="17" t="s">
        <v>39</v>
      </c>
      <c r="E13" s="18" t="s">
        <v>40</v>
      </c>
      <c r="F13" s="19">
        <v>68</v>
      </c>
      <c r="G13" s="20">
        <f t="shared" si="0"/>
        <v>27.200000000000003</v>
      </c>
      <c r="H13" s="21">
        <v>84.4</v>
      </c>
      <c r="I13" s="21">
        <f t="shared" si="1"/>
        <v>50.64</v>
      </c>
      <c r="J13" s="21">
        <f t="shared" si="2"/>
        <v>77.84</v>
      </c>
      <c r="K13" s="37">
        <f aca="true" t="shared" si="4" ref="K13:K17">RANK(J13,J$13:J$17,0)</f>
        <v>1</v>
      </c>
    </row>
    <row r="14" spans="1:11" ht="21.75" customHeight="1">
      <c r="A14" s="16" t="s">
        <v>36</v>
      </c>
      <c r="B14" s="16" t="s">
        <v>37</v>
      </c>
      <c r="C14" s="16">
        <v>20030003</v>
      </c>
      <c r="D14" s="17" t="s">
        <v>41</v>
      </c>
      <c r="E14" s="18" t="s">
        <v>42</v>
      </c>
      <c r="F14" s="22">
        <v>67</v>
      </c>
      <c r="G14" s="23">
        <f t="shared" si="0"/>
        <v>26.8</v>
      </c>
      <c r="H14" s="24">
        <v>85</v>
      </c>
      <c r="I14" s="24">
        <f t="shared" si="1"/>
        <v>51</v>
      </c>
      <c r="J14" s="24">
        <f t="shared" si="2"/>
        <v>77.8</v>
      </c>
      <c r="K14" s="38">
        <f t="shared" si="4"/>
        <v>2</v>
      </c>
    </row>
    <row r="15" spans="1:11" ht="21.75" customHeight="1">
      <c r="A15" s="16" t="s">
        <v>36</v>
      </c>
      <c r="B15" s="16" t="s">
        <v>37</v>
      </c>
      <c r="C15" s="16" t="s">
        <v>38</v>
      </c>
      <c r="D15" s="17" t="s">
        <v>43</v>
      </c>
      <c r="E15" s="18" t="s">
        <v>44</v>
      </c>
      <c r="F15" s="22">
        <v>74</v>
      </c>
      <c r="G15" s="23">
        <f t="shared" si="0"/>
        <v>29.6</v>
      </c>
      <c r="H15" s="24">
        <v>79.6</v>
      </c>
      <c r="I15" s="24">
        <f t="shared" si="1"/>
        <v>47.76</v>
      </c>
      <c r="J15" s="24">
        <f t="shared" si="2"/>
        <v>77.36</v>
      </c>
      <c r="K15" s="38">
        <f t="shared" si="4"/>
        <v>3</v>
      </c>
    </row>
    <row r="16" spans="1:11" ht="21.75" customHeight="1">
      <c r="A16" s="16" t="s">
        <v>36</v>
      </c>
      <c r="B16" s="16" t="s">
        <v>37</v>
      </c>
      <c r="C16" s="16">
        <v>20030003</v>
      </c>
      <c r="D16" s="17" t="s">
        <v>45</v>
      </c>
      <c r="E16" s="18" t="s">
        <v>46</v>
      </c>
      <c r="F16" s="22">
        <v>67</v>
      </c>
      <c r="G16" s="23">
        <f t="shared" si="0"/>
        <v>26.8</v>
      </c>
      <c r="H16" s="24">
        <v>82.8</v>
      </c>
      <c r="I16" s="24">
        <f t="shared" si="1"/>
        <v>49.68</v>
      </c>
      <c r="J16" s="24">
        <f t="shared" si="2"/>
        <v>76.48</v>
      </c>
      <c r="K16" s="38">
        <f t="shared" si="4"/>
        <v>4</v>
      </c>
    </row>
    <row r="17" spans="1:11" ht="21.75" customHeight="1">
      <c r="A17" s="16" t="s">
        <v>36</v>
      </c>
      <c r="B17" s="16" t="s">
        <v>37</v>
      </c>
      <c r="C17" s="16">
        <v>20030003</v>
      </c>
      <c r="D17" s="17" t="s">
        <v>47</v>
      </c>
      <c r="E17" s="18" t="s">
        <v>48</v>
      </c>
      <c r="F17" s="22">
        <v>67</v>
      </c>
      <c r="G17" s="23">
        <f t="shared" si="0"/>
        <v>26.8</v>
      </c>
      <c r="H17" s="24">
        <v>78</v>
      </c>
      <c r="I17" s="24">
        <f t="shared" si="1"/>
        <v>46.8</v>
      </c>
      <c r="J17" s="24">
        <f t="shared" si="2"/>
        <v>73.6</v>
      </c>
      <c r="K17" s="38">
        <f t="shared" si="4"/>
        <v>5</v>
      </c>
    </row>
    <row r="18" spans="1:11" ht="21.75" customHeight="1">
      <c r="A18" s="16" t="s">
        <v>49</v>
      </c>
      <c r="B18" s="16" t="s">
        <v>37</v>
      </c>
      <c r="C18" s="16" t="s">
        <v>50</v>
      </c>
      <c r="D18" s="17" t="s">
        <v>51</v>
      </c>
      <c r="E18" s="18" t="s">
        <v>52</v>
      </c>
      <c r="F18" s="19">
        <v>75</v>
      </c>
      <c r="G18" s="20">
        <f t="shared" si="0"/>
        <v>30</v>
      </c>
      <c r="H18" s="21">
        <v>83</v>
      </c>
      <c r="I18" s="21">
        <f t="shared" si="1"/>
        <v>49.8</v>
      </c>
      <c r="J18" s="21">
        <f t="shared" si="2"/>
        <v>79.8</v>
      </c>
      <c r="K18" s="37">
        <f aca="true" t="shared" si="5" ref="K18:K20">RANK(J18,J$18:J$20,0)</f>
        <v>1</v>
      </c>
    </row>
    <row r="19" spans="1:11" ht="21.75" customHeight="1">
      <c r="A19" s="16" t="s">
        <v>49</v>
      </c>
      <c r="B19" s="16" t="s">
        <v>37</v>
      </c>
      <c r="C19" s="16" t="s">
        <v>50</v>
      </c>
      <c r="D19" s="17" t="s">
        <v>53</v>
      </c>
      <c r="E19" s="18" t="s">
        <v>54</v>
      </c>
      <c r="F19" s="22">
        <v>66</v>
      </c>
      <c r="G19" s="23">
        <f t="shared" si="0"/>
        <v>26.400000000000002</v>
      </c>
      <c r="H19" s="24">
        <v>83.6</v>
      </c>
      <c r="I19" s="24">
        <f t="shared" si="1"/>
        <v>50.16</v>
      </c>
      <c r="J19" s="24">
        <f t="shared" si="2"/>
        <v>76.56</v>
      </c>
      <c r="K19" s="38">
        <f t="shared" si="5"/>
        <v>2</v>
      </c>
    </row>
    <row r="20" spans="1:11" ht="21.75" customHeight="1">
      <c r="A20" s="16" t="s">
        <v>49</v>
      </c>
      <c r="B20" s="16" t="s">
        <v>37</v>
      </c>
      <c r="C20" s="16" t="s">
        <v>50</v>
      </c>
      <c r="D20" s="17" t="s">
        <v>55</v>
      </c>
      <c r="E20" s="18" t="s">
        <v>56</v>
      </c>
      <c r="F20" s="22">
        <v>67</v>
      </c>
      <c r="G20" s="23">
        <f t="shared" si="0"/>
        <v>26.8</v>
      </c>
      <c r="H20" s="24">
        <v>80.2</v>
      </c>
      <c r="I20" s="24">
        <f t="shared" si="1"/>
        <v>48.12</v>
      </c>
      <c r="J20" s="24">
        <f t="shared" si="2"/>
        <v>74.92</v>
      </c>
      <c r="K20" s="38">
        <f t="shared" si="5"/>
        <v>3</v>
      </c>
    </row>
    <row r="21" spans="1:11" ht="21.75" customHeight="1">
      <c r="A21" s="16" t="s">
        <v>57</v>
      </c>
      <c r="B21" s="16" t="s">
        <v>58</v>
      </c>
      <c r="C21" s="16" t="s">
        <v>59</v>
      </c>
      <c r="D21" s="17" t="s">
        <v>60</v>
      </c>
      <c r="E21" s="18" t="s">
        <v>61</v>
      </c>
      <c r="F21" s="26">
        <v>71</v>
      </c>
      <c r="G21" s="27">
        <f t="shared" si="0"/>
        <v>28.400000000000002</v>
      </c>
      <c r="H21" s="28">
        <v>86.16</v>
      </c>
      <c r="I21" s="24">
        <f t="shared" si="1"/>
        <v>51.696</v>
      </c>
      <c r="J21" s="24">
        <f t="shared" si="2"/>
        <v>80.096</v>
      </c>
      <c r="K21" s="38">
        <f aca="true" t="shared" si="6" ref="K21:K23">RANK(J21,J$21:J$24,0)</f>
        <v>1</v>
      </c>
    </row>
    <row r="22" spans="1:11" ht="21.75" customHeight="1">
      <c r="A22" s="16" t="s">
        <v>57</v>
      </c>
      <c r="B22" s="16" t="s">
        <v>58</v>
      </c>
      <c r="C22" s="16" t="s">
        <v>59</v>
      </c>
      <c r="D22" s="17" t="s">
        <v>62</v>
      </c>
      <c r="E22" s="18" t="s">
        <v>63</v>
      </c>
      <c r="F22" s="26">
        <v>67</v>
      </c>
      <c r="G22" s="27">
        <f t="shared" si="0"/>
        <v>26.8</v>
      </c>
      <c r="H22" s="28">
        <v>84.4</v>
      </c>
      <c r="I22" s="24">
        <f t="shared" si="1"/>
        <v>50.64</v>
      </c>
      <c r="J22" s="24">
        <f t="shared" si="2"/>
        <v>77.44</v>
      </c>
      <c r="K22" s="38">
        <f t="shared" si="6"/>
        <v>2</v>
      </c>
    </row>
    <row r="23" spans="1:11" ht="21.75" customHeight="1">
      <c r="A23" s="16" t="s">
        <v>57</v>
      </c>
      <c r="B23" s="16" t="s">
        <v>58</v>
      </c>
      <c r="C23" s="16" t="s">
        <v>59</v>
      </c>
      <c r="D23" s="17" t="s">
        <v>64</v>
      </c>
      <c r="E23" s="18" t="s">
        <v>65</v>
      </c>
      <c r="F23" s="26">
        <v>68</v>
      </c>
      <c r="G23" s="27">
        <f t="shared" si="0"/>
        <v>27.200000000000003</v>
      </c>
      <c r="H23" s="28">
        <v>79.88</v>
      </c>
      <c r="I23" s="24">
        <f t="shared" si="1"/>
        <v>47.928</v>
      </c>
      <c r="J23" s="24">
        <f t="shared" si="2"/>
        <v>75.128</v>
      </c>
      <c r="K23" s="38">
        <f t="shared" si="6"/>
        <v>3</v>
      </c>
    </row>
    <row r="24" spans="1:11" ht="21.75" customHeight="1">
      <c r="A24" s="16" t="s">
        <v>57</v>
      </c>
      <c r="B24" s="16" t="s">
        <v>58</v>
      </c>
      <c r="C24" s="16" t="s">
        <v>59</v>
      </c>
      <c r="D24" s="17" t="s">
        <v>66</v>
      </c>
      <c r="E24" s="18" t="s">
        <v>67</v>
      </c>
      <c r="F24" s="26">
        <v>67</v>
      </c>
      <c r="G24" s="27">
        <f t="shared" si="0"/>
        <v>26.8</v>
      </c>
      <c r="H24" s="29" t="s">
        <v>68</v>
      </c>
      <c r="I24" s="39" t="s">
        <v>69</v>
      </c>
      <c r="J24" s="39" t="s">
        <v>70</v>
      </c>
      <c r="K24" s="40" t="s">
        <v>71</v>
      </c>
    </row>
    <row r="25" spans="1:11" ht="21.75" customHeight="1">
      <c r="A25" s="16" t="s">
        <v>57</v>
      </c>
      <c r="B25" s="16" t="s">
        <v>58</v>
      </c>
      <c r="C25" s="16" t="s">
        <v>59</v>
      </c>
      <c r="D25" s="17" t="s">
        <v>72</v>
      </c>
      <c r="E25" s="18" t="s">
        <v>73</v>
      </c>
      <c r="F25" s="26">
        <v>67</v>
      </c>
      <c r="G25" s="27">
        <f t="shared" si="0"/>
        <v>26.8</v>
      </c>
      <c r="H25" s="29" t="s">
        <v>68</v>
      </c>
      <c r="I25" s="39" t="s">
        <v>69</v>
      </c>
      <c r="J25" s="39" t="s">
        <v>70</v>
      </c>
      <c r="K25" s="40" t="s">
        <v>71</v>
      </c>
    </row>
    <row r="26" spans="1:11" ht="21.75" customHeight="1">
      <c r="A26" s="16" t="s">
        <v>57</v>
      </c>
      <c r="B26" s="16" t="s">
        <v>74</v>
      </c>
      <c r="C26" s="16" t="s">
        <v>75</v>
      </c>
      <c r="D26" s="17" t="s">
        <v>76</v>
      </c>
      <c r="E26" s="18" t="s">
        <v>77</v>
      </c>
      <c r="F26" s="26">
        <v>63</v>
      </c>
      <c r="G26" s="27">
        <f t="shared" si="0"/>
        <v>25.200000000000003</v>
      </c>
      <c r="H26" s="28">
        <v>86.84</v>
      </c>
      <c r="I26" s="24">
        <f aca="true" t="shared" si="7" ref="I26:I55">H26*0.6</f>
        <v>52.104</v>
      </c>
      <c r="J26" s="24">
        <f aca="true" t="shared" si="8" ref="J26:J55">G26+I26</f>
        <v>77.304</v>
      </c>
      <c r="K26" s="38">
        <f aca="true" t="shared" si="9" ref="K26:K28">RANK(J26,J$26:J$28,0)</f>
        <v>1</v>
      </c>
    </row>
    <row r="27" spans="1:11" ht="21.75" customHeight="1">
      <c r="A27" s="16" t="s">
        <v>57</v>
      </c>
      <c r="B27" s="16" t="s">
        <v>74</v>
      </c>
      <c r="C27" s="16" t="s">
        <v>75</v>
      </c>
      <c r="D27" s="17" t="s">
        <v>78</v>
      </c>
      <c r="E27" s="18" t="s">
        <v>79</v>
      </c>
      <c r="F27" s="26">
        <v>68</v>
      </c>
      <c r="G27" s="27">
        <f t="shared" si="0"/>
        <v>27.200000000000003</v>
      </c>
      <c r="H27" s="28">
        <v>82.38</v>
      </c>
      <c r="I27" s="24">
        <f t="shared" si="7"/>
        <v>49.428</v>
      </c>
      <c r="J27" s="24">
        <f t="shared" si="8"/>
        <v>76.628</v>
      </c>
      <c r="K27" s="38">
        <f t="shared" si="9"/>
        <v>2</v>
      </c>
    </row>
    <row r="28" spans="1:11" ht="21.75" customHeight="1">
      <c r="A28" s="16" t="s">
        <v>57</v>
      </c>
      <c r="B28" s="16" t="s">
        <v>74</v>
      </c>
      <c r="C28" s="16" t="s">
        <v>75</v>
      </c>
      <c r="D28" s="17" t="s">
        <v>80</v>
      </c>
      <c r="E28" s="18" t="s">
        <v>81</v>
      </c>
      <c r="F28" s="26">
        <v>67</v>
      </c>
      <c r="G28" s="27">
        <f t="shared" si="0"/>
        <v>26.8</v>
      </c>
      <c r="H28" s="28">
        <v>72.8</v>
      </c>
      <c r="I28" s="24">
        <f t="shared" si="7"/>
        <v>43.68</v>
      </c>
      <c r="J28" s="24">
        <f t="shared" si="8"/>
        <v>70.48</v>
      </c>
      <c r="K28" s="38">
        <f t="shared" si="9"/>
        <v>3</v>
      </c>
    </row>
    <row r="29" spans="1:11" ht="21.75" customHeight="1">
      <c r="A29" s="16" t="s">
        <v>57</v>
      </c>
      <c r="B29" s="16" t="s">
        <v>82</v>
      </c>
      <c r="C29" s="16" t="s">
        <v>83</v>
      </c>
      <c r="D29" s="17" t="s">
        <v>84</v>
      </c>
      <c r="E29" s="18" t="s">
        <v>85</v>
      </c>
      <c r="F29" s="26">
        <v>44</v>
      </c>
      <c r="G29" s="27">
        <f t="shared" si="0"/>
        <v>17.6</v>
      </c>
      <c r="H29" s="28">
        <v>80.4</v>
      </c>
      <c r="I29" s="24">
        <f t="shared" si="7"/>
        <v>48.24</v>
      </c>
      <c r="J29" s="24">
        <f t="shared" si="8"/>
        <v>65.84</v>
      </c>
      <c r="K29" s="38">
        <f>RANK(J29,J$29:J$29,0)</f>
        <v>1</v>
      </c>
    </row>
    <row r="30" spans="1:11" ht="21.75" customHeight="1">
      <c r="A30" s="16" t="s">
        <v>86</v>
      </c>
      <c r="B30" s="16" t="s">
        <v>87</v>
      </c>
      <c r="C30" s="16" t="s">
        <v>88</v>
      </c>
      <c r="D30" s="17" t="s">
        <v>89</v>
      </c>
      <c r="E30" s="18" t="s">
        <v>90</v>
      </c>
      <c r="F30" s="22">
        <v>77</v>
      </c>
      <c r="G30" s="23">
        <f t="shared" si="0"/>
        <v>30.8</v>
      </c>
      <c r="H30" s="24">
        <v>83.8</v>
      </c>
      <c r="I30" s="24">
        <f t="shared" si="7"/>
        <v>50.279999999999994</v>
      </c>
      <c r="J30" s="24">
        <f t="shared" si="8"/>
        <v>81.08</v>
      </c>
      <c r="K30" s="38">
        <f aca="true" t="shared" si="10" ref="K30:K32">RANK(J30,J$30:J$32,0)</f>
        <v>1</v>
      </c>
    </row>
    <row r="31" spans="1:11" ht="21.75" customHeight="1">
      <c r="A31" s="16" t="s">
        <v>86</v>
      </c>
      <c r="B31" s="16" t="s">
        <v>87</v>
      </c>
      <c r="C31" s="16" t="s">
        <v>88</v>
      </c>
      <c r="D31" s="17" t="s">
        <v>91</v>
      </c>
      <c r="E31" s="18" t="s">
        <v>92</v>
      </c>
      <c r="F31" s="22">
        <v>75</v>
      </c>
      <c r="G31" s="23">
        <f t="shared" si="0"/>
        <v>30</v>
      </c>
      <c r="H31" s="24">
        <v>83.2</v>
      </c>
      <c r="I31" s="24">
        <f t="shared" si="7"/>
        <v>49.92</v>
      </c>
      <c r="J31" s="24">
        <f t="shared" si="8"/>
        <v>79.92</v>
      </c>
      <c r="K31" s="38">
        <f t="shared" si="10"/>
        <v>2</v>
      </c>
    </row>
    <row r="32" spans="1:11" ht="21.75" customHeight="1">
      <c r="A32" s="16" t="s">
        <v>86</v>
      </c>
      <c r="B32" s="16" t="s">
        <v>87</v>
      </c>
      <c r="C32" s="16" t="s">
        <v>88</v>
      </c>
      <c r="D32" s="17" t="s">
        <v>93</v>
      </c>
      <c r="E32" s="18" t="s">
        <v>94</v>
      </c>
      <c r="F32" s="22">
        <v>74</v>
      </c>
      <c r="G32" s="23">
        <f t="shared" si="0"/>
        <v>29.6</v>
      </c>
      <c r="H32" s="24">
        <v>82.4</v>
      </c>
      <c r="I32" s="24">
        <f t="shared" si="7"/>
        <v>49.440000000000005</v>
      </c>
      <c r="J32" s="24">
        <f t="shared" si="8"/>
        <v>79.04</v>
      </c>
      <c r="K32" s="38">
        <f t="shared" si="10"/>
        <v>3</v>
      </c>
    </row>
    <row r="33" spans="1:11" ht="21.75" customHeight="1">
      <c r="A33" s="16" t="s">
        <v>95</v>
      </c>
      <c r="B33" s="16" t="s">
        <v>37</v>
      </c>
      <c r="C33" s="16" t="s">
        <v>96</v>
      </c>
      <c r="D33" s="17" t="s">
        <v>97</v>
      </c>
      <c r="E33" s="18" t="s">
        <v>98</v>
      </c>
      <c r="F33" s="30">
        <v>79</v>
      </c>
      <c r="G33" s="27">
        <f t="shared" si="0"/>
        <v>31.6</v>
      </c>
      <c r="H33" s="31">
        <v>86.4</v>
      </c>
      <c r="I33" s="24">
        <f t="shared" si="7"/>
        <v>51.84</v>
      </c>
      <c r="J33" s="24">
        <f t="shared" si="8"/>
        <v>83.44</v>
      </c>
      <c r="K33" s="38">
        <f aca="true" t="shared" si="11" ref="K33:K35">RANK(J33,J$33:J$35,0)</f>
        <v>1</v>
      </c>
    </row>
    <row r="34" spans="1:11" ht="21.75" customHeight="1">
      <c r="A34" s="16" t="s">
        <v>95</v>
      </c>
      <c r="B34" s="16" t="s">
        <v>37</v>
      </c>
      <c r="C34" s="16" t="s">
        <v>96</v>
      </c>
      <c r="D34" s="17" t="s">
        <v>99</v>
      </c>
      <c r="E34" s="18" t="s">
        <v>100</v>
      </c>
      <c r="F34" s="30">
        <v>73</v>
      </c>
      <c r="G34" s="27">
        <f t="shared" si="0"/>
        <v>29.200000000000003</v>
      </c>
      <c r="H34" s="31">
        <v>83.6</v>
      </c>
      <c r="I34" s="24">
        <f t="shared" si="7"/>
        <v>50.16</v>
      </c>
      <c r="J34" s="24">
        <f t="shared" si="8"/>
        <v>79.36</v>
      </c>
      <c r="K34" s="38">
        <f t="shared" si="11"/>
        <v>2</v>
      </c>
    </row>
    <row r="35" spans="1:11" ht="21.75" customHeight="1">
      <c r="A35" s="16" t="s">
        <v>95</v>
      </c>
      <c r="B35" s="16" t="s">
        <v>37</v>
      </c>
      <c r="C35" s="16" t="s">
        <v>96</v>
      </c>
      <c r="D35" s="17" t="s">
        <v>101</v>
      </c>
      <c r="E35" s="41" t="s">
        <v>102</v>
      </c>
      <c r="F35" s="30">
        <v>69</v>
      </c>
      <c r="G35" s="27">
        <f t="shared" si="0"/>
        <v>27.6</v>
      </c>
      <c r="H35" s="31">
        <v>84.62</v>
      </c>
      <c r="I35" s="24">
        <f t="shared" si="7"/>
        <v>50.772</v>
      </c>
      <c r="J35" s="24">
        <f t="shared" si="8"/>
        <v>78.372</v>
      </c>
      <c r="K35" s="38">
        <f t="shared" si="11"/>
        <v>3</v>
      </c>
    </row>
    <row r="36" spans="1:11" ht="21.75" customHeight="1">
      <c r="A36" s="32" t="s">
        <v>103</v>
      </c>
      <c r="B36" s="32" t="s">
        <v>104</v>
      </c>
      <c r="C36" s="32" t="s">
        <v>105</v>
      </c>
      <c r="D36" s="33" t="s">
        <v>106</v>
      </c>
      <c r="E36" s="18" t="s">
        <v>107</v>
      </c>
      <c r="F36" s="26">
        <v>62</v>
      </c>
      <c r="G36" s="27">
        <f aca="true" t="shared" si="12" ref="G36:G97">F36*0.4</f>
        <v>24.8</v>
      </c>
      <c r="H36" s="28">
        <v>77.8</v>
      </c>
      <c r="I36" s="24">
        <f t="shared" si="7"/>
        <v>46.68</v>
      </c>
      <c r="J36" s="24">
        <f t="shared" si="8"/>
        <v>71.48</v>
      </c>
      <c r="K36" s="38">
        <f>RANK(J36,J$36:J$36,0)</f>
        <v>1</v>
      </c>
    </row>
    <row r="37" spans="1:11" ht="21.75" customHeight="1">
      <c r="A37" s="32" t="s">
        <v>103</v>
      </c>
      <c r="B37" s="32" t="s">
        <v>108</v>
      </c>
      <c r="C37" s="32" t="s">
        <v>109</v>
      </c>
      <c r="D37" s="33" t="s">
        <v>110</v>
      </c>
      <c r="E37" s="18" t="s">
        <v>111</v>
      </c>
      <c r="F37" s="26">
        <v>74</v>
      </c>
      <c r="G37" s="27">
        <f t="shared" si="12"/>
        <v>29.6</v>
      </c>
      <c r="H37" s="28">
        <v>84.8</v>
      </c>
      <c r="I37" s="24">
        <f t="shared" si="7"/>
        <v>50.879999999999995</v>
      </c>
      <c r="J37" s="24">
        <f t="shared" si="8"/>
        <v>80.47999999999999</v>
      </c>
      <c r="K37" s="38">
        <f aca="true" t="shared" si="13" ref="K37:K39">RANK(J37,J$37:J$39,0)</f>
        <v>1</v>
      </c>
    </row>
    <row r="38" spans="1:11" ht="21.75" customHeight="1">
      <c r="A38" s="32" t="s">
        <v>103</v>
      </c>
      <c r="B38" s="32" t="s">
        <v>108</v>
      </c>
      <c r="C38" s="32" t="s">
        <v>109</v>
      </c>
      <c r="D38" s="33" t="s">
        <v>112</v>
      </c>
      <c r="E38" s="18" t="s">
        <v>113</v>
      </c>
      <c r="F38" s="26">
        <v>66</v>
      </c>
      <c r="G38" s="27">
        <f t="shared" si="12"/>
        <v>26.400000000000002</v>
      </c>
      <c r="H38" s="28">
        <v>83.6</v>
      </c>
      <c r="I38" s="24">
        <f t="shared" si="7"/>
        <v>50.16</v>
      </c>
      <c r="J38" s="24">
        <f t="shared" si="8"/>
        <v>76.56</v>
      </c>
      <c r="K38" s="38">
        <f t="shared" si="13"/>
        <v>2</v>
      </c>
    </row>
    <row r="39" spans="1:11" ht="21.75" customHeight="1">
      <c r="A39" s="32" t="s">
        <v>103</v>
      </c>
      <c r="B39" s="32" t="s">
        <v>108</v>
      </c>
      <c r="C39" s="32">
        <v>20080011</v>
      </c>
      <c r="D39" s="33" t="s">
        <v>114</v>
      </c>
      <c r="E39" s="18" t="s">
        <v>115</v>
      </c>
      <c r="F39" s="26">
        <v>61</v>
      </c>
      <c r="G39" s="27">
        <f t="shared" si="12"/>
        <v>24.400000000000002</v>
      </c>
      <c r="H39" s="28">
        <v>82.6</v>
      </c>
      <c r="I39" s="24">
        <f t="shared" si="7"/>
        <v>49.559999999999995</v>
      </c>
      <c r="J39" s="24">
        <f t="shared" si="8"/>
        <v>73.96</v>
      </c>
      <c r="K39" s="38">
        <f t="shared" si="13"/>
        <v>3</v>
      </c>
    </row>
    <row r="40" spans="1:11" ht="21.75" customHeight="1">
      <c r="A40" s="32" t="s">
        <v>103</v>
      </c>
      <c r="B40" s="32" t="s">
        <v>116</v>
      </c>
      <c r="C40" s="32" t="s">
        <v>117</v>
      </c>
      <c r="D40" s="33" t="s">
        <v>118</v>
      </c>
      <c r="E40" s="18" t="s">
        <v>119</v>
      </c>
      <c r="F40" s="26">
        <v>66</v>
      </c>
      <c r="G40" s="27">
        <f t="shared" si="12"/>
        <v>26.400000000000002</v>
      </c>
      <c r="H40" s="28">
        <v>83.8</v>
      </c>
      <c r="I40" s="24">
        <f t="shared" si="7"/>
        <v>50.279999999999994</v>
      </c>
      <c r="J40" s="24">
        <f t="shared" si="8"/>
        <v>76.67999999999999</v>
      </c>
      <c r="K40" s="38">
        <f>RANK(J40,J$40:J$42,0)</f>
        <v>1</v>
      </c>
    </row>
    <row r="41" spans="1:11" ht="21.75" customHeight="1">
      <c r="A41" s="32" t="s">
        <v>103</v>
      </c>
      <c r="B41" s="32" t="s">
        <v>116</v>
      </c>
      <c r="C41" s="32" t="s">
        <v>117</v>
      </c>
      <c r="D41" s="33" t="s">
        <v>120</v>
      </c>
      <c r="E41" s="18" t="s">
        <v>121</v>
      </c>
      <c r="F41" s="26">
        <v>69</v>
      </c>
      <c r="G41" s="27">
        <f t="shared" si="12"/>
        <v>27.6</v>
      </c>
      <c r="H41" s="28">
        <v>77.2</v>
      </c>
      <c r="I41" s="24">
        <f t="shared" si="7"/>
        <v>46.32</v>
      </c>
      <c r="J41" s="24">
        <f t="shared" si="8"/>
        <v>73.92</v>
      </c>
      <c r="K41" s="38">
        <f>RANK(J41,J$40:J$42,0)</f>
        <v>2</v>
      </c>
    </row>
    <row r="42" spans="1:11" ht="21.75" customHeight="1">
      <c r="A42" s="32" t="s">
        <v>103</v>
      </c>
      <c r="B42" s="32" t="s">
        <v>116</v>
      </c>
      <c r="C42" s="32" t="s">
        <v>117</v>
      </c>
      <c r="D42" s="33" t="s">
        <v>122</v>
      </c>
      <c r="E42" s="18" t="s">
        <v>123</v>
      </c>
      <c r="F42" s="26">
        <v>66</v>
      </c>
      <c r="G42" s="27">
        <f t="shared" si="12"/>
        <v>26.400000000000002</v>
      </c>
      <c r="H42" s="28">
        <v>75.2</v>
      </c>
      <c r="I42" s="24">
        <f t="shared" si="7"/>
        <v>45.12</v>
      </c>
      <c r="J42" s="24">
        <f t="shared" si="8"/>
        <v>71.52</v>
      </c>
      <c r="K42" s="38">
        <f aca="true" t="shared" si="14" ref="K40:K42">RANK(J42,J$40:J$42,0)</f>
        <v>3</v>
      </c>
    </row>
    <row r="43" spans="1:11" ht="21.75" customHeight="1">
      <c r="A43" s="32" t="s">
        <v>103</v>
      </c>
      <c r="B43" s="32" t="s">
        <v>124</v>
      </c>
      <c r="C43" s="32" t="s">
        <v>125</v>
      </c>
      <c r="D43" s="33" t="s">
        <v>126</v>
      </c>
      <c r="E43" s="18" t="s">
        <v>127</v>
      </c>
      <c r="F43" s="26">
        <v>72</v>
      </c>
      <c r="G43" s="27">
        <f t="shared" si="12"/>
        <v>28.8</v>
      </c>
      <c r="H43" s="28">
        <v>83.6</v>
      </c>
      <c r="I43" s="24">
        <f t="shared" si="7"/>
        <v>50.16</v>
      </c>
      <c r="J43" s="24">
        <f t="shared" si="8"/>
        <v>78.96</v>
      </c>
      <c r="K43" s="38">
        <f aca="true" t="shared" si="15" ref="K43:K45">RANK(J43,J$43:J$45,0)</f>
        <v>1</v>
      </c>
    </row>
    <row r="44" spans="1:11" ht="21.75" customHeight="1">
      <c r="A44" s="32" t="s">
        <v>103</v>
      </c>
      <c r="B44" s="32" t="s">
        <v>124</v>
      </c>
      <c r="C44" s="32" t="s">
        <v>125</v>
      </c>
      <c r="D44" s="33" t="s">
        <v>128</v>
      </c>
      <c r="E44" s="18" t="s">
        <v>129</v>
      </c>
      <c r="F44" s="26">
        <v>64</v>
      </c>
      <c r="G44" s="27">
        <f t="shared" si="12"/>
        <v>25.6</v>
      </c>
      <c r="H44" s="28">
        <v>86.6</v>
      </c>
      <c r="I44" s="24">
        <f t="shared" si="7"/>
        <v>51.959999999999994</v>
      </c>
      <c r="J44" s="24">
        <f t="shared" si="8"/>
        <v>77.56</v>
      </c>
      <c r="K44" s="38">
        <f t="shared" si="15"/>
        <v>2</v>
      </c>
    </row>
    <row r="45" spans="1:11" ht="21.75" customHeight="1">
      <c r="A45" s="32" t="s">
        <v>103</v>
      </c>
      <c r="B45" s="32" t="s">
        <v>124</v>
      </c>
      <c r="C45" s="32">
        <v>20080013</v>
      </c>
      <c r="D45" s="33" t="s">
        <v>130</v>
      </c>
      <c r="E45" s="18" t="s">
        <v>131</v>
      </c>
      <c r="F45" s="26">
        <v>63</v>
      </c>
      <c r="G45" s="27">
        <f t="shared" si="12"/>
        <v>25.200000000000003</v>
      </c>
      <c r="H45" s="28">
        <v>76.8</v>
      </c>
      <c r="I45" s="24">
        <f t="shared" si="7"/>
        <v>46.08</v>
      </c>
      <c r="J45" s="24">
        <f t="shared" si="8"/>
        <v>71.28</v>
      </c>
      <c r="K45" s="38">
        <f t="shared" si="15"/>
        <v>3</v>
      </c>
    </row>
    <row r="46" spans="1:11" ht="21.75" customHeight="1">
      <c r="A46" s="32" t="s">
        <v>103</v>
      </c>
      <c r="B46" s="32" t="s">
        <v>132</v>
      </c>
      <c r="C46" s="32" t="s">
        <v>133</v>
      </c>
      <c r="D46" s="33" t="s">
        <v>134</v>
      </c>
      <c r="E46" s="18" t="s">
        <v>135</v>
      </c>
      <c r="F46" s="26">
        <v>67</v>
      </c>
      <c r="G46" s="27">
        <f t="shared" si="12"/>
        <v>26.8</v>
      </c>
      <c r="H46" s="28">
        <v>86.2</v>
      </c>
      <c r="I46" s="24">
        <f t="shared" si="7"/>
        <v>51.72</v>
      </c>
      <c r="J46" s="24">
        <f t="shared" si="8"/>
        <v>78.52</v>
      </c>
      <c r="K46" s="38">
        <f>RANK(J46,J$46:J$48,0)</f>
        <v>1</v>
      </c>
    </row>
    <row r="47" spans="1:11" ht="21.75" customHeight="1">
      <c r="A47" s="32" t="s">
        <v>103</v>
      </c>
      <c r="B47" s="32" t="s">
        <v>132</v>
      </c>
      <c r="C47" s="32" t="s">
        <v>133</v>
      </c>
      <c r="D47" s="33" t="s">
        <v>136</v>
      </c>
      <c r="E47" s="18" t="s">
        <v>137</v>
      </c>
      <c r="F47" s="26">
        <v>69</v>
      </c>
      <c r="G47" s="27">
        <f t="shared" si="12"/>
        <v>27.6</v>
      </c>
      <c r="H47" s="28">
        <v>81.6</v>
      </c>
      <c r="I47" s="24">
        <f t="shared" si="7"/>
        <v>48.959999999999994</v>
      </c>
      <c r="J47" s="24">
        <f t="shared" si="8"/>
        <v>76.56</v>
      </c>
      <c r="K47" s="38">
        <f>RANK(J47,J$46:J$48,0)</f>
        <v>2</v>
      </c>
    </row>
    <row r="48" spans="1:11" ht="21.75" customHeight="1">
      <c r="A48" s="32" t="s">
        <v>103</v>
      </c>
      <c r="B48" s="32" t="s">
        <v>132</v>
      </c>
      <c r="C48" s="32" t="s">
        <v>133</v>
      </c>
      <c r="D48" s="33" t="s">
        <v>138</v>
      </c>
      <c r="E48" s="18" t="s">
        <v>139</v>
      </c>
      <c r="F48" s="26">
        <v>62</v>
      </c>
      <c r="G48" s="27">
        <f t="shared" si="12"/>
        <v>24.8</v>
      </c>
      <c r="H48" s="28">
        <v>78.8</v>
      </c>
      <c r="I48" s="24">
        <f t="shared" si="7"/>
        <v>47.279999999999994</v>
      </c>
      <c r="J48" s="24">
        <f t="shared" si="8"/>
        <v>72.08</v>
      </c>
      <c r="K48" s="38">
        <f aca="true" t="shared" si="16" ref="K46:K48">RANK(J48,J$46:J$48,0)</f>
        <v>3</v>
      </c>
    </row>
    <row r="49" spans="1:11" ht="21.75" customHeight="1">
      <c r="A49" s="32" t="s">
        <v>103</v>
      </c>
      <c r="B49" s="32" t="s">
        <v>140</v>
      </c>
      <c r="C49" s="32" t="s">
        <v>141</v>
      </c>
      <c r="D49" s="33" t="s">
        <v>142</v>
      </c>
      <c r="E49" s="18" t="s">
        <v>143</v>
      </c>
      <c r="F49" s="26">
        <v>66</v>
      </c>
      <c r="G49" s="27">
        <f t="shared" si="12"/>
        <v>26.400000000000002</v>
      </c>
      <c r="H49" s="28">
        <v>81.6</v>
      </c>
      <c r="I49" s="24">
        <f t="shared" si="7"/>
        <v>48.959999999999994</v>
      </c>
      <c r="J49" s="24">
        <f t="shared" si="8"/>
        <v>75.36</v>
      </c>
      <c r="K49" s="38">
        <f aca="true" t="shared" si="17" ref="K49:K51">RANK(J49,J$49:J$51,0)</f>
        <v>1</v>
      </c>
    </row>
    <row r="50" spans="1:11" ht="21.75" customHeight="1">
      <c r="A50" s="32" t="s">
        <v>103</v>
      </c>
      <c r="B50" s="32" t="s">
        <v>140</v>
      </c>
      <c r="C50" s="32" t="s">
        <v>141</v>
      </c>
      <c r="D50" s="33" t="s">
        <v>144</v>
      </c>
      <c r="E50" s="18" t="s">
        <v>145</v>
      </c>
      <c r="F50" s="26">
        <v>61</v>
      </c>
      <c r="G50" s="27">
        <f t="shared" si="12"/>
        <v>24.400000000000002</v>
      </c>
      <c r="H50" s="28">
        <v>80.6</v>
      </c>
      <c r="I50" s="24">
        <f t="shared" si="7"/>
        <v>48.35999999999999</v>
      </c>
      <c r="J50" s="24">
        <f t="shared" si="8"/>
        <v>72.75999999999999</v>
      </c>
      <c r="K50" s="38">
        <f t="shared" si="17"/>
        <v>2</v>
      </c>
    </row>
    <row r="51" spans="1:11" ht="21.75" customHeight="1">
      <c r="A51" s="32" t="s">
        <v>103</v>
      </c>
      <c r="B51" s="32" t="s">
        <v>140</v>
      </c>
      <c r="C51" s="32" t="s">
        <v>141</v>
      </c>
      <c r="D51" s="33" t="s">
        <v>146</v>
      </c>
      <c r="E51" s="18" t="s">
        <v>147</v>
      </c>
      <c r="F51" s="26">
        <v>61</v>
      </c>
      <c r="G51" s="27">
        <f t="shared" si="12"/>
        <v>24.400000000000002</v>
      </c>
      <c r="H51" s="28">
        <v>76.2</v>
      </c>
      <c r="I51" s="24">
        <f t="shared" si="7"/>
        <v>45.72</v>
      </c>
      <c r="J51" s="24">
        <f t="shared" si="8"/>
        <v>70.12</v>
      </c>
      <c r="K51" s="38">
        <f t="shared" si="17"/>
        <v>3</v>
      </c>
    </row>
    <row r="52" spans="1:11" ht="21.75" customHeight="1">
      <c r="A52" s="32" t="s">
        <v>103</v>
      </c>
      <c r="B52" s="32" t="s">
        <v>148</v>
      </c>
      <c r="C52" s="32" t="s">
        <v>149</v>
      </c>
      <c r="D52" s="33" t="s">
        <v>150</v>
      </c>
      <c r="E52" s="18" t="s">
        <v>151</v>
      </c>
      <c r="F52" s="26">
        <v>66</v>
      </c>
      <c r="G52" s="27">
        <f t="shared" si="12"/>
        <v>26.400000000000002</v>
      </c>
      <c r="H52" s="28">
        <v>83</v>
      </c>
      <c r="I52" s="24">
        <f t="shared" si="7"/>
        <v>49.8</v>
      </c>
      <c r="J52" s="24">
        <f t="shared" si="8"/>
        <v>76.2</v>
      </c>
      <c r="K52" s="38">
        <f aca="true" t="shared" si="18" ref="K52:K55">RANK(J52,J$52:J$55,0)</f>
        <v>1</v>
      </c>
    </row>
    <row r="53" spans="1:11" ht="21.75" customHeight="1">
      <c r="A53" s="32" t="s">
        <v>103</v>
      </c>
      <c r="B53" s="32" t="s">
        <v>148</v>
      </c>
      <c r="C53" s="32" t="s">
        <v>149</v>
      </c>
      <c r="D53" s="33" t="s">
        <v>152</v>
      </c>
      <c r="E53" s="18" t="s">
        <v>153</v>
      </c>
      <c r="F53" s="26">
        <v>61</v>
      </c>
      <c r="G53" s="27">
        <f t="shared" si="12"/>
        <v>24.400000000000002</v>
      </c>
      <c r="H53" s="28">
        <v>85.2</v>
      </c>
      <c r="I53" s="24">
        <f t="shared" si="7"/>
        <v>51.12</v>
      </c>
      <c r="J53" s="24">
        <f t="shared" si="8"/>
        <v>75.52</v>
      </c>
      <c r="K53" s="38">
        <f t="shared" si="18"/>
        <v>2</v>
      </c>
    </row>
    <row r="54" spans="1:11" ht="21.75" customHeight="1">
      <c r="A54" s="32" t="s">
        <v>103</v>
      </c>
      <c r="B54" s="32" t="s">
        <v>148</v>
      </c>
      <c r="C54" s="32" t="s">
        <v>149</v>
      </c>
      <c r="D54" s="33" t="s">
        <v>154</v>
      </c>
      <c r="E54" s="18" t="s">
        <v>155</v>
      </c>
      <c r="F54" s="26">
        <v>59</v>
      </c>
      <c r="G54" s="27">
        <f t="shared" si="12"/>
        <v>23.6</v>
      </c>
      <c r="H54" s="28">
        <v>80.6</v>
      </c>
      <c r="I54" s="24">
        <f t="shared" si="7"/>
        <v>48.35999999999999</v>
      </c>
      <c r="J54" s="24">
        <f t="shared" si="8"/>
        <v>71.96</v>
      </c>
      <c r="K54" s="38">
        <f t="shared" si="18"/>
        <v>3</v>
      </c>
    </row>
    <row r="55" spans="1:11" ht="21.75" customHeight="1">
      <c r="A55" s="32" t="s">
        <v>103</v>
      </c>
      <c r="B55" s="32" t="s">
        <v>148</v>
      </c>
      <c r="C55" s="32" t="s">
        <v>149</v>
      </c>
      <c r="D55" s="33" t="s">
        <v>156</v>
      </c>
      <c r="E55" s="18" t="s">
        <v>157</v>
      </c>
      <c r="F55" s="26">
        <v>59</v>
      </c>
      <c r="G55" s="27">
        <f t="shared" si="12"/>
        <v>23.6</v>
      </c>
      <c r="H55" s="28">
        <v>80</v>
      </c>
      <c r="I55" s="24">
        <f t="shared" si="7"/>
        <v>48</v>
      </c>
      <c r="J55" s="24">
        <f t="shared" si="8"/>
        <v>71.6</v>
      </c>
      <c r="K55" s="38">
        <f t="shared" si="18"/>
        <v>4</v>
      </c>
    </row>
    <row r="56" spans="1:11" ht="21.75" customHeight="1">
      <c r="A56" s="32" t="s">
        <v>158</v>
      </c>
      <c r="B56" s="32" t="s">
        <v>159</v>
      </c>
      <c r="C56" s="32" t="s">
        <v>160</v>
      </c>
      <c r="D56" s="33" t="s">
        <v>161</v>
      </c>
      <c r="E56" s="18" t="s">
        <v>162</v>
      </c>
      <c r="F56" s="26">
        <v>74</v>
      </c>
      <c r="G56" s="27">
        <f t="shared" si="12"/>
        <v>29.6</v>
      </c>
      <c r="H56" s="28">
        <v>78.8</v>
      </c>
      <c r="I56" s="24">
        <f aca="true" t="shared" si="19" ref="I56:I97">H56*0.6</f>
        <v>47.279999999999994</v>
      </c>
      <c r="J56" s="24">
        <f aca="true" t="shared" si="20" ref="J56:J97">G56+I56</f>
        <v>76.88</v>
      </c>
      <c r="K56" s="38">
        <f>RANK(J56,J$56:J$63,0)</f>
        <v>1</v>
      </c>
    </row>
    <row r="57" spans="1:11" ht="21.75" customHeight="1">
      <c r="A57" s="32" t="s">
        <v>158</v>
      </c>
      <c r="B57" s="32" t="s">
        <v>159</v>
      </c>
      <c r="C57" s="32" t="s">
        <v>160</v>
      </c>
      <c r="D57" s="33" t="s">
        <v>163</v>
      </c>
      <c r="E57" s="18" t="s">
        <v>164</v>
      </c>
      <c r="F57" s="26">
        <v>68</v>
      </c>
      <c r="G57" s="27">
        <f t="shared" si="12"/>
        <v>27.200000000000003</v>
      </c>
      <c r="H57" s="28">
        <v>77.8</v>
      </c>
      <c r="I57" s="24">
        <f t="shared" si="19"/>
        <v>46.68</v>
      </c>
      <c r="J57" s="24">
        <f t="shared" si="20"/>
        <v>73.88</v>
      </c>
      <c r="K57" s="38">
        <f aca="true" t="shared" si="21" ref="K57:K63">RANK(J57,J$56:J$63,0)</f>
        <v>2</v>
      </c>
    </row>
    <row r="58" spans="1:11" ht="21.75" customHeight="1">
      <c r="A58" s="32" t="s">
        <v>158</v>
      </c>
      <c r="B58" s="32" t="s">
        <v>159</v>
      </c>
      <c r="C58" s="32" t="s">
        <v>160</v>
      </c>
      <c r="D58" s="33" t="s">
        <v>165</v>
      </c>
      <c r="E58" s="18" t="s">
        <v>166</v>
      </c>
      <c r="F58" s="26">
        <v>67</v>
      </c>
      <c r="G58" s="27">
        <f t="shared" si="12"/>
        <v>26.8</v>
      </c>
      <c r="H58" s="28">
        <v>77.6</v>
      </c>
      <c r="I58" s="24">
        <f t="shared" si="19"/>
        <v>46.559999999999995</v>
      </c>
      <c r="J58" s="24">
        <f t="shared" si="20"/>
        <v>73.36</v>
      </c>
      <c r="K58" s="38">
        <f t="shared" si="21"/>
        <v>3</v>
      </c>
    </row>
    <row r="59" spans="1:11" ht="21.75" customHeight="1">
      <c r="A59" s="32" t="s">
        <v>158</v>
      </c>
      <c r="B59" s="32" t="s">
        <v>159</v>
      </c>
      <c r="C59" s="32" t="s">
        <v>160</v>
      </c>
      <c r="D59" s="33" t="s">
        <v>167</v>
      </c>
      <c r="E59" s="18" t="s">
        <v>168</v>
      </c>
      <c r="F59" s="26">
        <v>63</v>
      </c>
      <c r="G59" s="27">
        <f t="shared" si="12"/>
        <v>25.200000000000003</v>
      </c>
      <c r="H59" s="28">
        <v>77</v>
      </c>
      <c r="I59" s="24">
        <f t="shared" si="19"/>
        <v>46.199999999999996</v>
      </c>
      <c r="J59" s="24">
        <f t="shared" si="20"/>
        <v>71.4</v>
      </c>
      <c r="K59" s="38">
        <f t="shared" si="21"/>
        <v>4</v>
      </c>
    </row>
    <row r="60" spans="1:11" ht="21.75" customHeight="1">
      <c r="A60" s="32" t="s">
        <v>158</v>
      </c>
      <c r="B60" s="32" t="s">
        <v>159</v>
      </c>
      <c r="C60" s="32" t="s">
        <v>160</v>
      </c>
      <c r="D60" s="33" t="s">
        <v>169</v>
      </c>
      <c r="E60" s="18" t="s">
        <v>170</v>
      </c>
      <c r="F60" s="26">
        <v>62</v>
      </c>
      <c r="G60" s="27">
        <f t="shared" si="12"/>
        <v>24.8</v>
      </c>
      <c r="H60" s="28">
        <v>77</v>
      </c>
      <c r="I60" s="24">
        <f t="shared" si="19"/>
        <v>46.199999999999996</v>
      </c>
      <c r="J60" s="24">
        <f t="shared" si="20"/>
        <v>71</v>
      </c>
      <c r="K60" s="38">
        <f t="shared" si="21"/>
        <v>5</v>
      </c>
    </row>
    <row r="61" spans="1:11" ht="21.75" customHeight="1">
      <c r="A61" s="32" t="s">
        <v>158</v>
      </c>
      <c r="B61" s="32" t="s">
        <v>159</v>
      </c>
      <c r="C61" s="32" t="s">
        <v>160</v>
      </c>
      <c r="D61" s="33" t="s">
        <v>171</v>
      </c>
      <c r="E61" s="18" t="s">
        <v>172</v>
      </c>
      <c r="F61" s="26">
        <v>62</v>
      </c>
      <c r="G61" s="27">
        <f t="shared" si="12"/>
        <v>24.8</v>
      </c>
      <c r="H61" s="28">
        <v>75.2</v>
      </c>
      <c r="I61" s="24">
        <f t="shared" si="19"/>
        <v>45.12</v>
      </c>
      <c r="J61" s="24">
        <f t="shared" si="20"/>
        <v>69.92</v>
      </c>
      <c r="K61" s="38">
        <f t="shared" si="21"/>
        <v>6</v>
      </c>
    </row>
    <row r="62" spans="1:11" ht="21.75" customHeight="1">
      <c r="A62" s="32" t="s">
        <v>158</v>
      </c>
      <c r="B62" s="32" t="s">
        <v>159</v>
      </c>
      <c r="C62" s="32" t="s">
        <v>160</v>
      </c>
      <c r="D62" s="33" t="s">
        <v>173</v>
      </c>
      <c r="E62" s="18" t="s">
        <v>174</v>
      </c>
      <c r="F62" s="26">
        <v>59</v>
      </c>
      <c r="G62" s="27">
        <f t="shared" si="12"/>
        <v>23.6</v>
      </c>
      <c r="H62" s="28">
        <v>76.4</v>
      </c>
      <c r="I62" s="24">
        <f t="shared" si="19"/>
        <v>45.84</v>
      </c>
      <c r="J62" s="24">
        <f t="shared" si="20"/>
        <v>69.44</v>
      </c>
      <c r="K62" s="38">
        <f t="shared" si="21"/>
        <v>7</v>
      </c>
    </row>
    <row r="63" spans="1:11" ht="21.75" customHeight="1">
      <c r="A63" s="32" t="s">
        <v>158</v>
      </c>
      <c r="B63" s="32" t="s">
        <v>159</v>
      </c>
      <c r="C63" s="32">
        <v>20090017</v>
      </c>
      <c r="D63" s="33" t="s">
        <v>175</v>
      </c>
      <c r="E63" s="18" t="s">
        <v>176</v>
      </c>
      <c r="F63" s="26">
        <v>49</v>
      </c>
      <c r="G63" s="27">
        <f t="shared" si="12"/>
        <v>19.6</v>
      </c>
      <c r="H63" s="28">
        <v>75.6</v>
      </c>
      <c r="I63" s="24">
        <f t="shared" si="19"/>
        <v>45.35999999999999</v>
      </c>
      <c r="J63" s="24">
        <f t="shared" si="20"/>
        <v>64.96</v>
      </c>
      <c r="K63" s="38">
        <f t="shared" si="21"/>
        <v>8</v>
      </c>
    </row>
    <row r="64" spans="1:11" ht="21.75" customHeight="1">
      <c r="A64" s="32" t="s">
        <v>158</v>
      </c>
      <c r="B64" s="32" t="s">
        <v>177</v>
      </c>
      <c r="C64" s="32" t="s">
        <v>178</v>
      </c>
      <c r="D64" s="33" t="s">
        <v>179</v>
      </c>
      <c r="E64" s="18" t="s">
        <v>180</v>
      </c>
      <c r="F64" s="26">
        <v>69</v>
      </c>
      <c r="G64" s="27">
        <f t="shared" si="12"/>
        <v>27.6</v>
      </c>
      <c r="H64" s="28">
        <v>83.4</v>
      </c>
      <c r="I64" s="24">
        <f t="shared" si="19"/>
        <v>50.04</v>
      </c>
      <c r="J64" s="24">
        <f t="shared" si="20"/>
        <v>77.64</v>
      </c>
      <c r="K64" s="38">
        <f aca="true" t="shared" si="22" ref="K64:K69">RANK(J64,J$64:J$69,0)</f>
        <v>1</v>
      </c>
    </row>
    <row r="65" spans="1:11" ht="21.75" customHeight="1">
      <c r="A65" s="32" t="s">
        <v>158</v>
      </c>
      <c r="B65" s="32" t="s">
        <v>177</v>
      </c>
      <c r="C65" s="32" t="s">
        <v>178</v>
      </c>
      <c r="D65" s="33" t="s">
        <v>181</v>
      </c>
      <c r="E65" s="18" t="s">
        <v>182</v>
      </c>
      <c r="F65" s="26">
        <v>75</v>
      </c>
      <c r="G65" s="27">
        <f t="shared" si="12"/>
        <v>30</v>
      </c>
      <c r="H65" s="28">
        <v>76.2</v>
      </c>
      <c r="I65" s="24">
        <f t="shared" si="19"/>
        <v>45.72</v>
      </c>
      <c r="J65" s="24">
        <f t="shared" si="20"/>
        <v>75.72</v>
      </c>
      <c r="K65" s="38">
        <f t="shared" si="22"/>
        <v>2</v>
      </c>
    </row>
    <row r="66" spans="1:11" ht="21.75" customHeight="1">
      <c r="A66" s="32" t="s">
        <v>158</v>
      </c>
      <c r="B66" s="32" t="s">
        <v>177</v>
      </c>
      <c r="C66" s="32" t="s">
        <v>178</v>
      </c>
      <c r="D66" s="33" t="s">
        <v>183</v>
      </c>
      <c r="E66" s="18" t="s">
        <v>184</v>
      </c>
      <c r="F66" s="26">
        <v>73</v>
      </c>
      <c r="G66" s="27">
        <f t="shared" si="12"/>
        <v>29.200000000000003</v>
      </c>
      <c r="H66" s="28">
        <v>77.4</v>
      </c>
      <c r="I66" s="24">
        <f t="shared" si="19"/>
        <v>46.440000000000005</v>
      </c>
      <c r="J66" s="24">
        <f t="shared" si="20"/>
        <v>75.64000000000001</v>
      </c>
      <c r="K66" s="38">
        <f t="shared" si="22"/>
        <v>3</v>
      </c>
    </row>
    <row r="67" spans="1:11" ht="21.75" customHeight="1">
      <c r="A67" s="32" t="s">
        <v>158</v>
      </c>
      <c r="B67" s="32" t="s">
        <v>177</v>
      </c>
      <c r="C67" s="32" t="s">
        <v>178</v>
      </c>
      <c r="D67" s="33" t="s">
        <v>185</v>
      </c>
      <c r="E67" s="18" t="s">
        <v>186</v>
      </c>
      <c r="F67" s="26">
        <v>67</v>
      </c>
      <c r="G67" s="27">
        <f t="shared" si="12"/>
        <v>26.8</v>
      </c>
      <c r="H67" s="28">
        <v>80</v>
      </c>
      <c r="I67" s="24">
        <f t="shared" si="19"/>
        <v>48</v>
      </c>
      <c r="J67" s="24">
        <f t="shared" si="20"/>
        <v>74.8</v>
      </c>
      <c r="K67" s="38">
        <f t="shared" si="22"/>
        <v>4</v>
      </c>
    </row>
    <row r="68" spans="1:11" ht="21.75" customHeight="1">
      <c r="A68" s="32" t="s">
        <v>158</v>
      </c>
      <c r="B68" s="32" t="s">
        <v>177</v>
      </c>
      <c r="C68" s="32" t="s">
        <v>178</v>
      </c>
      <c r="D68" s="33" t="s">
        <v>187</v>
      </c>
      <c r="E68" s="18" t="s">
        <v>188</v>
      </c>
      <c r="F68" s="26">
        <v>70</v>
      </c>
      <c r="G68" s="27">
        <f t="shared" si="12"/>
        <v>28</v>
      </c>
      <c r="H68" s="28">
        <v>77.8</v>
      </c>
      <c r="I68" s="24">
        <f t="shared" si="19"/>
        <v>46.68</v>
      </c>
      <c r="J68" s="24">
        <f t="shared" si="20"/>
        <v>74.68</v>
      </c>
      <c r="K68" s="38">
        <f t="shared" si="22"/>
        <v>5</v>
      </c>
    </row>
    <row r="69" spans="1:11" ht="21.75" customHeight="1">
      <c r="A69" s="32" t="s">
        <v>158</v>
      </c>
      <c r="B69" s="32" t="s">
        <v>177</v>
      </c>
      <c r="C69" s="32" t="s">
        <v>178</v>
      </c>
      <c r="D69" s="33" t="s">
        <v>189</v>
      </c>
      <c r="E69" s="18" t="s">
        <v>190</v>
      </c>
      <c r="F69" s="26">
        <v>66</v>
      </c>
      <c r="G69" s="27">
        <f t="shared" si="12"/>
        <v>26.400000000000002</v>
      </c>
      <c r="H69" s="28">
        <v>74.2</v>
      </c>
      <c r="I69" s="24">
        <f t="shared" si="19"/>
        <v>44.52</v>
      </c>
      <c r="J69" s="24">
        <f t="shared" si="20"/>
        <v>70.92</v>
      </c>
      <c r="K69" s="38">
        <f t="shared" si="22"/>
        <v>6</v>
      </c>
    </row>
    <row r="70" spans="1:11" ht="21.75" customHeight="1">
      <c r="A70" s="32" t="s">
        <v>158</v>
      </c>
      <c r="B70" s="32" t="s">
        <v>191</v>
      </c>
      <c r="C70" s="32" t="s">
        <v>192</v>
      </c>
      <c r="D70" s="33" t="s">
        <v>193</v>
      </c>
      <c r="E70" s="18" t="s">
        <v>194</v>
      </c>
      <c r="F70" s="26">
        <v>78</v>
      </c>
      <c r="G70" s="27">
        <f t="shared" si="12"/>
        <v>31.200000000000003</v>
      </c>
      <c r="H70" s="28">
        <v>81.6</v>
      </c>
      <c r="I70" s="24">
        <f t="shared" si="19"/>
        <v>48.959999999999994</v>
      </c>
      <c r="J70" s="24">
        <f t="shared" si="20"/>
        <v>80.16</v>
      </c>
      <c r="K70" s="38">
        <f aca="true" t="shared" si="23" ref="K70:K73">RANK(J70,J$70:J$73,0)</f>
        <v>1</v>
      </c>
    </row>
    <row r="71" spans="1:11" ht="21.75" customHeight="1">
      <c r="A71" s="32" t="s">
        <v>158</v>
      </c>
      <c r="B71" s="32" t="s">
        <v>191</v>
      </c>
      <c r="C71" s="32" t="s">
        <v>192</v>
      </c>
      <c r="D71" s="33" t="s">
        <v>195</v>
      </c>
      <c r="E71" s="18" t="s">
        <v>196</v>
      </c>
      <c r="F71" s="26">
        <v>72</v>
      </c>
      <c r="G71" s="27">
        <f t="shared" si="12"/>
        <v>28.8</v>
      </c>
      <c r="H71" s="28">
        <v>82.2</v>
      </c>
      <c r="I71" s="24">
        <f t="shared" si="19"/>
        <v>49.32</v>
      </c>
      <c r="J71" s="24">
        <f t="shared" si="20"/>
        <v>78.12</v>
      </c>
      <c r="K71" s="38">
        <f t="shared" si="23"/>
        <v>2</v>
      </c>
    </row>
    <row r="72" spans="1:11" ht="21.75" customHeight="1">
      <c r="A72" s="32" t="s">
        <v>158</v>
      </c>
      <c r="B72" s="32" t="s">
        <v>191</v>
      </c>
      <c r="C72" s="32" t="s">
        <v>192</v>
      </c>
      <c r="D72" s="33" t="s">
        <v>197</v>
      </c>
      <c r="E72" s="18" t="s">
        <v>198</v>
      </c>
      <c r="F72" s="26">
        <v>78</v>
      </c>
      <c r="G72" s="27">
        <f t="shared" si="12"/>
        <v>31.200000000000003</v>
      </c>
      <c r="H72" s="28">
        <v>76</v>
      </c>
      <c r="I72" s="24">
        <f t="shared" si="19"/>
        <v>45.6</v>
      </c>
      <c r="J72" s="24">
        <f t="shared" si="20"/>
        <v>76.80000000000001</v>
      </c>
      <c r="K72" s="38">
        <f t="shared" si="23"/>
        <v>3</v>
      </c>
    </row>
    <row r="73" spans="1:11" ht="21.75" customHeight="1">
      <c r="A73" s="32" t="s">
        <v>158</v>
      </c>
      <c r="B73" s="32" t="s">
        <v>191</v>
      </c>
      <c r="C73" s="32" t="s">
        <v>192</v>
      </c>
      <c r="D73" s="33" t="s">
        <v>199</v>
      </c>
      <c r="E73" s="18" t="s">
        <v>200</v>
      </c>
      <c r="F73" s="26">
        <v>72</v>
      </c>
      <c r="G73" s="27">
        <f t="shared" si="12"/>
        <v>28.8</v>
      </c>
      <c r="H73" s="28">
        <v>75.8</v>
      </c>
      <c r="I73" s="24">
        <f t="shared" si="19"/>
        <v>45.48</v>
      </c>
      <c r="J73" s="24">
        <f t="shared" si="20"/>
        <v>74.28</v>
      </c>
      <c r="K73" s="38">
        <f t="shared" si="23"/>
        <v>4</v>
      </c>
    </row>
    <row r="74" spans="1:11" ht="21.75" customHeight="1">
      <c r="A74" s="32" t="s">
        <v>158</v>
      </c>
      <c r="B74" s="32" t="s">
        <v>201</v>
      </c>
      <c r="C74" s="32" t="s">
        <v>202</v>
      </c>
      <c r="D74" s="33" t="s">
        <v>203</v>
      </c>
      <c r="E74" s="18" t="s">
        <v>204</v>
      </c>
      <c r="F74" s="26">
        <v>76</v>
      </c>
      <c r="G74" s="27">
        <f t="shared" si="12"/>
        <v>30.400000000000002</v>
      </c>
      <c r="H74" s="28">
        <v>75.4</v>
      </c>
      <c r="I74" s="24">
        <f t="shared" si="19"/>
        <v>45.24</v>
      </c>
      <c r="J74" s="24">
        <f t="shared" si="20"/>
        <v>75.64</v>
      </c>
      <c r="K74" s="38">
        <f>RANK(J74,J$74:J$75,0)</f>
        <v>1</v>
      </c>
    </row>
    <row r="75" spans="1:11" ht="21.75" customHeight="1">
      <c r="A75" s="32" t="s">
        <v>158</v>
      </c>
      <c r="B75" s="32" t="s">
        <v>201</v>
      </c>
      <c r="C75" s="32" t="s">
        <v>202</v>
      </c>
      <c r="D75" s="33" t="s">
        <v>205</v>
      </c>
      <c r="E75" s="18" t="s">
        <v>206</v>
      </c>
      <c r="F75" s="26">
        <v>54</v>
      </c>
      <c r="G75" s="27">
        <f t="shared" si="12"/>
        <v>21.6</v>
      </c>
      <c r="H75" s="28">
        <v>79.4</v>
      </c>
      <c r="I75" s="24">
        <f t="shared" si="19"/>
        <v>47.64</v>
      </c>
      <c r="J75" s="24">
        <f t="shared" si="20"/>
        <v>69.24000000000001</v>
      </c>
      <c r="K75" s="38">
        <f>RANK(J75,J$74:J$75,0)</f>
        <v>2</v>
      </c>
    </row>
    <row r="76" spans="1:11" ht="21.75" customHeight="1">
      <c r="A76" s="16" t="s">
        <v>207</v>
      </c>
      <c r="B76" s="16" t="s">
        <v>208</v>
      </c>
      <c r="C76" s="16" t="s">
        <v>209</v>
      </c>
      <c r="D76" s="17" t="s">
        <v>210</v>
      </c>
      <c r="E76" s="18" t="s">
        <v>211</v>
      </c>
      <c r="F76" s="30">
        <v>75</v>
      </c>
      <c r="G76" s="27">
        <f t="shared" si="12"/>
        <v>30</v>
      </c>
      <c r="H76" s="31">
        <v>82.78</v>
      </c>
      <c r="I76" s="24">
        <f t="shared" si="19"/>
        <v>49.668</v>
      </c>
      <c r="J76" s="24">
        <f t="shared" si="20"/>
        <v>79.668</v>
      </c>
      <c r="K76" s="38">
        <f>RANK(J76,J$76:J$77,0)</f>
        <v>1</v>
      </c>
    </row>
    <row r="77" spans="1:11" ht="21.75" customHeight="1">
      <c r="A77" s="16" t="s">
        <v>207</v>
      </c>
      <c r="B77" s="16" t="s">
        <v>208</v>
      </c>
      <c r="C77" s="16" t="s">
        <v>209</v>
      </c>
      <c r="D77" s="17" t="s">
        <v>212</v>
      </c>
      <c r="E77" s="18" t="s">
        <v>213</v>
      </c>
      <c r="F77" s="30">
        <v>63</v>
      </c>
      <c r="G77" s="27">
        <f t="shared" si="12"/>
        <v>25.200000000000003</v>
      </c>
      <c r="H77" s="31">
        <v>85.72</v>
      </c>
      <c r="I77" s="24">
        <f t="shared" si="19"/>
        <v>51.431999999999995</v>
      </c>
      <c r="J77" s="24">
        <f t="shared" si="20"/>
        <v>76.632</v>
      </c>
      <c r="K77" s="38">
        <f>RANK(J77,J$76:J$77,0)</f>
        <v>2</v>
      </c>
    </row>
    <row r="78" spans="1:11" ht="21.75" customHeight="1">
      <c r="A78" s="16" t="s">
        <v>214</v>
      </c>
      <c r="B78" s="16" t="s">
        <v>215</v>
      </c>
      <c r="C78" s="16" t="s">
        <v>216</v>
      </c>
      <c r="D78" s="17" t="s">
        <v>217</v>
      </c>
      <c r="E78" s="18" t="s">
        <v>218</v>
      </c>
      <c r="F78" s="26">
        <v>68</v>
      </c>
      <c r="G78" s="27">
        <f t="shared" si="12"/>
        <v>27.200000000000003</v>
      </c>
      <c r="H78" s="28">
        <v>86.76</v>
      </c>
      <c r="I78" s="24">
        <f t="shared" si="19"/>
        <v>52.056000000000004</v>
      </c>
      <c r="J78" s="24">
        <f t="shared" si="20"/>
        <v>79.256</v>
      </c>
      <c r="K78" s="38">
        <f aca="true" t="shared" si="24" ref="K78:K81">RANK(J78,J$78:J$81,0)</f>
        <v>1</v>
      </c>
    </row>
    <row r="79" spans="1:11" ht="21.75" customHeight="1">
      <c r="A79" s="16" t="s">
        <v>214</v>
      </c>
      <c r="B79" s="16" t="s">
        <v>215</v>
      </c>
      <c r="C79" s="16" t="s">
        <v>216</v>
      </c>
      <c r="D79" s="17" t="s">
        <v>219</v>
      </c>
      <c r="E79" s="18" t="s">
        <v>220</v>
      </c>
      <c r="F79" s="30">
        <v>71</v>
      </c>
      <c r="G79" s="27">
        <f t="shared" si="12"/>
        <v>28.400000000000002</v>
      </c>
      <c r="H79" s="31">
        <v>83.82</v>
      </c>
      <c r="I79" s="24">
        <f t="shared" si="19"/>
        <v>50.291999999999994</v>
      </c>
      <c r="J79" s="24">
        <f t="shared" si="20"/>
        <v>78.692</v>
      </c>
      <c r="K79" s="38">
        <f t="shared" si="24"/>
        <v>2</v>
      </c>
    </row>
    <row r="80" spans="1:11" ht="21.75" customHeight="1">
      <c r="A80" s="16" t="s">
        <v>214</v>
      </c>
      <c r="B80" s="16" t="s">
        <v>215</v>
      </c>
      <c r="C80" s="16" t="s">
        <v>216</v>
      </c>
      <c r="D80" s="17" t="s">
        <v>221</v>
      </c>
      <c r="E80" s="41" t="s">
        <v>222</v>
      </c>
      <c r="F80" s="26">
        <v>68</v>
      </c>
      <c r="G80" s="27">
        <f t="shared" si="12"/>
        <v>27.200000000000003</v>
      </c>
      <c r="H80" s="28">
        <v>85.74</v>
      </c>
      <c r="I80" s="24">
        <f t="shared" si="19"/>
        <v>51.443999999999996</v>
      </c>
      <c r="J80" s="24">
        <f t="shared" si="20"/>
        <v>78.644</v>
      </c>
      <c r="K80" s="38">
        <f t="shared" si="24"/>
        <v>3</v>
      </c>
    </row>
    <row r="81" spans="1:11" ht="21.75" customHeight="1">
      <c r="A81" s="16" t="s">
        <v>214</v>
      </c>
      <c r="B81" s="16" t="s">
        <v>215</v>
      </c>
      <c r="C81" s="16" t="s">
        <v>216</v>
      </c>
      <c r="D81" s="17" t="s">
        <v>223</v>
      </c>
      <c r="E81" s="18" t="s">
        <v>224</v>
      </c>
      <c r="F81" s="26">
        <v>70</v>
      </c>
      <c r="G81" s="27">
        <f t="shared" si="12"/>
        <v>28</v>
      </c>
      <c r="H81" s="28">
        <v>80.52</v>
      </c>
      <c r="I81" s="24">
        <f t="shared" si="19"/>
        <v>48.312</v>
      </c>
      <c r="J81" s="24">
        <f t="shared" si="20"/>
        <v>76.312</v>
      </c>
      <c r="K81" s="38">
        <f t="shared" si="24"/>
        <v>4</v>
      </c>
    </row>
    <row r="82" spans="1:11" ht="21.75" customHeight="1">
      <c r="A82" s="16" t="s">
        <v>214</v>
      </c>
      <c r="B82" s="16" t="s">
        <v>225</v>
      </c>
      <c r="C82" s="16" t="s">
        <v>226</v>
      </c>
      <c r="D82" s="17" t="s">
        <v>227</v>
      </c>
      <c r="E82" s="18" t="s">
        <v>228</v>
      </c>
      <c r="F82" s="22">
        <v>72</v>
      </c>
      <c r="G82" s="23">
        <f t="shared" si="12"/>
        <v>28.8</v>
      </c>
      <c r="H82" s="24">
        <v>79.4</v>
      </c>
      <c r="I82" s="24">
        <f t="shared" si="19"/>
        <v>47.64</v>
      </c>
      <c r="J82" s="24">
        <f t="shared" si="20"/>
        <v>76.44</v>
      </c>
      <c r="K82" s="38">
        <f aca="true" t="shared" si="25" ref="K82:K85">RANK(J82,J$82:J$85,0)</f>
        <v>1</v>
      </c>
    </row>
    <row r="83" spans="1:11" ht="21.75" customHeight="1">
      <c r="A83" s="16" t="s">
        <v>214</v>
      </c>
      <c r="B83" s="16" t="s">
        <v>225</v>
      </c>
      <c r="C83" s="16" t="s">
        <v>226</v>
      </c>
      <c r="D83" s="17" t="s">
        <v>229</v>
      </c>
      <c r="E83" s="18" t="s">
        <v>230</v>
      </c>
      <c r="F83" s="22">
        <v>63</v>
      </c>
      <c r="G83" s="23">
        <f t="shared" si="12"/>
        <v>25.200000000000003</v>
      </c>
      <c r="H83" s="24">
        <v>78.4</v>
      </c>
      <c r="I83" s="24">
        <f t="shared" si="19"/>
        <v>47.04</v>
      </c>
      <c r="J83" s="24">
        <f t="shared" si="20"/>
        <v>72.24000000000001</v>
      </c>
      <c r="K83" s="38">
        <f t="shared" si="25"/>
        <v>2</v>
      </c>
    </row>
    <row r="84" spans="1:11" ht="21.75" customHeight="1">
      <c r="A84" s="16" t="s">
        <v>214</v>
      </c>
      <c r="B84" s="16" t="s">
        <v>225</v>
      </c>
      <c r="C84" s="16" t="s">
        <v>226</v>
      </c>
      <c r="D84" s="17" t="s">
        <v>231</v>
      </c>
      <c r="E84" s="18" t="s">
        <v>232</v>
      </c>
      <c r="F84" s="22">
        <v>61</v>
      </c>
      <c r="G84" s="23">
        <f t="shared" si="12"/>
        <v>24.400000000000002</v>
      </c>
      <c r="H84" s="24">
        <v>77.6</v>
      </c>
      <c r="I84" s="24">
        <f t="shared" si="19"/>
        <v>46.559999999999995</v>
      </c>
      <c r="J84" s="24">
        <f t="shared" si="20"/>
        <v>70.96</v>
      </c>
      <c r="K84" s="38">
        <f t="shared" si="25"/>
        <v>3</v>
      </c>
    </row>
    <row r="85" spans="1:11" ht="21.75" customHeight="1">
      <c r="A85" s="16" t="s">
        <v>214</v>
      </c>
      <c r="B85" s="16" t="s">
        <v>225</v>
      </c>
      <c r="C85" s="16" t="s">
        <v>226</v>
      </c>
      <c r="D85" s="17" t="s">
        <v>233</v>
      </c>
      <c r="E85" s="18" t="s">
        <v>234</v>
      </c>
      <c r="F85" s="22">
        <v>61</v>
      </c>
      <c r="G85" s="23">
        <f t="shared" si="12"/>
        <v>24.400000000000002</v>
      </c>
      <c r="H85" s="24">
        <v>54.6</v>
      </c>
      <c r="I85" s="24">
        <f t="shared" si="19"/>
        <v>32.76</v>
      </c>
      <c r="J85" s="24">
        <f t="shared" si="20"/>
        <v>57.16</v>
      </c>
      <c r="K85" s="38">
        <f t="shared" si="25"/>
        <v>4</v>
      </c>
    </row>
    <row r="86" spans="1:11" ht="21.75" customHeight="1">
      <c r="A86" s="32" t="s">
        <v>235</v>
      </c>
      <c r="B86" s="32" t="s">
        <v>236</v>
      </c>
      <c r="C86" s="32" t="s">
        <v>237</v>
      </c>
      <c r="D86" s="33" t="s">
        <v>238</v>
      </c>
      <c r="E86" s="18" t="s">
        <v>239</v>
      </c>
      <c r="F86" s="26">
        <v>60</v>
      </c>
      <c r="G86" s="27">
        <f t="shared" si="12"/>
        <v>24</v>
      </c>
      <c r="H86" s="28">
        <v>87.2</v>
      </c>
      <c r="I86" s="24">
        <f t="shared" si="19"/>
        <v>52.32</v>
      </c>
      <c r="J86" s="24">
        <f t="shared" si="20"/>
        <v>76.32</v>
      </c>
      <c r="K86" s="38">
        <f>RANK(J86,J$86:J$87,0)</f>
        <v>1</v>
      </c>
    </row>
    <row r="87" spans="1:11" ht="21.75" customHeight="1">
      <c r="A87" s="32" t="s">
        <v>235</v>
      </c>
      <c r="B87" s="32" t="s">
        <v>236</v>
      </c>
      <c r="C87" s="32" t="s">
        <v>237</v>
      </c>
      <c r="D87" s="33" t="s">
        <v>240</v>
      </c>
      <c r="E87" s="18" t="s">
        <v>241</v>
      </c>
      <c r="F87" s="26">
        <v>59</v>
      </c>
      <c r="G87" s="27">
        <f t="shared" si="12"/>
        <v>23.6</v>
      </c>
      <c r="H87" s="28">
        <v>80.2</v>
      </c>
      <c r="I87" s="24">
        <f t="shared" si="19"/>
        <v>48.12</v>
      </c>
      <c r="J87" s="24">
        <f t="shared" si="20"/>
        <v>71.72</v>
      </c>
      <c r="K87" s="38">
        <f>RANK(J87,J$86:J$87,0)</f>
        <v>2</v>
      </c>
    </row>
    <row r="88" spans="1:11" ht="21.75" customHeight="1">
      <c r="A88" s="32" t="s">
        <v>235</v>
      </c>
      <c r="B88" s="32" t="s">
        <v>242</v>
      </c>
      <c r="C88" s="32" t="s">
        <v>243</v>
      </c>
      <c r="D88" s="33" t="s">
        <v>244</v>
      </c>
      <c r="E88" s="18" t="s">
        <v>245</v>
      </c>
      <c r="F88" s="26">
        <v>58</v>
      </c>
      <c r="G88" s="27">
        <f t="shared" si="12"/>
        <v>23.200000000000003</v>
      </c>
      <c r="H88" s="28">
        <v>75.6</v>
      </c>
      <c r="I88" s="24">
        <f t="shared" si="19"/>
        <v>45.35999999999999</v>
      </c>
      <c r="J88" s="24">
        <f t="shared" si="20"/>
        <v>68.56</v>
      </c>
      <c r="K88" s="38">
        <f>RANK(J88,J$88:J$88,0)</f>
        <v>1</v>
      </c>
    </row>
    <row r="89" spans="1:11" ht="21.75" customHeight="1">
      <c r="A89" s="32" t="s">
        <v>246</v>
      </c>
      <c r="B89" s="32" t="s">
        <v>247</v>
      </c>
      <c r="C89" s="32" t="s">
        <v>248</v>
      </c>
      <c r="D89" s="33" t="s">
        <v>249</v>
      </c>
      <c r="E89" s="18" t="s">
        <v>250</v>
      </c>
      <c r="F89" s="26">
        <v>71</v>
      </c>
      <c r="G89" s="27">
        <f t="shared" si="12"/>
        <v>28.400000000000002</v>
      </c>
      <c r="H89" s="28">
        <v>77.2</v>
      </c>
      <c r="I89" s="24">
        <f t="shared" si="19"/>
        <v>46.32</v>
      </c>
      <c r="J89" s="24">
        <f t="shared" si="20"/>
        <v>74.72</v>
      </c>
      <c r="K89" s="38">
        <f aca="true" t="shared" si="26" ref="K89:K91">RANK(J89,J$89:J$91,0)</f>
        <v>1</v>
      </c>
    </row>
    <row r="90" spans="1:11" ht="21.75" customHeight="1">
      <c r="A90" s="32" t="s">
        <v>246</v>
      </c>
      <c r="B90" s="32" t="s">
        <v>247</v>
      </c>
      <c r="C90" s="32" t="s">
        <v>248</v>
      </c>
      <c r="D90" s="33" t="s">
        <v>251</v>
      </c>
      <c r="E90" s="18" t="s">
        <v>252</v>
      </c>
      <c r="F90" s="26">
        <v>70</v>
      </c>
      <c r="G90" s="27">
        <f t="shared" si="12"/>
        <v>28</v>
      </c>
      <c r="H90" s="28">
        <v>77</v>
      </c>
      <c r="I90" s="24">
        <f t="shared" si="19"/>
        <v>46.199999999999996</v>
      </c>
      <c r="J90" s="24">
        <f t="shared" si="20"/>
        <v>74.19999999999999</v>
      </c>
      <c r="K90" s="38">
        <f t="shared" si="26"/>
        <v>2</v>
      </c>
    </row>
    <row r="91" spans="1:11" ht="21.75" customHeight="1">
      <c r="A91" s="32" t="s">
        <v>246</v>
      </c>
      <c r="B91" s="32" t="s">
        <v>247</v>
      </c>
      <c r="C91" s="32" t="s">
        <v>248</v>
      </c>
      <c r="D91" s="33" t="s">
        <v>253</v>
      </c>
      <c r="E91" s="18" t="s">
        <v>254</v>
      </c>
      <c r="F91" s="26">
        <v>69</v>
      </c>
      <c r="G91" s="27">
        <f t="shared" si="12"/>
        <v>27.6</v>
      </c>
      <c r="H91" s="28">
        <v>76.2</v>
      </c>
      <c r="I91" s="24">
        <f t="shared" si="19"/>
        <v>45.72</v>
      </c>
      <c r="J91" s="24">
        <f t="shared" si="20"/>
        <v>73.32</v>
      </c>
      <c r="K91" s="38">
        <f t="shared" si="26"/>
        <v>3</v>
      </c>
    </row>
    <row r="92" spans="1:11" ht="21.75" customHeight="1">
      <c r="A92" s="16" t="s">
        <v>255</v>
      </c>
      <c r="B92" s="16" t="s">
        <v>256</v>
      </c>
      <c r="C92" s="16" t="s">
        <v>257</v>
      </c>
      <c r="D92" s="17" t="s">
        <v>258</v>
      </c>
      <c r="E92" s="18" t="s">
        <v>259</v>
      </c>
      <c r="F92" s="26">
        <v>69</v>
      </c>
      <c r="G92" s="27">
        <f t="shared" si="12"/>
        <v>27.6</v>
      </c>
      <c r="H92" s="28">
        <v>82.2</v>
      </c>
      <c r="I92" s="24">
        <f t="shared" si="19"/>
        <v>49.32</v>
      </c>
      <c r="J92" s="24">
        <f t="shared" si="20"/>
        <v>76.92</v>
      </c>
      <c r="K92" s="38">
        <f aca="true" t="shared" si="27" ref="K92:K97">RANK(J92,J$92:J$97,0)</f>
        <v>1</v>
      </c>
    </row>
    <row r="93" spans="1:11" ht="21.75" customHeight="1">
      <c r="A93" s="16" t="s">
        <v>255</v>
      </c>
      <c r="B93" s="16" t="s">
        <v>256</v>
      </c>
      <c r="C93" s="16" t="s">
        <v>257</v>
      </c>
      <c r="D93" s="17" t="s">
        <v>260</v>
      </c>
      <c r="E93" s="18" t="s">
        <v>261</v>
      </c>
      <c r="F93" s="26">
        <v>69</v>
      </c>
      <c r="G93" s="27">
        <f t="shared" si="12"/>
        <v>27.6</v>
      </c>
      <c r="H93" s="28">
        <v>77.3</v>
      </c>
      <c r="I93" s="24">
        <f t="shared" si="19"/>
        <v>46.379999999999995</v>
      </c>
      <c r="J93" s="24">
        <f t="shared" si="20"/>
        <v>73.97999999999999</v>
      </c>
      <c r="K93" s="38">
        <f t="shared" si="27"/>
        <v>2</v>
      </c>
    </row>
    <row r="94" spans="1:11" ht="21.75" customHeight="1">
      <c r="A94" s="16" t="s">
        <v>255</v>
      </c>
      <c r="B94" s="16" t="s">
        <v>256</v>
      </c>
      <c r="C94" s="16" t="s">
        <v>257</v>
      </c>
      <c r="D94" s="17" t="s">
        <v>262</v>
      </c>
      <c r="E94" s="18" t="s">
        <v>263</v>
      </c>
      <c r="F94" s="26">
        <v>66</v>
      </c>
      <c r="G94" s="27">
        <f t="shared" si="12"/>
        <v>26.400000000000002</v>
      </c>
      <c r="H94" s="28">
        <v>79</v>
      </c>
      <c r="I94" s="24">
        <f t="shared" si="19"/>
        <v>47.4</v>
      </c>
      <c r="J94" s="24">
        <f t="shared" si="20"/>
        <v>73.8</v>
      </c>
      <c r="K94" s="38">
        <f t="shared" si="27"/>
        <v>3</v>
      </c>
    </row>
    <row r="95" spans="1:11" ht="21.75" customHeight="1">
      <c r="A95" s="16" t="s">
        <v>255</v>
      </c>
      <c r="B95" s="16" t="s">
        <v>256</v>
      </c>
      <c r="C95" s="16" t="s">
        <v>257</v>
      </c>
      <c r="D95" s="17" t="s">
        <v>264</v>
      </c>
      <c r="E95" s="18" t="s">
        <v>265</v>
      </c>
      <c r="F95" s="26">
        <v>61</v>
      </c>
      <c r="G95" s="27">
        <f t="shared" si="12"/>
        <v>24.400000000000002</v>
      </c>
      <c r="H95" s="28">
        <v>80.28</v>
      </c>
      <c r="I95" s="24">
        <f t="shared" si="19"/>
        <v>48.168</v>
      </c>
      <c r="J95" s="24">
        <f t="shared" si="20"/>
        <v>72.568</v>
      </c>
      <c r="K95" s="38">
        <f t="shared" si="27"/>
        <v>4</v>
      </c>
    </row>
    <row r="96" spans="1:11" ht="21.75" customHeight="1">
      <c r="A96" s="16" t="s">
        <v>255</v>
      </c>
      <c r="B96" s="16" t="s">
        <v>256</v>
      </c>
      <c r="C96" s="16">
        <v>20140027</v>
      </c>
      <c r="D96" s="17" t="s">
        <v>266</v>
      </c>
      <c r="E96" s="18" t="s">
        <v>267</v>
      </c>
      <c r="F96" s="26">
        <v>56</v>
      </c>
      <c r="G96" s="27">
        <f t="shared" si="12"/>
        <v>22.400000000000002</v>
      </c>
      <c r="H96" s="28">
        <v>79.2</v>
      </c>
      <c r="I96" s="21">
        <f t="shared" si="19"/>
        <v>47.52</v>
      </c>
      <c r="J96" s="21">
        <f t="shared" si="20"/>
        <v>69.92</v>
      </c>
      <c r="K96" s="37">
        <f t="shared" si="27"/>
        <v>5</v>
      </c>
    </row>
    <row r="97" spans="1:11" ht="21.75" customHeight="1">
      <c r="A97" s="16" t="s">
        <v>255</v>
      </c>
      <c r="B97" s="16" t="s">
        <v>256</v>
      </c>
      <c r="C97" s="16">
        <v>20140027</v>
      </c>
      <c r="D97" s="17" t="s">
        <v>268</v>
      </c>
      <c r="E97" s="18" t="s">
        <v>269</v>
      </c>
      <c r="F97" s="26">
        <v>60</v>
      </c>
      <c r="G97" s="27">
        <f t="shared" si="12"/>
        <v>24</v>
      </c>
      <c r="H97" s="28">
        <v>76.4</v>
      </c>
      <c r="I97" s="24">
        <f t="shared" si="19"/>
        <v>45.84</v>
      </c>
      <c r="J97" s="24">
        <f t="shared" si="20"/>
        <v>69.84</v>
      </c>
      <c r="K97" s="38">
        <f t="shared" si="27"/>
        <v>6</v>
      </c>
    </row>
  </sheetData>
  <sheetProtection/>
  <mergeCells count="1">
    <mergeCell ref="A2:K2"/>
  </mergeCells>
  <printOptions/>
  <pageMargins left="0.71" right="0.71" top="0.35" bottom="0.43" header="0.28" footer="0.2"/>
  <pageSetup firstPageNumber="3" useFirstPageNumber="1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admin</cp:lastModifiedBy>
  <cp:lastPrinted>2017-05-31T03:27:43Z</cp:lastPrinted>
  <dcterms:created xsi:type="dcterms:W3CDTF">2017-05-15T09:08:00Z</dcterms:created>
  <dcterms:modified xsi:type="dcterms:W3CDTF">2017-06-07T02:19:16Z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