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面试名单" sheetId="1" r:id="rId1"/>
    <sheet name="D组" sheetId="2" r:id="rId2"/>
    <sheet name="E组" sheetId="3" r:id="rId3"/>
  </sheets>
  <definedNames/>
  <calcPr fullCalcOnLoad="1"/>
</workbook>
</file>

<file path=xl/sharedStrings.xml><?xml version="1.0" encoding="utf-8"?>
<sst xmlns="http://schemas.openxmlformats.org/spreadsheetml/2006/main" count="409" uniqueCount="142">
  <si>
    <t>序号</t>
  </si>
  <si>
    <t>姓名</t>
  </si>
  <si>
    <t>报考职位</t>
  </si>
  <si>
    <t>报考单位</t>
  </si>
  <si>
    <t>身份证号码</t>
  </si>
  <si>
    <t>行测成绩</t>
  </si>
  <si>
    <t>申论成绩</t>
  </si>
  <si>
    <t>折前成绩</t>
  </si>
  <si>
    <t>折后总成绩</t>
  </si>
  <si>
    <t>面试成绩</t>
  </si>
  <si>
    <t>总成绩</t>
  </si>
  <si>
    <t>乔卫平</t>
  </si>
  <si>
    <t>计算机管理</t>
  </si>
  <si>
    <t>广元市检察院</t>
  </si>
  <si>
    <t>622626199312077010</t>
  </si>
  <si>
    <t>毛砺</t>
  </si>
  <si>
    <t>510821199301250019</t>
  </si>
  <si>
    <t>郭煜博</t>
  </si>
  <si>
    <t>510802199401022030</t>
  </si>
  <si>
    <t>潘微微</t>
  </si>
  <si>
    <t>司法会计</t>
  </si>
  <si>
    <t>511112199110170522</t>
  </si>
  <si>
    <t>廖雅莉</t>
  </si>
  <si>
    <t>511023198903197820</t>
  </si>
  <si>
    <t>唐谦</t>
  </si>
  <si>
    <t>510824199201018385</t>
  </si>
  <si>
    <t>杨声宝</t>
  </si>
  <si>
    <t>行政人员（宣传）</t>
  </si>
  <si>
    <t>61232619900505091x</t>
  </si>
  <si>
    <t>王智锋</t>
  </si>
  <si>
    <t>510824198911095516</t>
  </si>
  <si>
    <t>石姣</t>
  </si>
  <si>
    <t>622621199212010669</t>
  </si>
  <si>
    <t>王智</t>
  </si>
  <si>
    <t>朝天区检察院</t>
  </si>
  <si>
    <t>612325198702050017</t>
  </si>
  <si>
    <t>杨斌</t>
  </si>
  <si>
    <t>510812199210050058</t>
  </si>
  <si>
    <t>朱聚良</t>
  </si>
  <si>
    <t>622425199106066313</t>
  </si>
  <si>
    <t>钱秋宇</t>
  </si>
  <si>
    <t>利州区检察院</t>
  </si>
  <si>
    <t>510824199110040843</t>
  </si>
  <si>
    <t>杨彬</t>
  </si>
  <si>
    <t>510824199409076541</t>
  </si>
  <si>
    <t>张耘</t>
  </si>
  <si>
    <t>510812199605010042</t>
  </si>
  <si>
    <t>王小蔓</t>
  </si>
  <si>
    <t>昭化区检察院</t>
  </si>
  <si>
    <t>510812199207173268</t>
  </si>
  <si>
    <t>张颖</t>
  </si>
  <si>
    <t>620522199505271749</t>
  </si>
  <si>
    <t>罗维</t>
  </si>
  <si>
    <t>510821199102159132</t>
  </si>
  <si>
    <t>安志婕</t>
  </si>
  <si>
    <t>510802199010193326</t>
  </si>
  <si>
    <t>李娇</t>
  </si>
  <si>
    <t>612330199109020429</t>
  </si>
  <si>
    <t>张维</t>
  </si>
  <si>
    <t>旺苍县检察院</t>
  </si>
  <si>
    <t>51082119911008007x</t>
  </si>
  <si>
    <t>侯兵锡</t>
  </si>
  <si>
    <t>510821199111074616</t>
  </si>
  <si>
    <t>侯媛</t>
  </si>
  <si>
    <t>检察辅助人员</t>
  </si>
  <si>
    <t>510821199201254645</t>
  </si>
  <si>
    <t>何佳敏</t>
  </si>
  <si>
    <t>510802199312191326</t>
  </si>
  <si>
    <t>王景</t>
  </si>
  <si>
    <t>510802199401182915</t>
  </si>
  <si>
    <t>王世林</t>
  </si>
  <si>
    <t>侦查员</t>
  </si>
  <si>
    <t>青川县检察院</t>
  </si>
  <si>
    <t>510727199408213018</t>
  </si>
  <si>
    <t>游峰</t>
  </si>
  <si>
    <t>510802199307190038</t>
  </si>
  <si>
    <t>梁鹏飞</t>
  </si>
  <si>
    <t>622621199307120633</t>
  </si>
  <si>
    <t>李付国</t>
  </si>
  <si>
    <t>371322199011164319</t>
  </si>
  <si>
    <t>秦鞅第</t>
  </si>
  <si>
    <t>622421199011240619</t>
  </si>
  <si>
    <t>姚小岩</t>
  </si>
  <si>
    <t>剑阁县检察院</t>
  </si>
  <si>
    <t>510822199608197220</t>
  </si>
  <si>
    <t>雷璇</t>
  </si>
  <si>
    <t>511102199411130425</t>
  </si>
  <si>
    <t>李蕾</t>
  </si>
  <si>
    <t>612327199308200088</t>
  </si>
  <si>
    <t>杜露章</t>
  </si>
  <si>
    <t>510821198907100010</t>
  </si>
  <si>
    <t>洪昊</t>
  </si>
  <si>
    <t>510727199310090013</t>
  </si>
  <si>
    <t>肖欢</t>
  </si>
  <si>
    <t>510821199407241364</t>
  </si>
  <si>
    <t>赖佳魏</t>
  </si>
  <si>
    <t>510812199403103443</t>
  </si>
  <si>
    <t>缪易含</t>
  </si>
  <si>
    <t>622822199311152926</t>
  </si>
  <si>
    <t>王蓉</t>
  </si>
  <si>
    <t>612326199404040022</t>
  </si>
  <si>
    <t>佘琼</t>
  </si>
  <si>
    <t>510824198501210542</t>
  </si>
  <si>
    <t>杨艳</t>
  </si>
  <si>
    <t>510812199307170427</t>
  </si>
  <si>
    <t>杨姚</t>
  </si>
  <si>
    <t>苍溪县检察院</t>
  </si>
  <si>
    <t>510821199410133719</t>
  </si>
  <si>
    <t>任波华</t>
  </si>
  <si>
    <t>51082419900121041x</t>
  </si>
  <si>
    <t>白志城</t>
  </si>
  <si>
    <t>510824199402010830</t>
  </si>
  <si>
    <t>董杨</t>
  </si>
  <si>
    <t>510824199308282899</t>
  </si>
  <si>
    <t>向茂荣</t>
  </si>
  <si>
    <t>510824199211026813</t>
  </si>
  <si>
    <t>李思琪</t>
  </si>
  <si>
    <t>510824199606200222</t>
  </si>
  <si>
    <t>李跃</t>
  </si>
  <si>
    <t>荣山地区检察院</t>
  </si>
  <si>
    <t>510821198510068518</t>
  </si>
  <si>
    <t>何怡霖</t>
  </si>
  <si>
    <t>510802199408172023</t>
  </si>
  <si>
    <t>王蔓君</t>
  </si>
  <si>
    <t>510802199505030027</t>
  </si>
  <si>
    <t>李俊兴</t>
  </si>
  <si>
    <t>622621199309270010</t>
  </si>
  <si>
    <t>D组名单</t>
  </si>
  <si>
    <t>E组名单</t>
  </si>
  <si>
    <t>招录单位</t>
  </si>
  <si>
    <t>招录名额</t>
  </si>
  <si>
    <t>准考证号</t>
  </si>
  <si>
    <t>笔试折合后成绩</t>
  </si>
  <si>
    <t>面试成绩</t>
  </si>
  <si>
    <t>面试折合成绩</t>
  </si>
  <si>
    <t>总考分</t>
  </si>
  <si>
    <t>职位排名</t>
  </si>
  <si>
    <t>备注</t>
  </si>
  <si>
    <t>进入体检</t>
  </si>
  <si>
    <t>面试放弃</t>
  </si>
  <si>
    <t>7792307053421</t>
  </si>
  <si>
    <t>2017年广元市检察系统公开考试招录公务员面试成绩、总考分及排名表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</si>
</sst>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简体"/>
      <family val="0"/>
    </font>
    <font>
      <b/>
      <sz val="2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方正小标宋简体"/>
      <family val="0"/>
    </font>
    <font>
      <b/>
      <sz val="2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181" fontId="0" fillId="0" borderId="9" xfId="0" applyNumberFormat="1" applyFont="1" applyBorder="1" applyAlignment="1">
      <alignment horizontal="center" vertical="center"/>
    </xf>
    <xf numFmtId="0" fontId="46" fillId="9" borderId="9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6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46" fillId="11" borderId="9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/>
    </xf>
    <xf numFmtId="0" fontId="46" fillId="13" borderId="9" xfId="0" applyFont="1" applyFill="1" applyBorder="1" applyAlignment="1">
      <alignment horizontal="center" vertical="center"/>
    </xf>
    <xf numFmtId="0" fontId="0" fillId="13" borderId="9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horizontal="center" vertical="center"/>
    </xf>
    <xf numFmtId="0" fontId="0" fillId="15" borderId="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181" fontId="0" fillId="0" borderId="9" xfId="0" applyNumberFormat="1" applyFont="1" applyBorder="1" applyAlignment="1">
      <alignment horizontal="left" vertical="center"/>
    </xf>
    <xf numFmtId="181" fontId="0" fillId="0" borderId="9" xfId="0" applyNumberFormat="1" applyFont="1" applyBorder="1" applyAlignment="1">
      <alignment horizontal="left" vertical="center" wrapText="1"/>
    </xf>
    <xf numFmtId="180" fontId="0" fillId="0" borderId="9" xfId="0" applyNumberFormat="1" applyFont="1" applyBorder="1" applyAlignment="1">
      <alignment horizontal="left" vertical="center" wrapText="1"/>
    </xf>
    <xf numFmtId="180" fontId="0" fillId="0" borderId="9" xfId="0" applyNumberFormat="1" applyFont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9" xfId="0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SheetLayoutView="100" zoomScalePageLayoutView="0" workbookViewId="0" topLeftCell="A1">
      <selection activeCell="Q13" sqref="Q13"/>
    </sheetView>
  </sheetViews>
  <sheetFormatPr defaultColWidth="9.00390625" defaultRowHeight="14.25"/>
  <cols>
    <col min="1" max="1" width="15.125" style="6" customWidth="1"/>
    <col min="2" max="2" width="19.25390625" style="5" customWidth="1"/>
    <col min="3" max="3" width="8.50390625" style="5" customWidth="1"/>
    <col min="4" max="4" width="9.875" style="5" customWidth="1"/>
    <col min="5" max="5" width="16.75390625" style="39" customWidth="1"/>
    <col min="6" max="6" width="9.75390625" style="5" customWidth="1"/>
    <col min="7" max="7" width="6.375" style="5" customWidth="1"/>
    <col min="8" max="8" width="8.50390625" style="5" customWidth="1"/>
    <col min="9" max="9" width="7.875" style="5" customWidth="1"/>
    <col min="10" max="10" width="5.875" style="5" hidden="1" customWidth="1"/>
    <col min="11" max="11" width="6.125" style="6" hidden="1" customWidth="1"/>
    <col min="12" max="12" width="6.75390625" style="6" hidden="1" customWidth="1"/>
    <col min="13" max="13" width="10.00390625" style="6" hidden="1" customWidth="1"/>
    <col min="14" max="15" width="0" style="6" hidden="1" customWidth="1"/>
    <col min="16" max="16" width="7.125" style="6" customWidth="1"/>
    <col min="17" max="17" width="12.125" style="6" customWidth="1"/>
    <col min="18" max="16384" width="9.00390625" style="6" customWidth="1"/>
  </cols>
  <sheetData>
    <row r="1" spans="1:17" ht="44.25" customHeight="1">
      <c r="A1" s="32"/>
      <c r="B1" s="41" t="s">
        <v>141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33"/>
      <c r="Q1" s="34"/>
    </row>
    <row r="2" spans="1:17" s="4" customFormat="1" ht="34.5" customHeight="1">
      <c r="A2" s="8" t="s">
        <v>129</v>
      </c>
      <c r="B2" s="8" t="s">
        <v>2</v>
      </c>
      <c r="C2" s="8" t="s">
        <v>130</v>
      </c>
      <c r="D2" s="9" t="s">
        <v>1</v>
      </c>
      <c r="E2" s="19" t="s">
        <v>131</v>
      </c>
      <c r="F2" s="10" t="s">
        <v>132</v>
      </c>
      <c r="G2" s="10" t="s">
        <v>133</v>
      </c>
      <c r="H2" s="10" t="s">
        <v>134</v>
      </c>
      <c r="I2" s="10" t="s">
        <v>135</v>
      </c>
      <c r="J2" s="11" t="s">
        <v>5</v>
      </c>
      <c r="K2" s="11" t="s">
        <v>6</v>
      </c>
      <c r="L2" s="12" t="s">
        <v>7</v>
      </c>
      <c r="M2" s="12" t="s">
        <v>8</v>
      </c>
      <c r="N2" s="13" t="s">
        <v>9</v>
      </c>
      <c r="O2" s="13" t="s">
        <v>10</v>
      </c>
      <c r="P2" s="10" t="s">
        <v>136</v>
      </c>
      <c r="Q2" s="10" t="s">
        <v>137</v>
      </c>
    </row>
    <row r="3" spans="1:17" s="5" customFormat="1" ht="14.25">
      <c r="A3" s="8" t="s">
        <v>13</v>
      </c>
      <c r="B3" s="8" t="s">
        <v>12</v>
      </c>
      <c r="C3" s="15">
        <v>1</v>
      </c>
      <c r="D3" s="17" t="s">
        <v>11</v>
      </c>
      <c r="E3" s="35">
        <v>7792307053515</v>
      </c>
      <c r="F3" s="18">
        <f>M3*0.7</f>
        <v>51.974999999999994</v>
      </c>
      <c r="G3" s="14">
        <v>81.2</v>
      </c>
      <c r="H3" s="14">
        <f>G3*0.3</f>
        <v>24.36</v>
      </c>
      <c r="I3" s="14">
        <f>F3+H3</f>
        <v>76.335</v>
      </c>
      <c r="J3" s="21">
        <v>78</v>
      </c>
      <c r="K3" s="21">
        <v>70.5</v>
      </c>
      <c r="L3" s="22">
        <f aca="true" t="shared" si="0" ref="L3:L24">J3+K3</f>
        <v>148.5</v>
      </c>
      <c r="M3" s="22">
        <f aca="true" t="shared" si="1" ref="M3:M24">L3*0.5</f>
        <v>74.25</v>
      </c>
      <c r="N3" s="14">
        <v>81.2</v>
      </c>
      <c r="O3" s="14">
        <f>SUM(M3*0.7+N3*0.3)</f>
        <v>76.335</v>
      </c>
      <c r="P3" s="14">
        <v>1</v>
      </c>
      <c r="Q3" s="23" t="s">
        <v>138</v>
      </c>
    </row>
    <row r="4" spans="1:17" s="5" customFormat="1" ht="14.25">
      <c r="A4" s="8" t="s">
        <v>13</v>
      </c>
      <c r="B4" s="8" t="s">
        <v>12</v>
      </c>
      <c r="C4" s="16"/>
      <c r="D4" s="17" t="s">
        <v>15</v>
      </c>
      <c r="E4" s="35">
        <v>7792307053413</v>
      </c>
      <c r="F4" s="18">
        <f aca="true" t="shared" si="2" ref="F4:F53">M4*0.7</f>
        <v>46.375</v>
      </c>
      <c r="G4" s="14">
        <v>81</v>
      </c>
      <c r="H4" s="14">
        <f>G4*0.3</f>
        <v>24.3</v>
      </c>
      <c r="I4" s="14">
        <f aca="true" t="shared" si="3" ref="I4:I53">F4+H4</f>
        <v>70.675</v>
      </c>
      <c r="J4" s="21">
        <v>69</v>
      </c>
      <c r="K4" s="21">
        <v>63.5</v>
      </c>
      <c r="L4" s="22">
        <f t="shared" si="0"/>
        <v>132.5</v>
      </c>
      <c r="M4" s="22">
        <f t="shared" si="1"/>
        <v>66.25</v>
      </c>
      <c r="N4" s="14">
        <v>81</v>
      </c>
      <c r="O4" s="14">
        <f aca="true" t="shared" si="4" ref="O4:O24">SUM(M4*0.7+N4*0.3)</f>
        <v>70.675</v>
      </c>
      <c r="P4" s="14">
        <v>2</v>
      </c>
      <c r="Q4" s="14"/>
    </row>
    <row r="5" spans="1:17" s="5" customFormat="1" ht="14.25">
      <c r="A5" s="8" t="s">
        <v>13</v>
      </c>
      <c r="B5" s="8" t="s">
        <v>12</v>
      </c>
      <c r="C5" s="7"/>
      <c r="D5" s="20" t="s">
        <v>17</v>
      </c>
      <c r="E5" s="36" t="s">
        <v>140</v>
      </c>
      <c r="F5" s="18">
        <f t="shared" si="2"/>
        <v>46.199999999999996</v>
      </c>
      <c r="G5" s="14">
        <v>79.8</v>
      </c>
      <c r="H5" s="14">
        <f aca="true" t="shared" si="5" ref="H5:H53">G5*0.3</f>
        <v>23.939999999999998</v>
      </c>
      <c r="I5" s="14">
        <f t="shared" si="3"/>
        <v>70.13999999999999</v>
      </c>
      <c r="J5" s="21">
        <v>75</v>
      </c>
      <c r="K5" s="21">
        <v>57</v>
      </c>
      <c r="L5" s="22">
        <f t="shared" si="0"/>
        <v>132</v>
      </c>
      <c r="M5" s="22">
        <f t="shared" si="1"/>
        <v>66</v>
      </c>
      <c r="N5" s="14">
        <v>79.8</v>
      </c>
      <c r="O5" s="14">
        <f t="shared" si="4"/>
        <v>70.13999999999999</v>
      </c>
      <c r="P5" s="14">
        <v>3</v>
      </c>
      <c r="Q5" s="14"/>
    </row>
    <row r="6" spans="1:17" s="5" customFormat="1" ht="14.25">
      <c r="A6" s="8" t="s">
        <v>13</v>
      </c>
      <c r="B6" s="8" t="s">
        <v>20</v>
      </c>
      <c r="C6" s="15">
        <v>1</v>
      </c>
      <c r="D6" s="17" t="s">
        <v>19</v>
      </c>
      <c r="E6" s="36">
        <v>7792307053708</v>
      </c>
      <c r="F6" s="18">
        <f t="shared" si="2"/>
        <v>49.349999999999994</v>
      </c>
      <c r="G6" s="14">
        <v>85.4</v>
      </c>
      <c r="H6" s="14">
        <f t="shared" si="5"/>
        <v>25.62</v>
      </c>
      <c r="I6" s="14">
        <f t="shared" si="3"/>
        <v>74.97</v>
      </c>
      <c r="J6" s="24">
        <v>78</v>
      </c>
      <c r="K6" s="24">
        <v>63</v>
      </c>
      <c r="L6" s="25">
        <f t="shared" si="0"/>
        <v>141</v>
      </c>
      <c r="M6" s="25">
        <f t="shared" si="1"/>
        <v>70.5</v>
      </c>
      <c r="N6" s="14">
        <v>85.4</v>
      </c>
      <c r="O6" s="14">
        <f t="shared" si="4"/>
        <v>74.97</v>
      </c>
      <c r="P6" s="14">
        <v>1</v>
      </c>
      <c r="Q6" s="23" t="s">
        <v>138</v>
      </c>
    </row>
    <row r="7" spans="1:17" s="5" customFormat="1" ht="14.25">
      <c r="A7" s="8" t="s">
        <v>13</v>
      </c>
      <c r="B7" s="8" t="s">
        <v>20</v>
      </c>
      <c r="C7" s="16"/>
      <c r="D7" s="17" t="s">
        <v>22</v>
      </c>
      <c r="E7" s="36">
        <v>7792307053701</v>
      </c>
      <c r="F7" s="18">
        <f t="shared" si="2"/>
        <v>48.474999999999994</v>
      </c>
      <c r="G7" s="14">
        <v>85.6</v>
      </c>
      <c r="H7" s="14">
        <f t="shared" si="5"/>
        <v>25.679999999999996</v>
      </c>
      <c r="I7" s="14">
        <f t="shared" si="3"/>
        <v>74.15499999999999</v>
      </c>
      <c r="J7" s="24">
        <v>75</v>
      </c>
      <c r="K7" s="24">
        <v>63.5</v>
      </c>
      <c r="L7" s="25">
        <f t="shared" si="0"/>
        <v>138.5</v>
      </c>
      <c r="M7" s="25">
        <f t="shared" si="1"/>
        <v>69.25</v>
      </c>
      <c r="N7" s="14">
        <v>85.6</v>
      </c>
      <c r="O7" s="14">
        <f t="shared" si="4"/>
        <v>74.15499999999999</v>
      </c>
      <c r="P7" s="14">
        <v>2</v>
      </c>
      <c r="Q7" s="14"/>
    </row>
    <row r="8" spans="1:17" s="5" customFormat="1" ht="14.25">
      <c r="A8" s="8" t="s">
        <v>13</v>
      </c>
      <c r="B8" s="8" t="s">
        <v>20</v>
      </c>
      <c r="C8" s="7"/>
      <c r="D8" s="17" t="s">
        <v>24</v>
      </c>
      <c r="E8" s="36">
        <v>7792307053723</v>
      </c>
      <c r="F8" s="18">
        <f t="shared" si="2"/>
        <v>47.775</v>
      </c>
      <c r="G8" s="14">
        <v>83</v>
      </c>
      <c r="H8" s="14">
        <f t="shared" si="5"/>
        <v>24.9</v>
      </c>
      <c r="I8" s="14">
        <f t="shared" si="3"/>
        <v>72.675</v>
      </c>
      <c r="J8" s="24">
        <v>69</v>
      </c>
      <c r="K8" s="24">
        <v>67.5</v>
      </c>
      <c r="L8" s="25">
        <f t="shared" si="0"/>
        <v>136.5</v>
      </c>
      <c r="M8" s="25">
        <f t="shared" si="1"/>
        <v>68.25</v>
      </c>
      <c r="N8" s="14">
        <v>83</v>
      </c>
      <c r="O8" s="14">
        <f t="shared" si="4"/>
        <v>72.675</v>
      </c>
      <c r="P8" s="14">
        <v>3</v>
      </c>
      <c r="Q8" s="14"/>
    </row>
    <row r="9" spans="1:17" s="5" customFormat="1" ht="14.25">
      <c r="A9" s="8" t="s">
        <v>13</v>
      </c>
      <c r="B9" s="8" t="s">
        <v>27</v>
      </c>
      <c r="C9" s="15">
        <v>1</v>
      </c>
      <c r="D9" s="17" t="s">
        <v>29</v>
      </c>
      <c r="E9" s="37">
        <v>7792307053816</v>
      </c>
      <c r="F9" s="18">
        <f>M9*0.7</f>
        <v>48.3</v>
      </c>
      <c r="G9" s="14">
        <v>84.8</v>
      </c>
      <c r="H9" s="14">
        <f>G9*0.3</f>
        <v>25.439999999999998</v>
      </c>
      <c r="I9" s="14">
        <f>F9+H9</f>
        <v>73.74</v>
      </c>
      <c r="J9" s="21">
        <v>81</v>
      </c>
      <c r="K9" s="21">
        <v>57</v>
      </c>
      <c r="L9" s="22">
        <f>J9+K9</f>
        <v>138</v>
      </c>
      <c r="M9" s="22">
        <f>L9*0.5</f>
        <v>69</v>
      </c>
      <c r="N9" s="14">
        <v>84.8</v>
      </c>
      <c r="O9" s="14">
        <f>SUM(M9*0.7+N9*0.3)</f>
        <v>73.74</v>
      </c>
      <c r="P9" s="14">
        <v>1</v>
      </c>
      <c r="Q9" s="23" t="s">
        <v>138</v>
      </c>
    </row>
    <row r="10" spans="1:17" s="5" customFormat="1" ht="14.25">
      <c r="A10" s="8" t="s">
        <v>13</v>
      </c>
      <c r="B10" s="8" t="s">
        <v>27</v>
      </c>
      <c r="C10" s="16"/>
      <c r="D10" s="17" t="s">
        <v>26</v>
      </c>
      <c r="E10" s="37">
        <v>7792307053811</v>
      </c>
      <c r="F10" s="18">
        <f>M10*0.7</f>
        <v>48.65</v>
      </c>
      <c r="G10" s="14">
        <v>83.6</v>
      </c>
      <c r="H10" s="14">
        <f t="shared" si="5"/>
        <v>25.08</v>
      </c>
      <c r="I10" s="14">
        <f>F10+H10</f>
        <v>73.72999999999999</v>
      </c>
      <c r="J10" s="21">
        <v>73</v>
      </c>
      <c r="K10" s="21">
        <v>66</v>
      </c>
      <c r="L10" s="22">
        <f>J10+K10</f>
        <v>139</v>
      </c>
      <c r="M10" s="22">
        <f>L10*0.5</f>
        <v>69.5</v>
      </c>
      <c r="N10" s="14">
        <v>83.6</v>
      </c>
      <c r="O10" s="14">
        <f>SUM(M10*0.7+N10*0.3)</f>
        <v>73.72999999999999</v>
      </c>
      <c r="P10" s="14">
        <v>2</v>
      </c>
      <c r="Q10" s="14"/>
    </row>
    <row r="11" spans="1:17" s="5" customFormat="1" ht="14.25">
      <c r="A11" s="8" t="s">
        <v>13</v>
      </c>
      <c r="B11" s="8" t="s">
        <v>27</v>
      </c>
      <c r="C11" s="7"/>
      <c r="D11" s="17" t="s">
        <v>31</v>
      </c>
      <c r="E11" s="37">
        <v>7792307053817</v>
      </c>
      <c r="F11" s="18">
        <f t="shared" si="2"/>
        <v>46.55</v>
      </c>
      <c r="G11" s="14">
        <v>84.4</v>
      </c>
      <c r="H11" s="14">
        <f t="shared" si="5"/>
        <v>25.32</v>
      </c>
      <c r="I11" s="14">
        <f t="shared" si="3"/>
        <v>71.87</v>
      </c>
      <c r="J11" s="21">
        <v>69</v>
      </c>
      <c r="K11" s="21">
        <v>64</v>
      </c>
      <c r="L11" s="22">
        <f t="shared" si="0"/>
        <v>133</v>
      </c>
      <c r="M11" s="22">
        <f t="shared" si="1"/>
        <v>66.5</v>
      </c>
      <c r="N11" s="14">
        <v>84.4</v>
      </c>
      <c r="O11" s="14">
        <f t="shared" si="4"/>
        <v>71.87</v>
      </c>
      <c r="P11" s="14">
        <v>3</v>
      </c>
      <c r="Q11" s="14"/>
    </row>
    <row r="12" spans="1:17" s="5" customFormat="1" ht="14.25">
      <c r="A12" s="8" t="s">
        <v>34</v>
      </c>
      <c r="B12" s="8" t="s">
        <v>12</v>
      </c>
      <c r="C12" s="15">
        <v>1</v>
      </c>
      <c r="D12" s="17" t="s">
        <v>33</v>
      </c>
      <c r="E12" s="37">
        <v>7792307054011</v>
      </c>
      <c r="F12" s="18">
        <f t="shared" si="2"/>
        <v>50.4</v>
      </c>
      <c r="G12" s="14">
        <v>84</v>
      </c>
      <c r="H12" s="14">
        <f t="shared" si="5"/>
        <v>25.2</v>
      </c>
      <c r="I12" s="14">
        <f t="shared" si="3"/>
        <v>75.6</v>
      </c>
      <c r="J12" s="24">
        <v>76</v>
      </c>
      <c r="K12" s="24">
        <v>68</v>
      </c>
      <c r="L12" s="25">
        <f t="shared" si="0"/>
        <v>144</v>
      </c>
      <c r="M12" s="25">
        <f t="shared" si="1"/>
        <v>72</v>
      </c>
      <c r="N12" s="14">
        <v>84</v>
      </c>
      <c r="O12" s="14">
        <f t="shared" si="4"/>
        <v>75.6</v>
      </c>
      <c r="P12" s="14">
        <v>1</v>
      </c>
      <c r="Q12" s="23" t="s">
        <v>138</v>
      </c>
    </row>
    <row r="13" spans="1:17" s="5" customFormat="1" ht="14.25">
      <c r="A13" s="8" t="s">
        <v>34</v>
      </c>
      <c r="B13" s="8" t="s">
        <v>12</v>
      </c>
      <c r="C13" s="16"/>
      <c r="D13" s="17" t="s">
        <v>36</v>
      </c>
      <c r="E13" s="37">
        <v>7792307054013</v>
      </c>
      <c r="F13" s="18">
        <f t="shared" si="2"/>
        <v>48.125</v>
      </c>
      <c r="G13" s="14">
        <v>82.6</v>
      </c>
      <c r="H13" s="14">
        <f t="shared" si="5"/>
        <v>24.779999999999998</v>
      </c>
      <c r="I13" s="14">
        <f t="shared" si="3"/>
        <v>72.905</v>
      </c>
      <c r="J13" s="24">
        <v>71</v>
      </c>
      <c r="K13" s="24">
        <v>66.5</v>
      </c>
      <c r="L13" s="25">
        <f t="shared" si="0"/>
        <v>137.5</v>
      </c>
      <c r="M13" s="25">
        <f t="shared" si="1"/>
        <v>68.75</v>
      </c>
      <c r="N13" s="14">
        <v>82.6</v>
      </c>
      <c r="O13" s="14">
        <f t="shared" si="4"/>
        <v>72.905</v>
      </c>
      <c r="P13" s="14">
        <v>2</v>
      </c>
      <c r="Q13" s="14"/>
    </row>
    <row r="14" spans="1:17" s="5" customFormat="1" ht="14.25">
      <c r="A14" s="8" t="s">
        <v>34</v>
      </c>
      <c r="B14" s="8" t="s">
        <v>12</v>
      </c>
      <c r="C14" s="7"/>
      <c r="D14" s="17" t="s">
        <v>38</v>
      </c>
      <c r="E14" s="37">
        <v>7792307053929</v>
      </c>
      <c r="F14" s="18">
        <f t="shared" si="2"/>
        <v>46.55</v>
      </c>
      <c r="G14" s="14">
        <v>80.8</v>
      </c>
      <c r="H14" s="14">
        <f t="shared" si="5"/>
        <v>24.24</v>
      </c>
      <c r="I14" s="14">
        <f t="shared" si="3"/>
        <v>70.78999999999999</v>
      </c>
      <c r="J14" s="24">
        <v>67</v>
      </c>
      <c r="K14" s="24">
        <v>66</v>
      </c>
      <c r="L14" s="25">
        <f t="shared" si="0"/>
        <v>133</v>
      </c>
      <c r="M14" s="25">
        <f t="shared" si="1"/>
        <v>66.5</v>
      </c>
      <c r="N14" s="14">
        <v>80.8</v>
      </c>
      <c r="O14" s="14">
        <f t="shared" si="4"/>
        <v>70.78999999999999</v>
      </c>
      <c r="P14" s="14">
        <v>3</v>
      </c>
      <c r="Q14" s="14"/>
    </row>
    <row r="15" spans="1:17" s="5" customFormat="1" ht="14.25">
      <c r="A15" s="8" t="s">
        <v>41</v>
      </c>
      <c r="B15" s="8" t="s">
        <v>27</v>
      </c>
      <c r="C15" s="15">
        <v>1</v>
      </c>
      <c r="D15" s="17" t="s">
        <v>40</v>
      </c>
      <c r="E15" s="37">
        <v>7792307053917</v>
      </c>
      <c r="F15" s="18">
        <f t="shared" si="2"/>
        <v>46.55</v>
      </c>
      <c r="G15" s="14">
        <v>81</v>
      </c>
      <c r="H15" s="14">
        <f t="shared" si="5"/>
        <v>24.3</v>
      </c>
      <c r="I15" s="14">
        <f t="shared" si="3"/>
        <v>70.85</v>
      </c>
      <c r="J15" s="26">
        <v>66</v>
      </c>
      <c r="K15" s="26">
        <v>67</v>
      </c>
      <c r="L15" s="27">
        <f t="shared" si="0"/>
        <v>133</v>
      </c>
      <c r="M15" s="27">
        <f t="shared" si="1"/>
        <v>66.5</v>
      </c>
      <c r="N15" s="14">
        <v>81</v>
      </c>
      <c r="O15" s="14">
        <f t="shared" si="4"/>
        <v>70.85</v>
      </c>
      <c r="P15" s="14">
        <v>1</v>
      </c>
      <c r="Q15" s="23" t="s">
        <v>138</v>
      </c>
    </row>
    <row r="16" spans="1:17" s="5" customFormat="1" ht="14.25">
      <c r="A16" s="8" t="s">
        <v>41</v>
      </c>
      <c r="B16" s="8" t="s">
        <v>27</v>
      </c>
      <c r="C16" s="16"/>
      <c r="D16" s="17" t="s">
        <v>45</v>
      </c>
      <c r="E16" s="37">
        <v>7792307053920</v>
      </c>
      <c r="F16" s="18">
        <f>M16*0.7</f>
        <v>43.925</v>
      </c>
      <c r="G16" s="14">
        <v>85.8</v>
      </c>
      <c r="H16" s="14">
        <f>G16*0.3</f>
        <v>25.74</v>
      </c>
      <c r="I16" s="14">
        <f>F16+H16</f>
        <v>69.66499999999999</v>
      </c>
      <c r="J16" s="26">
        <v>64</v>
      </c>
      <c r="K16" s="26">
        <v>61.5</v>
      </c>
      <c r="L16" s="27">
        <f>J16+K16</f>
        <v>125.5</v>
      </c>
      <c r="M16" s="27">
        <f>L16*0.5</f>
        <v>62.75</v>
      </c>
      <c r="N16" s="14">
        <v>85.8</v>
      </c>
      <c r="O16" s="14">
        <f>SUM(M16*0.7+N16*0.3)</f>
        <v>69.66499999999999</v>
      </c>
      <c r="P16" s="14">
        <v>2</v>
      </c>
      <c r="Q16" s="14"/>
    </row>
    <row r="17" spans="1:17" s="5" customFormat="1" ht="14.25">
      <c r="A17" s="8" t="s">
        <v>41</v>
      </c>
      <c r="B17" s="8" t="s">
        <v>27</v>
      </c>
      <c r="C17" s="7"/>
      <c r="D17" s="17" t="s">
        <v>43</v>
      </c>
      <c r="E17" s="37">
        <v>7792307053916</v>
      </c>
      <c r="F17" s="18">
        <f t="shared" si="2"/>
        <v>44.099999999999994</v>
      </c>
      <c r="G17" s="14">
        <v>83.8</v>
      </c>
      <c r="H17" s="14">
        <f t="shared" si="5"/>
        <v>25.139999999999997</v>
      </c>
      <c r="I17" s="14">
        <f t="shared" si="3"/>
        <v>69.24</v>
      </c>
      <c r="J17" s="26">
        <v>64</v>
      </c>
      <c r="K17" s="26">
        <v>62</v>
      </c>
      <c r="L17" s="27">
        <f t="shared" si="0"/>
        <v>126</v>
      </c>
      <c r="M17" s="27">
        <f t="shared" si="1"/>
        <v>63</v>
      </c>
      <c r="N17" s="14">
        <v>83.8</v>
      </c>
      <c r="O17" s="14">
        <f t="shared" si="4"/>
        <v>69.24</v>
      </c>
      <c r="P17" s="14">
        <v>3</v>
      </c>
      <c r="Q17" s="14"/>
    </row>
    <row r="18" spans="1:17" s="5" customFormat="1" ht="14.25">
      <c r="A18" s="8" t="s">
        <v>48</v>
      </c>
      <c r="B18" s="8" t="s">
        <v>27</v>
      </c>
      <c r="C18" s="15">
        <v>2</v>
      </c>
      <c r="D18" s="17" t="s">
        <v>47</v>
      </c>
      <c r="E18" s="37">
        <v>7792307054103</v>
      </c>
      <c r="F18" s="18">
        <f t="shared" si="2"/>
        <v>49.875</v>
      </c>
      <c r="G18" s="14">
        <v>83.8</v>
      </c>
      <c r="H18" s="14">
        <f t="shared" si="5"/>
        <v>25.139999999999997</v>
      </c>
      <c r="I18" s="14">
        <f t="shared" si="3"/>
        <v>75.015</v>
      </c>
      <c r="J18" s="28">
        <v>79</v>
      </c>
      <c r="K18" s="28">
        <v>63.5</v>
      </c>
      <c r="L18" s="29">
        <f t="shared" si="0"/>
        <v>142.5</v>
      </c>
      <c r="M18" s="29">
        <f t="shared" si="1"/>
        <v>71.25</v>
      </c>
      <c r="N18" s="14">
        <v>83.8</v>
      </c>
      <c r="O18" s="14">
        <f t="shared" si="4"/>
        <v>75.015</v>
      </c>
      <c r="P18" s="14">
        <v>1</v>
      </c>
      <c r="Q18" s="23" t="s">
        <v>138</v>
      </c>
    </row>
    <row r="19" spans="1:17" s="5" customFormat="1" ht="14.25">
      <c r="A19" s="8" t="s">
        <v>48</v>
      </c>
      <c r="B19" s="8" t="s">
        <v>27</v>
      </c>
      <c r="C19" s="16"/>
      <c r="D19" s="17" t="s">
        <v>50</v>
      </c>
      <c r="E19" s="37">
        <v>7792307054020</v>
      </c>
      <c r="F19" s="18">
        <f t="shared" si="2"/>
        <v>45.849999999999994</v>
      </c>
      <c r="G19" s="14">
        <v>83.8</v>
      </c>
      <c r="H19" s="14">
        <f t="shared" si="5"/>
        <v>25.139999999999997</v>
      </c>
      <c r="I19" s="14">
        <f t="shared" si="3"/>
        <v>70.99</v>
      </c>
      <c r="J19" s="28">
        <v>68</v>
      </c>
      <c r="K19" s="28">
        <v>63</v>
      </c>
      <c r="L19" s="29">
        <f t="shared" si="0"/>
        <v>131</v>
      </c>
      <c r="M19" s="29">
        <f t="shared" si="1"/>
        <v>65.5</v>
      </c>
      <c r="N19" s="14">
        <v>83.8</v>
      </c>
      <c r="O19" s="14">
        <f t="shared" si="4"/>
        <v>70.99</v>
      </c>
      <c r="P19" s="14">
        <v>2</v>
      </c>
      <c r="Q19" s="23" t="s">
        <v>138</v>
      </c>
    </row>
    <row r="20" spans="1:17" s="5" customFormat="1" ht="14.25">
      <c r="A20" s="8" t="s">
        <v>48</v>
      </c>
      <c r="B20" s="8" t="s">
        <v>27</v>
      </c>
      <c r="C20" s="16"/>
      <c r="D20" s="17" t="s">
        <v>52</v>
      </c>
      <c r="E20" s="37">
        <v>7792307054025</v>
      </c>
      <c r="F20" s="18">
        <f t="shared" si="2"/>
        <v>44.099999999999994</v>
      </c>
      <c r="G20" s="14">
        <v>81.2</v>
      </c>
      <c r="H20" s="14">
        <f t="shared" si="5"/>
        <v>24.36</v>
      </c>
      <c r="I20" s="14">
        <f t="shared" si="3"/>
        <v>68.46</v>
      </c>
      <c r="J20" s="28">
        <v>69</v>
      </c>
      <c r="K20" s="28">
        <v>57</v>
      </c>
      <c r="L20" s="29">
        <f t="shared" si="0"/>
        <v>126</v>
      </c>
      <c r="M20" s="29">
        <f t="shared" si="1"/>
        <v>63</v>
      </c>
      <c r="N20" s="14">
        <v>81.2</v>
      </c>
      <c r="O20" s="14">
        <f t="shared" si="4"/>
        <v>68.46</v>
      </c>
      <c r="P20" s="14">
        <v>3</v>
      </c>
      <c r="Q20" s="14"/>
    </row>
    <row r="21" spans="1:17" s="5" customFormat="1" ht="14.25">
      <c r="A21" s="8" t="s">
        <v>48</v>
      </c>
      <c r="B21" s="8" t="s">
        <v>27</v>
      </c>
      <c r="C21" s="16"/>
      <c r="D21" s="17" t="s">
        <v>54</v>
      </c>
      <c r="E21" s="37">
        <v>7792307054028</v>
      </c>
      <c r="F21" s="18">
        <f t="shared" si="2"/>
        <v>43.574999999999996</v>
      </c>
      <c r="G21" s="14">
        <v>83.6</v>
      </c>
      <c r="H21" s="14">
        <f t="shared" si="5"/>
        <v>25.08</v>
      </c>
      <c r="I21" s="14">
        <f t="shared" si="3"/>
        <v>68.655</v>
      </c>
      <c r="J21" s="28">
        <v>65</v>
      </c>
      <c r="K21" s="28">
        <v>59.5</v>
      </c>
      <c r="L21" s="29">
        <f t="shared" si="0"/>
        <v>124.5</v>
      </c>
      <c r="M21" s="29">
        <f t="shared" si="1"/>
        <v>62.25</v>
      </c>
      <c r="N21" s="14">
        <v>83.6</v>
      </c>
      <c r="O21" s="14">
        <f t="shared" si="4"/>
        <v>68.655</v>
      </c>
      <c r="P21" s="14">
        <v>4</v>
      </c>
      <c r="Q21" s="14"/>
    </row>
    <row r="22" spans="1:17" s="5" customFormat="1" ht="14.25">
      <c r="A22" s="8" t="s">
        <v>48</v>
      </c>
      <c r="B22" s="8" t="s">
        <v>27</v>
      </c>
      <c r="C22" s="7"/>
      <c r="D22" s="17" t="s">
        <v>56</v>
      </c>
      <c r="E22" s="38">
        <v>7792307054023</v>
      </c>
      <c r="F22" s="18">
        <f t="shared" si="2"/>
        <v>42.525</v>
      </c>
      <c r="G22" s="14">
        <v>85.2</v>
      </c>
      <c r="H22" s="14">
        <f t="shared" si="5"/>
        <v>25.56</v>
      </c>
      <c r="I22" s="14">
        <f t="shared" si="3"/>
        <v>68.085</v>
      </c>
      <c r="J22" s="28">
        <v>65</v>
      </c>
      <c r="K22" s="28">
        <v>56.5</v>
      </c>
      <c r="L22" s="29">
        <f t="shared" si="0"/>
        <v>121.5</v>
      </c>
      <c r="M22" s="29">
        <f t="shared" si="1"/>
        <v>60.75</v>
      </c>
      <c r="N22" s="14">
        <v>85.2</v>
      </c>
      <c r="O22" s="14">
        <f t="shared" si="4"/>
        <v>68.085</v>
      </c>
      <c r="P22" s="14">
        <v>5</v>
      </c>
      <c r="Q22" s="14"/>
    </row>
    <row r="23" spans="1:17" s="5" customFormat="1" ht="14.25">
      <c r="A23" s="8" t="s">
        <v>59</v>
      </c>
      <c r="B23" s="8" t="s">
        <v>27</v>
      </c>
      <c r="C23" s="15">
        <v>1</v>
      </c>
      <c r="D23" s="17" t="s">
        <v>58</v>
      </c>
      <c r="E23" s="37">
        <v>7792307054106</v>
      </c>
      <c r="F23" s="18">
        <f t="shared" si="2"/>
        <v>41.824999999999996</v>
      </c>
      <c r="G23" s="14">
        <v>84</v>
      </c>
      <c r="H23" s="14">
        <f t="shared" si="5"/>
        <v>25.2</v>
      </c>
      <c r="I23" s="14">
        <f t="shared" si="3"/>
        <v>67.02499999999999</v>
      </c>
      <c r="J23" s="24">
        <v>55</v>
      </c>
      <c r="K23" s="24">
        <v>64.5</v>
      </c>
      <c r="L23" s="25">
        <f t="shared" si="0"/>
        <v>119.5</v>
      </c>
      <c r="M23" s="25">
        <f t="shared" si="1"/>
        <v>59.75</v>
      </c>
      <c r="N23" s="14">
        <v>84</v>
      </c>
      <c r="O23" s="14">
        <f t="shared" si="4"/>
        <v>67.02499999999999</v>
      </c>
      <c r="P23" s="14">
        <v>1</v>
      </c>
      <c r="Q23" s="23" t="s">
        <v>138</v>
      </c>
    </row>
    <row r="24" spans="1:17" s="5" customFormat="1" ht="14.25">
      <c r="A24" s="8" t="s">
        <v>59</v>
      </c>
      <c r="B24" s="8" t="s">
        <v>27</v>
      </c>
      <c r="C24" s="7"/>
      <c r="D24" s="17" t="s">
        <v>61</v>
      </c>
      <c r="E24" s="37">
        <v>7792307054105</v>
      </c>
      <c r="F24" s="18">
        <f t="shared" si="2"/>
        <v>40.599999999999994</v>
      </c>
      <c r="G24" s="14">
        <v>83.8</v>
      </c>
      <c r="H24" s="14">
        <f t="shared" si="5"/>
        <v>25.139999999999997</v>
      </c>
      <c r="I24" s="14">
        <f t="shared" si="3"/>
        <v>65.74</v>
      </c>
      <c r="J24" s="24">
        <v>59</v>
      </c>
      <c r="K24" s="24">
        <v>57</v>
      </c>
      <c r="L24" s="25">
        <f t="shared" si="0"/>
        <v>116</v>
      </c>
      <c r="M24" s="25">
        <f t="shared" si="1"/>
        <v>58</v>
      </c>
      <c r="N24" s="14">
        <v>83.8</v>
      </c>
      <c r="O24" s="14">
        <f t="shared" si="4"/>
        <v>65.74</v>
      </c>
      <c r="P24" s="14">
        <v>2</v>
      </c>
      <c r="Q24" s="14"/>
    </row>
    <row r="25" spans="1:17" s="5" customFormat="1" ht="14.25">
      <c r="A25" s="8" t="s">
        <v>59</v>
      </c>
      <c r="B25" s="8" t="s">
        <v>64</v>
      </c>
      <c r="C25" s="15">
        <v>1</v>
      </c>
      <c r="D25" s="17" t="s">
        <v>63</v>
      </c>
      <c r="E25" s="37">
        <v>7792307054109</v>
      </c>
      <c r="F25" s="18">
        <f t="shared" si="2"/>
        <v>46.724999999999994</v>
      </c>
      <c r="G25" s="14">
        <v>85.2</v>
      </c>
      <c r="H25" s="14">
        <f t="shared" si="5"/>
        <v>25.56</v>
      </c>
      <c r="I25" s="14">
        <f t="shared" si="3"/>
        <v>72.285</v>
      </c>
      <c r="J25" s="26">
        <v>66</v>
      </c>
      <c r="K25" s="26">
        <v>67.5</v>
      </c>
      <c r="L25" s="27">
        <f aca="true" t="shared" si="6" ref="L25:L53">J25+K25</f>
        <v>133.5</v>
      </c>
      <c r="M25" s="27">
        <f aca="true" t="shared" si="7" ref="M25:M53">L25*0.5</f>
        <v>66.75</v>
      </c>
      <c r="N25" s="14">
        <v>85.2</v>
      </c>
      <c r="O25" s="14">
        <f aca="true" t="shared" si="8" ref="O25:O53">SUM(M25*0.7+N25*0.3)</f>
        <v>72.285</v>
      </c>
      <c r="P25" s="14">
        <v>1</v>
      </c>
      <c r="Q25" s="23" t="s">
        <v>138</v>
      </c>
    </row>
    <row r="26" spans="1:17" s="5" customFormat="1" ht="14.25">
      <c r="A26" s="8" t="s">
        <v>59</v>
      </c>
      <c r="B26" s="8" t="s">
        <v>64</v>
      </c>
      <c r="C26" s="16"/>
      <c r="D26" s="17" t="s">
        <v>66</v>
      </c>
      <c r="E26" s="37">
        <v>7792307054108</v>
      </c>
      <c r="F26" s="18">
        <f t="shared" si="2"/>
        <v>44.974999999999994</v>
      </c>
      <c r="G26" s="14">
        <v>83.4</v>
      </c>
      <c r="H26" s="14">
        <f t="shared" si="5"/>
        <v>25.02</v>
      </c>
      <c r="I26" s="14">
        <f t="shared" si="3"/>
        <v>69.99499999999999</v>
      </c>
      <c r="J26" s="26">
        <v>69</v>
      </c>
      <c r="K26" s="26">
        <v>59.5</v>
      </c>
      <c r="L26" s="27">
        <f t="shared" si="6"/>
        <v>128.5</v>
      </c>
      <c r="M26" s="27">
        <f t="shared" si="7"/>
        <v>64.25</v>
      </c>
      <c r="N26" s="14">
        <v>83.4</v>
      </c>
      <c r="O26" s="14">
        <f t="shared" si="8"/>
        <v>69.99499999999999</v>
      </c>
      <c r="P26" s="14">
        <v>2</v>
      </c>
      <c r="Q26" s="14"/>
    </row>
    <row r="27" spans="1:17" s="5" customFormat="1" ht="14.25">
      <c r="A27" s="8" t="s">
        <v>59</v>
      </c>
      <c r="B27" s="8" t="s">
        <v>64</v>
      </c>
      <c r="C27" s="7"/>
      <c r="D27" s="17" t="s">
        <v>68</v>
      </c>
      <c r="E27" s="37">
        <v>7792307054110</v>
      </c>
      <c r="F27" s="18">
        <f t="shared" si="2"/>
        <v>44.8</v>
      </c>
      <c r="G27" s="14">
        <v>0</v>
      </c>
      <c r="H27" s="14">
        <f t="shared" si="5"/>
        <v>0</v>
      </c>
      <c r="I27" s="14">
        <f t="shared" si="3"/>
        <v>44.8</v>
      </c>
      <c r="J27" s="26">
        <v>66</v>
      </c>
      <c r="K27" s="26">
        <v>62</v>
      </c>
      <c r="L27" s="27">
        <f t="shared" si="6"/>
        <v>128</v>
      </c>
      <c r="M27" s="27">
        <f t="shared" si="7"/>
        <v>64</v>
      </c>
      <c r="N27" s="14">
        <v>0</v>
      </c>
      <c r="O27" s="14">
        <f t="shared" si="8"/>
        <v>44.8</v>
      </c>
      <c r="P27" s="14">
        <v>3</v>
      </c>
      <c r="Q27" s="23" t="s">
        <v>139</v>
      </c>
    </row>
    <row r="28" spans="1:17" s="5" customFormat="1" ht="14.25">
      <c r="A28" s="8" t="s">
        <v>72</v>
      </c>
      <c r="B28" s="8" t="s">
        <v>71</v>
      </c>
      <c r="C28" s="15">
        <v>2</v>
      </c>
      <c r="D28" s="17" t="s">
        <v>70</v>
      </c>
      <c r="E28" s="37">
        <v>7792307054118</v>
      </c>
      <c r="F28" s="18">
        <f t="shared" si="2"/>
        <v>44.974999999999994</v>
      </c>
      <c r="G28" s="14">
        <v>82.6</v>
      </c>
      <c r="H28" s="14">
        <f t="shared" si="5"/>
        <v>24.779999999999998</v>
      </c>
      <c r="I28" s="14">
        <f t="shared" si="3"/>
        <v>69.755</v>
      </c>
      <c r="J28" s="30">
        <v>70</v>
      </c>
      <c r="K28" s="30">
        <v>58.5</v>
      </c>
      <c r="L28" s="31">
        <f t="shared" si="6"/>
        <v>128.5</v>
      </c>
      <c r="M28" s="31">
        <f t="shared" si="7"/>
        <v>64.25</v>
      </c>
      <c r="N28" s="14">
        <v>82.6</v>
      </c>
      <c r="O28" s="14">
        <f t="shared" si="8"/>
        <v>69.755</v>
      </c>
      <c r="P28" s="14">
        <v>1</v>
      </c>
      <c r="Q28" s="23" t="s">
        <v>138</v>
      </c>
    </row>
    <row r="29" spans="1:17" s="5" customFormat="1" ht="14.25">
      <c r="A29" s="8" t="s">
        <v>72</v>
      </c>
      <c r="B29" s="8" t="s">
        <v>71</v>
      </c>
      <c r="C29" s="16"/>
      <c r="D29" s="17" t="s">
        <v>74</v>
      </c>
      <c r="E29" s="37">
        <v>7792307054122</v>
      </c>
      <c r="F29" s="18">
        <f t="shared" si="2"/>
        <v>44.449999999999996</v>
      </c>
      <c r="G29" s="14">
        <v>82.2</v>
      </c>
      <c r="H29" s="14">
        <f t="shared" si="5"/>
        <v>24.66</v>
      </c>
      <c r="I29" s="14">
        <f t="shared" si="3"/>
        <v>69.11</v>
      </c>
      <c r="J29" s="30">
        <v>69</v>
      </c>
      <c r="K29" s="30">
        <v>58</v>
      </c>
      <c r="L29" s="31">
        <f t="shared" si="6"/>
        <v>127</v>
      </c>
      <c r="M29" s="31">
        <f t="shared" si="7"/>
        <v>63.5</v>
      </c>
      <c r="N29" s="14">
        <v>82.2</v>
      </c>
      <c r="O29" s="14">
        <f t="shared" si="8"/>
        <v>69.11</v>
      </c>
      <c r="P29" s="14">
        <v>2</v>
      </c>
      <c r="Q29" s="40" t="s">
        <v>138</v>
      </c>
    </row>
    <row r="30" spans="1:17" s="5" customFormat="1" ht="14.25">
      <c r="A30" s="8" t="s">
        <v>72</v>
      </c>
      <c r="B30" s="8" t="s">
        <v>71</v>
      </c>
      <c r="C30" s="16"/>
      <c r="D30" s="17" t="s">
        <v>78</v>
      </c>
      <c r="E30" s="37">
        <v>7792307054112</v>
      </c>
      <c r="F30" s="18">
        <f>M30*0.7</f>
        <v>43.925</v>
      </c>
      <c r="G30" s="14">
        <v>83.6</v>
      </c>
      <c r="H30" s="14">
        <f t="shared" si="5"/>
        <v>25.08</v>
      </c>
      <c r="I30" s="14">
        <f>F30+H30</f>
        <v>69.005</v>
      </c>
      <c r="J30" s="30">
        <v>62</v>
      </c>
      <c r="K30" s="30">
        <v>63.5</v>
      </c>
      <c r="L30" s="31">
        <f>J30+K30</f>
        <v>125.5</v>
      </c>
      <c r="M30" s="31">
        <f>L30*0.5</f>
        <v>62.75</v>
      </c>
      <c r="N30" s="14">
        <v>83.6</v>
      </c>
      <c r="O30" s="14">
        <f>SUM(M30*0.7+N30*0.3)</f>
        <v>69.005</v>
      </c>
      <c r="P30" s="14">
        <v>3</v>
      </c>
      <c r="Q30" s="14"/>
    </row>
    <row r="31" spans="1:17" s="5" customFormat="1" ht="14.25">
      <c r="A31" s="8" t="s">
        <v>72</v>
      </c>
      <c r="B31" s="8" t="s">
        <v>71</v>
      </c>
      <c r="C31" s="16"/>
      <c r="D31" s="17" t="s">
        <v>76</v>
      </c>
      <c r="E31" s="37">
        <v>7792307054121</v>
      </c>
      <c r="F31" s="18">
        <f t="shared" si="2"/>
        <v>44.099999999999994</v>
      </c>
      <c r="G31" s="14">
        <v>81.8</v>
      </c>
      <c r="H31" s="14">
        <f t="shared" si="5"/>
        <v>24.54</v>
      </c>
      <c r="I31" s="14">
        <f t="shared" si="3"/>
        <v>68.63999999999999</v>
      </c>
      <c r="J31" s="30">
        <v>66</v>
      </c>
      <c r="K31" s="30">
        <v>60</v>
      </c>
      <c r="L31" s="31">
        <f t="shared" si="6"/>
        <v>126</v>
      </c>
      <c r="M31" s="31">
        <f t="shared" si="7"/>
        <v>63</v>
      </c>
      <c r="N31" s="14">
        <v>81.8</v>
      </c>
      <c r="O31" s="14">
        <f t="shared" si="8"/>
        <v>68.63999999999999</v>
      </c>
      <c r="P31" s="14">
        <v>4</v>
      </c>
      <c r="Q31" s="14"/>
    </row>
    <row r="32" spans="1:17" s="5" customFormat="1" ht="14.25">
      <c r="A32" s="8" t="s">
        <v>72</v>
      </c>
      <c r="B32" s="8" t="s">
        <v>71</v>
      </c>
      <c r="C32" s="7"/>
      <c r="D32" s="17" t="s">
        <v>80</v>
      </c>
      <c r="E32" s="38">
        <v>7792307054125</v>
      </c>
      <c r="F32" s="18">
        <f t="shared" si="2"/>
        <v>42.875</v>
      </c>
      <c r="G32" s="14">
        <v>79.6</v>
      </c>
      <c r="H32" s="14">
        <f t="shared" si="5"/>
        <v>23.88</v>
      </c>
      <c r="I32" s="14">
        <f t="shared" si="3"/>
        <v>66.755</v>
      </c>
      <c r="J32" s="30">
        <v>52</v>
      </c>
      <c r="K32" s="30">
        <v>70.5</v>
      </c>
      <c r="L32" s="31">
        <f t="shared" si="6"/>
        <v>122.5</v>
      </c>
      <c r="M32" s="31">
        <f t="shared" si="7"/>
        <v>61.25</v>
      </c>
      <c r="N32" s="14">
        <v>79.6</v>
      </c>
      <c r="O32" s="14">
        <f t="shared" si="8"/>
        <v>66.755</v>
      </c>
      <c r="P32" s="14">
        <v>5</v>
      </c>
      <c r="Q32" s="14"/>
    </row>
    <row r="33" spans="1:17" s="5" customFormat="1" ht="14.25">
      <c r="A33" s="8" t="s">
        <v>83</v>
      </c>
      <c r="B33" s="8" t="s">
        <v>27</v>
      </c>
      <c r="C33" s="15">
        <v>4</v>
      </c>
      <c r="D33" s="17" t="s">
        <v>82</v>
      </c>
      <c r="E33" s="37">
        <v>7792307054308</v>
      </c>
      <c r="F33" s="18">
        <f t="shared" si="2"/>
        <v>49.699999999999996</v>
      </c>
      <c r="G33" s="14">
        <v>80.6</v>
      </c>
      <c r="H33" s="14">
        <f t="shared" si="5"/>
        <v>24.179999999999996</v>
      </c>
      <c r="I33" s="14">
        <f t="shared" si="3"/>
        <v>73.88</v>
      </c>
      <c r="J33" s="28">
        <v>73</v>
      </c>
      <c r="K33" s="28">
        <v>69</v>
      </c>
      <c r="L33" s="29">
        <f t="shared" si="6"/>
        <v>142</v>
      </c>
      <c r="M33" s="29">
        <f t="shared" si="7"/>
        <v>71</v>
      </c>
      <c r="N33" s="14">
        <v>80.6</v>
      </c>
      <c r="O33" s="14">
        <f t="shared" si="8"/>
        <v>73.88</v>
      </c>
      <c r="P33" s="14">
        <v>1</v>
      </c>
      <c r="Q33" s="23" t="s">
        <v>138</v>
      </c>
    </row>
    <row r="34" spans="1:17" s="5" customFormat="1" ht="14.25">
      <c r="A34" s="8" t="s">
        <v>83</v>
      </c>
      <c r="B34" s="8" t="s">
        <v>27</v>
      </c>
      <c r="C34" s="16"/>
      <c r="D34" s="17" t="s">
        <v>85</v>
      </c>
      <c r="E34" s="37">
        <v>7792307054327</v>
      </c>
      <c r="F34" s="18">
        <f t="shared" si="2"/>
        <v>48.65</v>
      </c>
      <c r="G34" s="14">
        <v>82.6</v>
      </c>
      <c r="H34" s="14">
        <f t="shared" si="5"/>
        <v>24.779999999999998</v>
      </c>
      <c r="I34" s="14">
        <f t="shared" si="3"/>
        <v>73.42999999999999</v>
      </c>
      <c r="J34" s="28">
        <v>73</v>
      </c>
      <c r="K34" s="28">
        <v>66</v>
      </c>
      <c r="L34" s="29">
        <f t="shared" si="6"/>
        <v>139</v>
      </c>
      <c r="M34" s="29">
        <f t="shared" si="7"/>
        <v>69.5</v>
      </c>
      <c r="N34" s="14">
        <v>82.6</v>
      </c>
      <c r="O34" s="14">
        <f t="shared" si="8"/>
        <v>73.42999999999999</v>
      </c>
      <c r="P34" s="14">
        <v>2</v>
      </c>
      <c r="Q34" s="23" t="s">
        <v>138</v>
      </c>
    </row>
    <row r="35" spans="1:17" s="5" customFormat="1" ht="14.25">
      <c r="A35" s="8" t="s">
        <v>83</v>
      </c>
      <c r="B35" s="8" t="s">
        <v>27</v>
      </c>
      <c r="C35" s="16"/>
      <c r="D35" s="17" t="s">
        <v>87</v>
      </c>
      <c r="E35" s="37">
        <v>7792307054304</v>
      </c>
      <c r="F35" s="18">
        <f t="shared" si="2"/>
        <v>47.074999999999996</v>
      </c>
      <c r="G35" s="14">
        <v>85.2</v>
      </c>
      <c r="H35" s="14">
        <f t="shared" si="5"/>
        <v>25.56</v>
      </c>
      <c r="I35" s="14">
        <f t="shared" si="3"/>
        <v>72.63499999999999</v>
      </c>
      <c r="J35" s="28">
        <v>68</v>
      </c>
      <c r="K35" s="28">
        <v>66.5</v>
      </c>
      <c r="L35" s="29">
        <f t="shared" si="6"/>
        <v>134.5</v>
      </c>
      <c r="M35" s="29">
        <f t="shared" si="7"/>
        <v>67.25</v>
      </c>
      <c r="N35" s="14">
        <v>85.2</v>
      </c>
      <c r="O35" s="14">
        <f t="shared" si="8"/>
        <v>72.63499999999999</v>
      </c>
      <c r="P35" s="14">
        <v>3</v>
      </c>
      <c r="Q35" s="23" t="s">
        <v>138</v>
      </c>
    </row>
    <row r="36" spans="1:17" s="5" customFormat="1" ht="14.25">
      <c r="A36" s="8" t="s">
        <v>83</v>
      </c>
      <c r="B36" s="8" t="s">
        <v>27</v>
      </c>
      <c r="C36" s="16"/>
      <c r="D36" s="17" t="s">
        <v>89</v>
      </c>
      <c r="E36" s="37">
        <v>7792307054321</v>
      </c>
      <c r="F36" s="18">
        <f t="shared" si="2"/>
        <v>47.074999999999996</v>
      </c>
      <c r="G36" s="14">
        <v>81.8</v>
      </c>
      <c r="H36" s="14">
        <f t="shared" si="5"/>
        <v>24.54</v>
      </c>
      <c r="I36" s="14">
        <f t="shared" si="3"/>
        <v>71.615</v>
      </c>
      <c r="J36" s="28">
        <v>71</v>
      </c>
      <c r="K36" s="28">
        <v>63.5</v>
      </c>
      <c r="L36" s="29">
        <f t="shared" si="6"/>
        <v>134.5</v>
      </c>
      <c r="M36" s="29">
        <f t="shared" si="7"/>
        <v>67.25</v>
      </c>
      <c r="N36" s="14">
        <v>81.8</v>
      </c>
      <c r="O36" s="14">
        <f t="shared" si="8"/>
        <v>71.615</v>
      </c>
      <c r="P36" s="14">
        <v>4</v>
      </c>
      <c r="Q36" s="23" t="s">
        <v>138</v>
      </c>
    </row>
    <row r="37" spans="1:17" s="5" customFormat="1" ht="14.25">
      <c r="A37" s="8" t="s">
        <v>83</v>
      </c>
      <c r="B37" s="8" t="s">
        <v>27</v>
      </c>
      <c r="C37" s="16"/>
      <c r="D37" s="17" t="s">
        <v>91</v>
      </c>
      <c r="E37" s="37">
        <v>7792307054207</v>
      </c>
      <c r="F37" s="18">
        <f t="shared" si="2"/>
        <v>45.849999999999994</v>
      </c>
      <c r="G37" s="14">
        <v>85.8</v>
      </c>
      <c r="H37" s="14">
        <f t="shared" si="5"/>
        <v>25.74</v>
      </c>
      <c r="I37" s="14">
        <f t="shared" si="3"/>
        <v>71.58999999999999</v>
      </c>
      <c r="J37" s="28">
        <v>74</v>
      </c>
      <c r="K37" s="28">
        <v>57</v>
      </c>
      <c r="L37" s="29">
        <f t="shared" si="6"/>
        <v>131</v>
      </c>
      <c r="M37" s="29">
        <f t="shared" si="7"/>
        <v>65.5</v>
      </c>
      <c r="N37" s="14">
        <v>85.8</v>
      </c>
      <c r="O37" s="14">
        <f t="shared" si="8"/>
        <v>71.58999999999999</v>
      </c>
      <c r="P37" s="14">
        <v>5</v>
      </c>
      <c r="Q37" s="14"/>
    </row>
    <row r="38" spans="1:17" s="5" customFormat="1" ht="14.25">
      <c r="A38" s="8" t="s">
        <v>83</v>
      </c>
      <c r="B38" s="8" t="s">
        <v>27</v>
      </c>
      <c r="C38" s="16"/>
      <c r="D38" s="17" t="s">
        <v>93</v>
      </c>
      <c r="E38" s="37">
        <v>7792307054316</v>
      </c>
      <c r="F38" s="18">
        <f t="shared" si="2"/>
        <v>45.849999999999994</v>
      </c>
      <c r="G38" s="14">
        <v>81</v>
      </c>
      <c r="H38" s="14">
        <f t="shared" si="5"/>
        <v>24.3</v>
      </c>
      <c r="I38" s="14">
        <f t="shared" si="3"/>
        <v>70.14999999999999</v>
      </c>
      <c r="J38" s="28">
        <v>68</v>
      </c>
      <c r="K38" s="28">
        <v>63</v>
      </c>
      <c r="L38" s="29">
        <f t="shared" si="6"/>
        <v>131</v>
      </c>
      <c r="M38" s="29">
        <f t="shared" si="7"/>
        <v>65.5</v>
      </c>
      <c r="N38" s="14">
        <v>81</v>
      </c>
      <c r="O38" s="14">
        <f t="shared" si="8"/>
        <v>70.14999999999999</v>
      </c>
      <c r="P38" s="14">
        <v>6</v>
      </c>
      <c r="Q38" s="14"/>
    </row>
    <row r="39" spans="1:17" s="5" customFormat="1" ht="14.25">
      <c r="A39" s="8" t="s">
        <v>83</v>
      </c>
      <c r="B39" s="8" t="s">
        <v>27</v>
      </c>
      <c r="C39" s="16"/>
      <c r="D39" s="17" t="s">
        <v>95</v>
      </c>
      <c r="E39" s="37">
        <v>7792307054216</v>
      </c>
      <c r="F39" s="18">
        <f t="shared" si="2"/>
        <v>45.675</v>
      </c>
      <c r="G39" s="14">
        <v>82.2</v>
      </c>
      <c r="H39" s="14">
        <f t="shared" si="5"/>
        <v>24.66</v>
      </c>
      <c r="I39" s="14">
        <f t="shared" si="3"/>
        <v>70.335</v>
      </c>
      <c r="J39" s="28">
        <v>69</v>
      </c>
      <c r="K39" s="28">
        <v>61.5</v>
      </c>
      <c r="L39" s="29">
        <f t="shared" si="6"/>
        <v>130.5</v>
      </c>
      <c r="M39" s="29">
        <f t="shared" si="7"/>
        <v>65.25</v>
      </c>
      <c r="N39" s="14">
        <v>82.2</v>
      </c>
      <c r="O39" s="14">
        <f t="shared" si="8"/>
        <v>70.335</v>
      </c>
      <c r="P39" s="14">
        <v>7</v>
      </c>
      <c r="Q39" s="14"/>
    </row>
    <row r="40" spans="1:17" s="5" customFormat="1" ht="14.25">
      <c r="A40" s="8" t="s">
        <v>83</v>
      </c>
      <c r="B40" s="8" t="s">
        <v>27</v>
      </c>
      <c r="C40" s="16"/>
      <c r="D40" s="17" t="s">
        <v>99</v>
      </c>
      <c r="E40" s="38">
        <v>7792307054206</v>
      </c>
      <c r="F40" s="18">
        <f>M40*0.7</f>
        <v>45.324999999999996</v>
      </c>
      <c r="G40" s="14">
        <v>81.8</v>
      </c>
      <c r="H40" s="14">
        <f>G40*0.3</f>
        <v>24.54</v>
      </c>
      <c r="I40" s="14">
        <f>F40+H40</f>
        <v>69.865</v>
      </c>
      <c r="J40" s="28">
        <v>66</v>
      </c>
      <c r="K40" s="28">
        <v>63.5</v>
      </c>
      <c r="L40" s="29">
        <f>J40+K40</f>
        <v>129.5</v>
      </c>
      <c r="M40" s="29">
        <f>L40*0.5</f>
        <v>64.75</v>
      </c>
      <c r="N40" s="14">
        <v>81.8</v>
      </c>
      <c r="O40" s="14">
        <f>SUM(M40*0.7+N40*0.3)</f>
        <v>69.865</v>
      </c>
      <c r="P40" s="14">
        <v>8</v>
      </c>
      <c r="Q40" s="14"/>
    </row>
    <row r="41" spans="1:17" s="5" customFormat="1" ht="14.25">
      <c r="A41" s="8" t="s">
        <v>83</v>
      </c>
      <c r="B41" s="8" t="s">
        <v>27</v>
      </c>
      <c r="C41" s="16"/>
      <c r="D41" s="17" t="s">
        <v>103</v>
      </c>
      <c r="E41" s="37">
        <v>7792307054203</v>
      </c>
      <c r="F41" s="18">
        <f>M41*0.7</f>
        <v>45.15</v>
      </c>
      <c r="G41" s="14">
        <v>81.4</v>
      </c>
      <c r="H41" s="14">
        <f>G41*0.3</f>
        <v>24.42</v>
      </c>
      <c r="I41" s="14">
        <f>F41+H41</f>
        <v>69.57</v>
      </c>
      <c r="J41" s="28">
        <v>69</v>
      </c>
      <c r="K41" s="28">
        <v>60</v>
      </c>
      <c r="L41" s="29">
        <f>J41+K41</f>
        <v>129</v>
      </c>
      <c r="M41" s="29">
        <f>L41*0.5</f>
        <v>64.5</v>
      </c>
      <c r="N41" s="14">
        <v>81.4</v>
      </c>
      <c r="O41" s="14">
        <f>SUM(M41*0.7+N41*0.3)</f>
        <v>69.57</v>
      </c>
      <c r="P41" s="14">
        <v>9</v>
      </c>
      <c r="Q41" s="14"/>
    </row>
    <row r="42" spans="1:17" s="5" customFormat="1" ht="14.25">
      <c r="A42" s="8" t="s">
        <v>83</v>
      </c>
      <c r="B42" s="8" t="s">
        <v>27</v>
      </c>
      <c r="C42" s="16"/>
      <c r="D42" s="17" t="s">
        <v>101</v>
      </c>
      <c r="E42" s="37">
        <v>7792307054326</v>
      </c>
      <c r="F42" s="18">
        <f>M42*0.7</f>
        <v>45.324999999999996</v>
      </c>
      <c r="G42" s="14">
        <v>77.2</v>
      </c>
      <c r="H42" s="14">
        <f>G42*0.3</f>
        <v>23.16</v>
      </c>
      <c r="I42" s="14">
        <f>F42+H42</f>
        <v>68.485</v>
      </c>
      <c r="J42" s="28">
        <v>68</v>
      </c>
      <c r="K42" s="28">
        <v>61.5</v>
      </c>
      <c r="L42" s="29">
        <f>J42+K42</f>
        <v>129.5</v>
      </c>
      <c r="M42" s="29">
        <f>L42*0.5</f>
        <v>64.75</v>
      </c>
      <c r="N42" s="14">
        <v>77.2</v>
      </c>
      <c r="O42" s="14">
        <f>SUM(M42*0.7+N42*0.3)</f>
        <v>68.485</v>
      </c>
      <c r="P42" s="14">
        <v>10</v>
      </c>
      <c r="Q42" s="14"/>
    </row>
    <row r="43" spans="1:17" s="5" customFormat="1" ht="14.25">
      <c r="A43" s="8" t="s">
        <v>83</v>
      </c>
      <c r="B43" s="8" t="s">
        <v>27</v>
      </c>
      <c r="C43" s="7"/>
      <c r="D43" s="17" t="s">
        <v>97</v>
      </c>
      <c r="E43" s="38">
        <v>7792307054302</v>
      </c>
      <c r="F43" s="18">
        <f>M43*0.7</f>
        <v>45.675</v>
      </c>
      <c r="G43" s="14">
        <v>0</v>
      </c>
      <c r="H43" s="14">
        <f>G43*0.3</f>
        <v>0</v>
      </c>
      <c r="I43" s="14">
        <f>F43+H43</f>
        <v>45.675</v>
      </c>
      <c r="J43" s="28">
        <v>72</v>
      </c>
      <c r="K43" s="28">
        <v>58.5</v>
      </c>
      <c r="L43" s="29">
        <f>J43+K43</f>
        <v>130.5</v>
      </c>
      <c r="M43" s="29">
        <f>L43*0.5</f>
        <v>65.25</v>
      </c>
      <c r="N43" s="14">
        <v>0</v>
      </c>
      <c r="O43" s="14">
        <f>SUM(M43*0.7+N43*0.3)</f>
        <v>45.675</v>
      </c>
      <c r="P43" s="14">
        <v>11</v>
      </c>
      <c r="Q43" s="23" t="s">
        <v>139</v>
      </c>
    </row>
    <row r="44" spans="1:17" s="5" customFormat="1" ht="14.25">
      <c r="A44" s="8" t="s">
        <v>106</v>
      </c>
      <c r="B44" s="8" t="s">
        <v>71</v>
      </c>
      <c r="C44" s="15">
        <v>1</v>
      </c>
      <c r="D44" s="17" t="s">
        <v>105</v>
      </c>
      <c r="E44" s="37">
        <v>7792307054410</v>
      </c>
      <c r="F44" s="18">
        <f t="shared" si="2"/>
        <v>42.349999999999994</v>
      </c>
      <c r="G44" s="14">
        <v>83.4</v>
      </c>
      <c r="H44" s="14">
        <f t="shared" si="5"/>
        <v>25.02</v>
      </c>
      <c r="I44" s="14">
        <f t="shared" si="3"/>
        <v>67.36999999999999</v>
      </c>
      <c r="J44" s="21">
        <v>64</v>
      </c>
      <c r="K44" s="21">
        <v>57</v>
      </c>
      <c r="L44" s="22">
        <f t="shared" si="6"/>
        <v>121</v>
      </c>
      <c r="M44" s="22">
        <f t="shared" si="7"/>
        <v>60.5</v>
      </c>
      <c r="N44" s="14">
        <v>83.4</v>
      </c>
      <c r="O44" s="14">
        <f t="shared" si="8"/>
        <v>67.36999999999999</v>
      </c>
      <c r="P44" s="14">
        <v>1</v>
      </c>
      <c r="Q44" s="23" t="s">
        <v>138</v>
      </c>
    </row>
    <row r="45" spans="1:17" s="5" customFormat="1" ht="14.25">
      <c r="A45" s="8" t="s">
        <v>106</v>
      </c>
      <c r="B45" s="8" t="s">
        <v>71</v>
      </c>
      <c r="C45" s="16"/>
      <c r="D45" s="17" t="s">
        <v>108</v>
      </c>
      <c r="E45" s="37">
        <v>7792307054411</v>
      </c>
      <c r="F45" s="18">
        <f t="shared" si="2"/>
        <v>42</v>
      </c>
      <c r="G45" s="14">
        <v>78</v>
      </c>
      <c r="H45" s="14">
        <f t="shared" si="5"/>
        <v>23.4</v>
      </c>
      <c r="I45" s="14">
        <f t="shared" si="3"/>
        <v>65.4</v>
      </c>
      <c r="J45" s="21">
        <v>57</v>
      </c>
      <c r="K45" s="21">
        <v>63</v>
      </c>
      <c r="L45" s="22">
        <f t="shared" si="6"/>
        <v>120</v>
      </c>
      <c r="M45" s="22">
        <f t="shared" si="7"/>
        <v>60</v>
      </c>
      <c r="N45" s="14">
        <v>78</v>
      </c>
      <c r="O45" s="14">
        <f t="shared" si="8"/>
        <v>65.4</v>
      </c>
      <c r="P45" s="14">
        <v>2</v>
      </c>
      <c r="Q45" s="14"/>
    </row>
    <row r="46" spans="1:17" s="5" customFormat="1" ht="14.25">
      <c r="A46" s="8" t="s">
        <v>106</v>
      </c>
      <c r="B46" s="8" t="s">
        <v>71</v>
      </c>
      <c r="C46" s="7"/>
      <c r="D46" s="17" t="s">
        <v>110</v>
      </c>
      <c r="E46" s="37">
        <v>7792307054409</v>
      </c>
      <c r="F46" s="18">
        <f t="shared" si="2"/>
        <v>37.099999999999994</v>
      </c>
      <c r="G46" s="14">
        <v>81.2</v>
      </c>
      <c r="H46" s="14">
        <f t="shared" si="5"/>
        <v>24.36</v>
      </c>
      <c r="I46" s="14">
        <f t="shared" si="3"/>
        <v>61.459999999999994</v>
      </c>
      <c r="J46" s="21">
        <v>46</v>
      </c>
      <c r="K46" s="21">
        <v>60</v>
      </c>
      <c r="L46" s="22">
        <f t="shared" si="6"/>
        <v>106</v>
      </c>
      <c r="M46" s="22">
        <f t="shared" si="7"/>
        <v>53</v>
      </c>
      <c r="N46" s="14">
        <v>81.2</v>
      </c>
      <c r="O46" s="14">
        <f t="shared" si="8"/>
        <v>61.459999999999994</v>
      </c>
      <c r="P46" s="14">
        <v>3</v>
      </c>
      <c r="Q46" s="14"/>
    </row>
    <row r="47" spans="1:17" s="5" customFormat="1" ht="14.25">
      <c r="A47" s="8" t="s">
        <v>106</v>
      </c>
      <c r="B47" s="8" t="s">
        <v>27</v>
      </c>
      <c r="C47" s="15">
        <v>1</v>
      </c>
      <c r="D47" s="17" t="s">
        <v>112</v>
      </c>
      <c r="E47" s="37">
        <v>7792307054415</v>
      </c>
      <c r="F47" s="18">
        <f t="shared" si="2"/>
        <v>46.9</v>
      </c>
      <c r="G47" s="14">
        <v>82.2</v>
      </c>
      <c r="H47" s="14">
        <f t="shared" si="5"/>
        <v>24.66</v>
      </c>
      <c r="I47" s="14">
        <f t="shared" si="3"/>
        <v>71.56</v>
      </c>
      <c r="J47" s="26">
        <v>75</v>
      </c>
      <c r="K47" s="26">
        <v>59</v>
      </c>
      <c r="L47" s="27">
        <f t="shared" si="6"/>
        <v>134</v>
      </c>
      <c r="M47" s="27">
        <f t="shared" si="7"/>
        <v>67</v>
      </c>
      <c r="N47" s="14">
        <v>82.2</v>
      </c>
      <c r="O47" s="14">
        <f t="shared" si="8"/>
        <v>71.56</v>
      </c>
      <c r="P47" s="14">
        <v>1</v>
      </c>
      <c r="Q47" s="23" t="s">
        <v>138</v>
      </c>
    </row>
    <row r="48" spans="1:17" s="5" customFormat="1" ht="14.25">
      <c r="A48" s="8" t="s">
        <v>106</v>
      </c>
      <c r="B48" s="8" t="s">
        <v>27</v>
      </c>
      <c r="C48" s="16"/>
      <c r="D48" s="17" t="s">
        <v>114</v>
      </c>
      <c r="E48" s="37">
        <v>7792307054414</v>
      </c>
      <c r="F48" s="18">
        <f t="shared" si="2"/>
        <v>41.824999999999996</v>
      </c>
      <c r="G48" s="14">
        <v>81.4</v>
      </c>
      <c r="H48" s="14">
        <f t="shared" si="5"/>
        <v>24.42</v>
      </c>
      <c r="I48" s="14">
        <f t="shared" si="3"/>
        <v>66.245</v>
      </c>
      <c r="J48" s="26">
        <v>63</v>
      </c>
      <c r="K48" s="26">
        <v>56.5</v>
      </c>
      <c r="L48" s="27">
        <f t="shared" si="6"/>
        <v>119.5</v>
      </c>
      <c r="M48" s="27">
        <f t="shared" si="7"/>
        <v>59.75</v>
      </c>
      <c r="N48" s="14">
        <v>81.4</v>
      </c>
      <c r="O48" s="14">
        <f t="shared" si="8"/>
        <v>66.245</v>
      </c>
      <c r="P48" s="14">
        <v>2</v>
      </c>
      <c r="Q48" s="14"/>
    </row>
    <row r="49" spans="1:17" s="5" customFormat="1" ht="14.25">
      <c r="A49" s="8" t="s">
        <v>106</v>
      </c>
      <c r="B49" s="8" t="s">
        <v>27</v>
      </c>
      <c r="C49" s="7"/>
      <c r="D49" s="17" t="s">
        <v>116</v>
      </c>
      <c r="E49" s="37">
        <v>7792307054416</v>
      </c>
      <c r="F49" s="18">
        <f t="shared" si="2"/>
        <v>40.949999999999996</v>
      </c>
      <c r="G49" s="14">
        <v>79.6</v>
      </c>
      <c r="H49" s="14">
        <f t="shared" si="5"/>
        <v>23.88</v>
      </c>
      <c r="I49" s="14">
        <f t="shared" si="3"/>
        <v>64.83</v>
      </c>
      <c r="J49" s="26">
        <v>55</v>
      </c>
      <c r="K49" s="26">
        <v>62</v>
      </c>
      <c r="L49" s="27">
        <f t="shared" si="6"/>
        <v>117</v>
      </c>
      <c r="M49" s="27">
        <f t="shared" si="7"/>
        <v>58.5</v>
      </c>
      <c r="N49" s="14">
        <v>79.6</v>
      </c>
      <c r="O49" s="14">
        <f t="shared" si="8"/>
        <v>64.83</v>
      </c>
      <c r="P49" s="14">
        <v>3</v>
      </c>
      <c r="Q49" s="14"/>
    </row>
    <row r="50" spans="1:17" s="5" customFormat="1" ht="14.25">
      <c r="A50" s="8" t="s">
        <v>119</v>
      </c>
      <c r="B50" s="8" t="s">
        <v>71</v>
      </c>
      <c r="C50" s="8">
        <v>1</v>
      </c>
      <c r="D50" s="17" t="s">
        <v>118</v>
      </c>
      <c r="E50" s="38">
        <v>7792307054417</v>
      </c>
      <c r="F50" s="18">
        <f t="shared" si="2"/>
        <v>38.15</v>
      </c>
      <c r="G50" s="14">
        <v>80.4</v>
      </c>
      <c r="H50" s="14">
        <f t="shared" si="5"/>
        <v>24.12</v>
      </c>
      <c r="I50" s="14">
        <f t="shared" si="3"/>
        <v>62.269999999999996</v>
      </c>
      <c r="J50" s="28">
        <v>55</v>
      </c>
      <c r="K50" s="28">
        <v>54</v>
      </c>
      <c r="L50" s="29">
        <f t="shared" si="6"/>
        <v>109</v>
      </c>
      <c r="M50" s="29">
        <f t="shared" si="7"/>
        <v>54.5</v>
      </c>
      <c r="N50" s="14">
        <v>80.4</v>
      </c>
      <c r="O50" s="14">
        <f t="shared" si="8"/>
        <v>62.269999999999996</v>
      </c>
      <c r="P50" s="14">
        <v>1</v>
      </c>
      <c r="Q50" s="23" t="s">
        <v>138</v>
      </c>
    </row>
    <row r="51" spans="1:17" s="5" customFormat="1" ht="14.25">
      <c r="A51" s="8" t="s">
        <v>119</v>
      </c>
      <c r="B51" s="8" t="s">
        <v>27</v>
      </c>
      <c r="C51" s="15">
        <v>1</v>
      </c>
      <c r="D51" s="17" t="s">
        <v>121</v>
      </c>
      <c r="E51" s="37">
        <v>7792307054426</v>
      </c>
      <c r="F51" s="18">
        <f t="shared" si="2"/>
        <v>49</v>
      </c>
      <c r="G51" s="14">
        <v>86</v>
      </c>
      <c r="H51" s="14">
        <f t="shared" si="5"/>
        <v>25.8</v>
      </c>
      <c r="I51" s="14">
        <f t="shared" si="3"/>
        <v>74.8</v>
      </c>
      <c r="J51" s="24">
        <v>71</v>
      </c>
      <c r="K51" s="24">
        <v>69</v>
      </c>
      <c r="L51" s="25">
        <f t="shared" si="6"/>
        <v>140</v>
      </c>
      <c r="M51" s="25">
        <f t="shared" si="7"/>
        <v>70</v>
      </c>
      <c r="N51" s="14">
        <v>86</v>
      </c>
      <c r="O51" s="14">
        <f t="shared" si="8"/>
        <v>74.8</v>
      </c>
      <c r="P51" s="14">
        <v>1</v>
      </c>
      <c r="Q51" s="23" t="s">
        <v>138</v>
      </c>
    </row>
    <row r="52" spans="1:17" s="5" customFormat="1" ht="14.25">
      <c r="A52" s="8" t="s">
        <v>119</v>
      </c>
      <c r="B52" s="8" t="s">
        <v>27</v>
      </c>
      <c r="C52" s="16"/>
      <c r="D52" s="17" t="s">
        <v>123</v>
      </c>
      <c r="E52" s="37">
        <v>7792307054503</v>
      </c>
      <c r="F52" s="18">
        <f t="shared" si="2"/>
        <v>47.599999999999994</v>
      </c>
      <c r="G52" s="14">
        <v>82.2</v>
      </c>
      <c r="H52" s="14">
        <f t="shared" si="5"/>
        <v>24.66</v>
      </c>
      <c r="I52" s="14">
        <f t="shared" si="3"/>
        <v>72.25999999999999</v>
      </c>
      <c r="J52" s="24">
        <v>76</v>
      </c>
      <c r="K52" s="24">
        <v>60</v>
      </c>
      <c r="L52" s="25">
        <f t="shared" si="6"/>
        <v>136</v>
      </c>
      <c r="M52" s="25">
        <f t="shared" si="7"/>
        <v>68</v>
      </c>
      <c r="N52" s="14">
        <v>82.2</v>
      </c>
      <c r="O52" s="14">
        <f t="shared" si="8"/>
        <v>72.25999999999999</v>
      </c>
      <c r="P52" s="14">
        <v>2</v>
      </c>
      <c r="Q52" s="14"/>
    </row>
    <row r="53" spans="1:17" s="5" customFormat="1" ht="14.25">
      <c r="A53" s="8" t="s">
        <v>119</v>
      </c>
      <c r="B53" s="8" t="s">
        <v>27</v>
      </c>
      <c r="C53" s="7"/>
      <c r="D53" s="17" t="s">
        <v>125</v>
      </c>
      <c r="E53" s="37">
        <v>7792307054425</v>
      </c>
      <c r="F53" s="18">
        <f t="shared" si="2"/>
        <v>44.8</v>
      </c>
      <c r="G53" s="14">
        <v>81.2</v>
      </c>
      <c r="H53" s="14">
        <f t="shared" si="5"/>
        <v>24.36</v>
      </c>
      <c r="I53" s="14">
        <f t="shared" si="3"/>
        <v>69.16</v>
      </c>
      <c r="J53" s="24">
        <v>64</v>
      </c>
      <c r="K53" s="24">
        <v>64</v>
      </c>
      <c r="L53" s="25">
        <f t="shared" si="6"/>
        <v>128</v>
      </c>
      <c r="M53" s="25">
        <f t="shared" si="7"/>
        <v>64</v>
      </c>
      <c r="N53" s="14">
        <v>81.2</v>
      </c>
      <c r="O53" s="14">
        <f t="shared" si="8"/>
        <v>69.16</v>
      </c>
      <c r="P53" s="14">
        <v>3</v>
      </c>
      <c r="Q53" s="14"/>
    </row>
  </sheetData>
  <sheetProtection/>
  <mergeCells count="1">
    <mergeCell ref="B1:O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1">
      <selection activeCell="F5" sqref="F5"/>
    </sheetView>
  </sheetViews>
  <sheetFormatPr defaultColWidth="9.00390625" defaultRowHeight="14.25"/>
  <cols>
    <col min="1" max="1" width="12.00390625" style="0" customWidth="1"/>
    <col min="2" max="2" width="18.25390625" style="0" customWidth="1"/>
    <col min="3" max="4" width="25.50390625" style="0" customWidth="1"/>
    <col min="5" max="5" width="30.25390625" style="0" customWidth="1"/>
  </cols>
  <sheetData>
    <row r="1" spans="1:5" ht="33" customHeight="1">
      <c r="A1" s="42" t="s">
        <v>127</v>
      </c>
      <c r="B1" s="43"/>
      <c r="C1" s="43"/>
      <c r="D1" s="43"/>
      <c r="E1" s="44"/>
    </row>
    <row r="2" spans="1:5" ht="2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0.25">
      <c r="A3" s="2">
        <v>1</v>
      </c>
      <c r="B3" s="2" t="s">
        <v>11</v>
      </c>
      <c r="C3" s="2" t="s">
        <v>12</v>
      </c>
      <c r="D3" s="2" t="s">
        <v>13</v>
      </c>
      <c r="E3" s="2" t="s">
        <v>14</v>
      </c>
    </row>
    <row r="4" spans="1:5" ht="20.25">
      <c r="A4" s="2">
        <v>2</v>
      </c>
      <c r="B4" s="2" t="s">
        <v>15</v>
      </c>
      <c r="C4" s="2" t="s">
        <v>12</v>
      </c>
      <c r="D4" s="2" t="s">
        <v>13</v>
      </c>
      <c r="E4" s="2" t="s">
        <v>16</v>
      </c>
    </row>
    <row r="5" spans="1:5" ht="20.25">
      <c r="A5" s="2">
        <v>3</v>
      </c>
      <c r="B5" s="2" t="s">
        <v>17</v>
      </c>
      <c r="C5" s="2" t="s">
        <v>12</v>
      </c>
      <c r="D5" s="2" t="s">
        <v>13</v>
      </c>
      <c r="E5" s="2" t="s">
        <v>18</v>
      </c>
    </row>
    <row r="6" spans="1:5" ht="20.25">
      <c r="A6" s="2">
        <v>4</v>
      </c>
      <c r="B6" s="2" t="s">
        <v>19</v>
      </c>
      <c r="C6" s="2" t="s">
        <v>20</v>
      </c>
      <c r="D6" s="2" t="s">
        <v>13</v>
      </c>
      <c r="E6" s="2" t="s">
        <v>21</v>
      </c>
    </row>
    <row r="7" spans="1:5" ht="20.25">
      <c r="A7" s="2">
        <v>5</v>
      </c>
      <c r="B7" s="2" t="s">
        <v>22</v>
      </c>
      <c r="C7" s="2" t="s">
        <v>20</v>
      </c>
      <c r="D7" s="2" t="s">
        <v>13</v>
      </c>
      <c r="E7" s="2" t="s">
        <v>23</v>
      </c>
    </row>
    <row r="8" spans="1:5" ht="20.25">
      <c r="A8" s="2">
        <v>6</v>
      </c>
      <c r="B8" s="2" t="s">
        <v>24</v>
      </c>
      <c r="C8" s="2" t="s">
        <v>20</v>
      </c>
      <c r="D8" s="2" t="s">
        <v>13</v>
      </c>
      <c r="E8" s="2" t="s">
        <v>25</v>
      </c>
    </row>
    <row r="9" spans="1:5" ht="20.25">
      <c r="A9" s="2">
        <v>7</v>
      </c>
      <c r="B9" s="2" t="s">
        <v>26</v>
      </c>
      <c r="C9" s="2" t="s">
        <v>27</v>
      </c>
      <c r="D9" s="2" t="s">
        <v>13</v>
      </c>
      <c r="E9" s="2" t="s">
        <v>28</v>
      </c>
    </row>
    <row r="10" spans="1:5" ht="20.25">
      <c r="A10" s="2">
        <v>8</v>
      </c>
      <c r="B10" s="2" t="s">
        <v>29</v>
      </c>
      <c r="C10" s="2" t="s">
        <v>27</v>
      </c>
      <c r="D10" s="2" t="s">
        <v>13</v>
      </c>
      <c r="E10" s="2" t="s">
        <v>30</v>
      </c>
    </row>
    <row r="11" spans="1:5" ht="20.25">
      <c r="A11" s="2">
        <v>9</v>
      </c>
      <c r="B11" s="2" t="s">
        <v>31</v>
      </c>
      <c r="C11" s="2" t="s">
        <v>27</v>
      </c>
      <c r="D11" s="2" t="s">
        <v>13</v>
      </c>
      <c r="E11" s="2" t="s">
        <v>32</v>
      </c>
    </row>
    <row r="12" spans="1:5" ht="20.25">
      <c r="A12" s="2">
        <v>10</v>
      </c>
      <c r="B12" s="2" t="s">
        <v>33</v>
      </c>
      <c r="C12" s="2" t="s">
        <v>12</v>
      </c>
      <c r="D12" s="2" t="s">
        <v>34</v>
      </c>
      <c r="E12" s="2" t="s">
        <v>35</v>
      </c>
    </row>
    <row r="13" spans="1:5" ht="20.25">
      <c r="A13" s="2">
        <v>11</v>
      </c>
      <c r="B13" s="2" t="s">
        <v>36</v>
      </c>
      <c r="C13" s="2" t="s">
        <v>12</v>
      </c>
      <c r="D13" s="2" t="s">
        <v>34</v>
      </c>
      <c r="E13" s="2" t="s">
        <v>37</v>
      </c>
    </row>
    <row r="14" spans="1:5" ht="20.25">
      <c r="A14" s="2">
        <v>12</v>
      </c>
      <c r="B14" s="2" t="s">
        <v>38</v>
      </c>
      <c r="C14" s="2" t="s">
        <v>12</v>
      </c>
      <c r="D14" s="2" t="s">
        <v>34</v>
      </c>
      <c r="E14" s="2" t="s">
        <v>39</v>
      </c>
    </row>
    <row r="15" spans="1:5" ht="20.25">
      <c r="A15" s="2">
        <v>13</v>
      </c>
      <c r="B15" s="2" t="s">
        <v>40</v>
      </c>
      <c r="C15" s="2" t="s">
        <v>27</v>
      </c>
      <c r="D15" s="2" t="s">
        <v>41</v>
      </c>
      <c r="E15" s="2" t="s">
        <v>42</v>
      </c>
    </row>
    <row r="16" spans="1:5" ht="20.25">
      <c r="A16" s="2">
        <v>14</v>
      </c>
      <c r="B16" s="2" t="s">
        <v>43</v>
      </c>
      <c r="C16" s="2" t="s">
        <v>27</v>
      </c>
      <c r="D16" s="2" t="s">
        <v>41</v>
      </c>
      <c r="E16" s="2" t="s">
        <v>44</v>
      </c>
    </row>
    <row r="17" spans="1:5" ht="20.25">
      <c r="A17" s="2">
        <v>15</v>
      </c>
      <c r="B17" s="2" t="s">
        <v>45</v>
      </c>
      <c r="C17" s="2" t="s">
        <v>27</v>
      </c>
      <c r="D17" s="2" t="s">
        <v>41</v>
      </c>
      <c r="E17" s="2" t="s">
        <v>46</v>
      </c>
    </row>
    <row r="18" spans="1:5" ht="20.25">
      <c r="A18" s="2">
        <v>16</v>
      </c>
      <c r="B18" s="2" t="s">
        <v>47</v>
      </c>
      <c r="C18" s="2" t="s">
        <v>27</v>
      </c>
      <c r="D18" s="2" t="s">
        <v>48</v>
      </c>
      <c r="E18" s="2" t="s">
        <v>49</v>
      </c>
    </row>
    <row r="19" spans="1:5" ht="20.25">
      <c r="A19" s="2">
        <v>17</v>
      </c>
      <c r="B19" s="2" t="s">
        <v>50</v>
      </c>
      <c r="C19" s="2" t="s">
        <v>27</v>
      </c>
      <c r="D19" s="2" t="s">
        <v>48</v>
      </c>
      <c r="E19" s="2" t="s">
        <v>51</v>
      </c>
    </row>
    <row r="20" spans="1:5" ht="20.25">
      <c r="A20" s="2">
        <v>18</v>
      </c>
      <c r="B20" s="2" t="s">
        <v>52</v>
      </c>
      <c r="C20" s="2" t="s">
        <v>27</v>
      </c>
      <c r="D20" s="2" t="s">
        <v>48</v>
      </c>
      <c r="E20" s="2" t="s">
        <v>53</v>
      </c>
    </row>
    <row r="21" spans="1:5" ht="20.25">
      <c r="A21" s="2">
        <v>19</v>
      </c>
      <c r="B21" s="2" t="s">
        <v>54</v>
      </c>
      <c r="C21" s="2" t="s">
        <v>27</v>
      </c>
      <c r="D21" s="2" t="s">
        <v>48</v>
      </c>
      <c r="E21" s="2" t="s">
        <v>55</v>
      </c>
    </row>
    <row r="22" spans="1:5" ht="20.25">
      <c r="A22" s="2">
        <v>20</v>
      </c>
      <c r="B22" s="2" t="s">
        <v>56</v>
      </c>
      <c r="C22" s="2" t="s">
        <v>27</v>
      </c>
      <c r="D22" s="2" t="s">
        <v>48</v>
      </c>
      <c r="E22" s="2" t="s">
        <v>57</v>
      </c>
    </row>
    <row r="23" spans="1:5" ht="20.25">
      <c r="A23" s="2">
        <v>21</v>
      </c>
      <c r="B23" s="2" t="s">
        <v>58</v>
      </c>
      <c r="C23" s="2" t="s">
        <v>27</v>
      </c>
      <c r="D23" s="2" t="s">
        <v>59</v>
      </c>
      <c r="E23" s="2" t="s">
        <v>60</v>
      </c>
    </row>
    <row r="24" spans="1:5" ht="20.25">
      <c r="A24" s="2">
        <v>22</v>
      </c>
      <c r="B24" s="2" t="s">
        <v>61</v>
      </c>
      <c r="C24" s="2" t="s">
        <v>27</v>
      </c>
      <c r="D24" s="2" t="s">
        <v>59</v>
      </c>
      <c r="E24" s="2" t="s">
        <v>62</v>
      </c>
    </row>
    <row r="25" spans="1:5" ht="20.25">
      <c r="A25" s="2">
        <v>23</v>
      </c>
      <c r="B25" s="2" t="s">
        <v>63</v>
      </c>
      <c r="C25" s="2" t="s">
        <v>64</v>
      </c>
      <c r="D25" s="2" t="s">
        <v>59</v>
      </c>
      <c r="E25" s="2" t="s">
        <v>65</v>
      </c>
    </row>
    <row r="26" spans="1:5" ht="20.25">
      <c r="A26" s="2">
        <v>24</v>
      </c>
      <c r="B26" s="2" t="s">
        <v>66</v>
      </c>
      <c r="C26" s="2" t="s">
        <v>64</v>
      </c>
      <c r="D26" s="2" t="s">
        <v>59</v>
      </c>
      <c r="E26" s="2" t="s">
        <v>67</v>
      </c>
    </row>
    <row r="27" spans="1:5" ht="20.25">
      <c r="A27" s="2">
        <v>25</v>
      </c>
      <c r="B27" s="2" t="s">
        <v>68</v>
      </c>
      <c r="C27" s="2" t="s">
        <v>64</v>
      </c>
      <c r="D27" s="2" t="s">
        <v>59</v>
      </c>
      <c r="E27" s="2" t="s">
        <v>69</v>
      </c>
    </row>
  </sheetData>
  <sheetProtection/>
  <mergeCells count="1">
    <mergeCell ref="A1:E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zoomScalePageLayoutView="0" workbookViewId="0" topLeftCell="A1">
      <selection activeCell="D15" sqref="D15"/>
    </sheetView>
  </sheetViews>
  <sheetFormatPr defaultColWidth="9.00390625" defaultRowHeight="14.25"/>
  <cols>
    <col min="2" max="2" width="18.00390625" style="0" customWidth="1"/>
    <col min="3" max="4" width="25.75390625" style="0" customWidth="1"/>
    <col min="5" max="5" width="36.625" style="0" customWidth="1"/>
  </cols>
  <sheetData>
    <row r="1" spans="1:5" ht="33" customHeight="1">
      <c r="A1" s="42" t="s">
        <v>128</v>
      </c>
      <c r="B1" s="43"/>
      <c r="C1" s="43"/>
      <c r="D1" s="43"/>
      <c r="E1" s="44"/>
    </row>
    <row r="2" spans="1:5" s="1" customFormat="1" ht="3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0.25">
      <c r="A3" s="2">
        <v>1</v>
      </c>
      <c r="B3" s="2" t="s">
        <v>70</v>
      </c>
      <c r="C3" s="2" t="s">
        <v>71</v>
      </c>
      <c r="D3" s="2" t="s">
        <v>72</v>
      </c>
      <c r="E3" s="2" t="s">
        <v>73</v>
      </c>
    </row>
    <row r="4" spans="1:5" ht="20.25">
      <c r="A4" s="2">
        <v>2</v>
      </c>
      <c r="B4" s="2" t="s">
        <v>74</v>
      </c>
      <c r="C4" s="2" t="s">
        <v>71</v>
      </c>
      <c r="D4" s="2" t="s">
        <v>72</v>
      </c>
      <c r="E4" s="2" t="s">
        <v>75</v>
      </c>
    </row>
    <row r="5" spans="1:5" ht="20.25">
      <c r="A5" s="2">
        <v>3</v>
      </c>
      <c r="B5" s="2" t="s">
        <v>76</v>
      </c>
      <c r="C5" s="2" t="s">
        <v>71</v>
      </c>
      <c r="D5" s="2" t="s">
        <v>72</v>
      </c>
      <c r="E5" s="2" t="s">
        <v>77</v>
      </c>
    </row>
    <row r="6" spans="1:5" ht="20.25">
      <c r="A6" s="2">
        <v>4</v>
      </c>
      <c r="B6" s="2" t="s">
        <v>78</v>
      </c>
      <c r="C6" s="2" t="s">
        <v>71</v>
      </c>
      <c r="D6" s="2" t="s">
        <v>72</v>
      </c>
      <c r="E6" s="2" t="s">
        <v>79</v>
      </c>
    </row>
    <row r="7" spans="1:5" ht="20.25">
      <c r="A7" s="2">
        <v>5</v>
      </c>
      <c r="B7" s="2" t="s">
        <v>80</v>
      </c>
      <c r="C7" s="2" t="s">
        <v>71</v>
      </c>
      <c r="D7" s="2" t="s">
        <v>72</v>
      </c>
      <c r="E7" s="2" t="s">
        <v>81</v>
      </c>
    </row>
    <row r="8" spans="1:5" ht="20.25">
      <c r="A8" s="2">
        <v>6</v>
      </c>
      <c r="B8" s="2" t="s">
        <v>82</v>
      </c>
      <c r="C8" s="2" t="s">
        <v>27</v>
      </c>
      <c r="D8" s="2" t="s">
        <v>83</v>
      </c>
      <c r="E8" s="2" t="s">
        <v>84</v>
      </c>
    </row>
    <row r="9" spans="1:5" ht="20.25">
      <c r="A9" s="2">
        <v>7</v>
      </c>
      <c r="B9" s="2" t="s">
        <v>85</v>
      </c>
      <c r="C9" s="2" t="s">
        <v>27</v>
      </c>
      <c r="D9" s="2" t="s">
        <v>83</v>
      </c>
      <c r="E9" s="2" t="s">
        <v>86</v>
      </c>
    </row>
    <row r="10" spans="1:5" ht="20.25">
      <c r="A10" s="2">
        <v>8</v>
      </c>
      <c r="B10" s="2" t="s">
        <v>87</v>
      </c>
      <c r="C10" s="2" t="s">
        <v>27</v>
      </c>
      <c r="D10" s="2" t="s">
        <v>83</v>
      </c>
      <c r="E10" s="2" t="s">
        <v>88</v>
      </c>
    </row>
    <row r="11" spans="1:5" ht="20.25">
      <c r="A11" s="2">
        <v>9</v>
      </c>
      <c r="B11" s="2" t="s">
        <v>89</v>
      </c>
      <c r="C11" s="2" t="s">
        <v>27</v>
      </c>
      <c r="D11" s="2" t="s">
        <v>83</v>
      </c>
      <c r="E11" s="2" t="s">
        <v>90</v>
      </c>
    </row>
    <row r="12" spans="1:5" ht="20.25">
      <c r="A12" s="2">
        <v>10</v>
      </c>
      <c r="B12" s="2" t="s">
        <v>91</v>
      </c>
      <c r="C12" s="2" t="s">
        <v>27</v>
      </c>
      <c r="D12" s="2" t="s">
        <v>83</v>
      </c>
      <c r="E12" s="2" t="s">
        <v>92</v>
      </c>
    </row>
    <row r="13" spans="1:5" ht="20.25">
      <c r="A13" s="2">
        <v>11</v>
      </c>
      <c r="B13" s="2" t="s">
        <v>93</v>
      </c>
      <c r="C13" s="2" t="s">
        <v>27</v>
      </c>
      <c r="D13" s="2" t="s">
        <v>83</v>
      </c>
      <c r="E13" s="2" t="s">
        <v>94</v>
      </c>
    </row>
    <row r="14" spans="1:5" ht="20.25">
      <c r="A14" s="2">
        <v>12</v>
      </c>
      <c r="B14" s="2" t="s">
        <v>95</v>
      </c>
      <c r="C14" s="2" t="s">
        <v>27</v>
      </c>
      <c r="D14" s="2" t="s">
        <v>83</v>
      </c>
      <c r="E14" s="2" t="s">
        <v>96</v>
      </c>
    </row>
    <row r="15" spans="1:5" ht="20.25">
      <c r="A15" s="2">
        <v>13</v>
      </c>
      <c r="B15" s="2" t="s">
        <v>97</v>
      </c>
      <c r="C15" s="2" t="s">
        <v>27</v>
      </c>
      <c r="D15" s="2" t="s">
        <v>83</v>
      </c>
      <c r="E15" s="2" t="s">
        <v>98</v>
      </c>
    </row>
    <row r="16" spans="1:5" ht="20.25">
      <c r="A16" s="2">
        <v>14</v>
      </c>
      <c r="B16" s="2" t="s">
        <v>99</v>
      </c>
      <c r="C16" s="2" t="s">
        <v>27</v>
      </c>
      <c r="D16" s="2" t="s">
        <v>83</v>
      </c>
      <c r="E16" s="2" t="s">
        <v>100</v>
      </c>
    </row>
    <row r="17" spans="1:5" ht="20.25">
      <c r="A17" s="2">
        <v>15</v>
      </c>
      <c r="B17" s="2" t="s">
        <v>101</v>
      </c>
      <c r="C17" s="2" t="s">
        <v>27</v>
      </c>
      <c r="D17" s="2" t="s">
        <v>83</v>
      </c>
      <c r="E17" s="2" t="s">
        <v>102</v>
      </c>
    </row>
    <row r="18" spans="1:5" ht="20.25">
      <c r="A18" s="2">
        <v>16</v>
      </c>
      <c r="B18" s="2" t="s">
        <v>103</v>
      </c>
      <c r="C18" s="2" t="s">
        <v>27</v>
      </c>
      <c r="D18" s="2" t="s">
        <v>83</v>
      </c>
      <c r="E18" s="2" t="s">
        <v>104</v>
      </c>
    </row>
    <row r="19" spans="1:5" ht="20.25">
      <c r="A19" s="2">
        <v>17</v>
      </c>
      <c r="B19" s="2" t="s">
        <v>105</v>
      </c>
      <c r="C19" s="2" t="s">
        <v>71</v>
      </c>
      <c r="D19" s="2" t="s">
        <v>106</v>
      </c>
      <c r="E19" s="2" t="s">
        <v>107</v>
      </c>
    </row>
    <row r="20" spans="1:5" ht="20.25">
      <c r="A20" s="2">
        <v>18</v>
      </c>
      <c r="B20" s="2" t="s">
        <v>108</v>
      </c>
      <c r="C20" s="2" t="s">
        <v>71</v>
      </c>
      <c r="D20" s="2" t="s">
        <v>106</v>
      </c>
      <c r="E20" s="2" t="s">
        <v>109</v>
      </c>
    </row>
    <row r="21" spans="1:5" ht="20.25">
      <c r="A21" s="2">
        <v>19</v>
      </c>
      <c r="B21" s="2" t="s">
        <v>110</v>
      </c>
      <c r="C21" s="2" t="s">
        <v>71</v>
      </c>
      <c r="D21" s="2" t="s">
        <v>106</v>
      </c>
      <c r="E21" s="2" t="s">
        <v>111</v>
      </c>
    </row>
    <row r="22" spans="1:5" ht="20.25">
      <c r="A22" s="2">
        <v>20</v>
      </c>
      <c r="B22" s="2" t="s">
        <v>112</v>
      </c>
      <c r="C22" s="2" t="s">
        <v>27</v>
      </c>
      <c r="D22" s="2" t="s">
        <v>106</v>
      </c>
      <c r="E22" s="2" t="s">
        <v>113</v>
      </c>
    </row>
    <row r="23" spans="1:5" ht="20.25">
      <c r="A23" s="2">
        <v>21</v>
      </c>
      <c r="B23" s="2" t="s">
        <v>114</v>
      </c>
      <c r="C23" s="2" t="s">
        <v>27</v>
      </c>
      <c r="D23" s="2" t="s">
        <v>106</v>
      </c>
      <c r="E23" s="2" t="s">
        <v>115</v>
      </c>
    </row>
    <row r="24" spans="1:5" ht="20.25">
      <c r="A24" s="2">
        <v>22</v>
      </c>
      <c r="B24" s="2" t="s">
        <v>116</v>
      </c>
      <c r="C24" s="2" t="s">
        <v>27</v>
      </c>
      <c r="D24" s="2" t="s">
        <v>106</v>
      </c>
      <c r="E24" s="2" t="s">
        <v>117</v>
      </c>
    </row>
    <row r="25" spans="1:5" ht="20.25">
      <c r="A25" s="2">
        <v>23</v>
      </c>
      <c r="B25" s="2" t="s">
        <v>118</v>
      </c>
      <c r="C25" s="2" t="s">
        <v>71</v>
      </c>
      <c r="D25" s="2" t="s">
        <v>119</v>
      </c>
      <c r="E25" s="2" t="s">
        <v>120</v>
      </c>
    </row>
    <row r="26" spans="1:5" ht="20.25">
      <c r="A26" s="2">
        <v>24</v>
      </c>
      <c r="B26" s="2" t="s">
        <v>121</v>
      </c>
      <c r="C26" s="2" t="s">
        <v>27</v>
      </c>
      <c r="D26" s="2" t="s">
        <v>119</v>
      </c>
      <c r="E26" s="2" t="s">
        <v>122</v>
      </c>
    </row>
    <row r="27" spans="1:5" ht="20.25">
      <c r="A27" s="2">
        <v>25</v>
      </c>
      <c r="B27" s="2" t="s">
        <v>123</v>
      </c>
      <c r="C27" s="2" t="s">
        <v>27</v>
      </c>
      <c r="D27" s="2" t="s">
        <v>119</v>
      </c>
      <c r="E27" s="2" t="s">
        <v>124</v>
      </c>
    </row>
    <row r="28" spans="1:5" ht="20.25">
      <c r="A28" s="2">
        <v>26</v>
      </c>
      <c r="B28" s="2" t="s">
        <v>125</v>
      </c>
      <c r="C28" s="2" t="s">
        <v>27</v>
      </c>
      <c r="D28" s="2" t="s">
        <v>119</v>
      </c>
      <c r="E28" s="2" t="s">
        <v>126</v>
      </c>
    </row>
  </sheetData>
  <sheetProtection/>
  <mergeCells count="1">
    <mergeCell ref="A1:E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2017-12-18T07:19:27Z</cp:lastPrinted>
  <dcterms:created xsi:type="dcterms:W3CDTF">2017-11-13T04:39:29Z</dcterms:created>
  <dcterms:modified xsi:type="dcterms:W3CDTF">2017-12-18T07:32:59Z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