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20475" windowHeight="11205" activeTab="0"/>
  </bookViews>
  <sheets>
    <sheet name="Sheet1" sheetId="1" r:id="rId1"/>
  </sheets>
  <definedNames>
    <definedName name="_xlnm.Print_Titles" localSheetId="0">'Sheet1'!$2:$2</definedName>
  </definedNames>
  <calcPr fullCalcOnLoad="1"/>
</workbook>
</file>

<file path=xl/sharedStrings.xml><?xml version="1.0" encoding="utf-8"?>
<sst xmlns="http://schemas.openxmlformats.org/spreadsheetml/2006/main" count="193" uniqueCount="114">
  <si>
    <t>9020301</t>
  </si>
  <si>
    <t>刘渝茹</t>
  </si>
  <si>
    <t>510524198702180187</t>
  </si>
  <si>
    <t>9020401</t>
  </si>
  <si>
    <t>郭琳</t>
  </si>
  <si>
    <t>511502199210267224</t>
  </si>
  <si>
    <t>9020402</t>
  </si>
  <si>
    <t>董伟</t>
  </si>
  <si>
    <t>510723198708124658</t>
  </si>
  <si>
    <t>峗汤旭</t>
  </si>
  <si>
    <t>511023199009280018</t>
  </si>
  <si>
    <t>9020601</t>
  </si>
  <si>
    <t>苏鑫</t>
  </si>
  <si>
    <t>511527199307150011</t>
  </si>
  <si>
    <t>9020603</t>
  </si>
  <si>
    <t>511011198708285352</t>
  </si>
  <si>
    <t>财务管理</t>
  </si>
  <si>
    <t>9020701</t>
  </si>
  <si>
    <t>511011198806118769</t>
  </si>
  <si>
    <t>设计人员</t>
  </si>
  <si>
    <t>9020801</t>
  </si>
  <si>
    <t>夏婷媛</t>
  </si>
  <si>
    <t>511025198908138822</t>
  </si>
  <si>
    <t>张明星</t>
  </si>
  <si>
    <t>511011198806144756</t>
  </si>
  <si>
    <t>9020901</t>
  </si>
  <si>
    <t>邹禹川</t>
  </si>
  <si>
    <t>510521199411287393</t>
  </si>
  <si>
    <t>张枰</t>
  </si>
  <si>
    <t>512531198104284571</t>
  </si>
  <si>
    <t>9020902</t>
  </si>
  <si>
    <t>周正莉</t>
  </si>
  <si>
    <t>500226199108133766</t>
  </si>
  <si>
    <t>管理人员</t>
  </si>
  <si>
    <t>9021001</t>
  </si>
  <si>
    <t>何克松</t>
  </si>
  <si>
    <t>430223198504071016</t>
  </si>
  <si>
    <t>技术员</t>
  </si>
  <si>
    <t>9021101</t>
  </si>
  <si>
    <t>严建</t>
  </si>
  <si>
    <t>511525199112246395</t>
  </si>
  <si>
    <t>9021102</t>
  </si>
  <si>
    <t>周晓玲</t>
  </si>
  <si>
    <t>513902199108031382</t>
  </si>
  <si>
    <t>9021201</t>
  </si>
  <si>
    <t>李田臻</t>
  </si>
  <si>
    <t>511323199509240027</t>
  </si>
  <si>
    <t>9021301</t>
  </si>
  <si>
    <t>农技员</t>
  </si>
  <si>
    <t>9021401</t>
  </si>
  <si>
    <t>卿年</t>
  </si>
  <si>
    <t>51101119860416293x</t>
  </si>
  <si>
    <t>9021501</t>
  </si>
  <si>
    <t>511028198911274314</t>
  </si>
  <si>
    <t>畜牧员</t>
  </si>
  <si>
    <t>9021601</t>
  </si>
  <si>
    <t>刘煜</t>
  </si>
  <si>
    <t>511025198212178850</t>
  </si>
  <si>
    <t>511028198908144826</t>
  </si>
  <si>
    <t>考试科目</t>
  </si>
  <si>
    <t>1662509023205</t>
  </si>
  <si>
    <t>1662509023827</t>
  </si>
  <si>
    <t>1662509023917</t>
  </si>
  <si>
    <t>1662509024107</t>
  </si>
  <si>
    <t>1662509024120</t>
  </si>
  <si>
    <t>1662509024420</t>
  </si>
  <si>
    <t>笔试成绩</t>
  </si>
  <si>
    <t>笔试总成绩</t>
  </si>
  <si>
    <t>笔试折合总成绩</t>
  </si>
  <si>
    <t>1662509024620</t>
  </si>
  <si>
    <t>1662509024728</t>
  </si>
  <si>
    <t>1662509024809</t>
  </si>
  <si>
    <t>1662509024914</t>
  </si>
  <si>
    <t>1662509025013</t>
  </si>
  <si>
    <t>1662509025015</t>
  </si>
  <si>
    <t>1662509030117</t>
  </si>
  <si>
    <t>1662509030213</t>
  </si>
  <si>
    <t>1662509030406</t>
  </si>
  <si>
    <t>1662509030411</t>
  </si>
  <si>
    <t>1662509030522</t>
  </si>
  <si>
    <t>1662509030615</t>
  </si>
  <si>
    <t>1662509030708</t>
  </si>
  <si>
    <t>1662509030717</t>
  </si>
  <si>
    <t>1662509030723</t>
  </si>
  <si>
    <t>1662509030728</t>
  </si>
  <si>
    <t>身份证号</t>
  </si>
  <si>
    <t>姓名</t>
  </si>
  <si>
    <t>职位名称</t>
  </si>
  <si>
    <t>职位编号</t>
  </si>
  <si>
    <t>准考证号</t>
  </si>
  <si>
    <t>性别</t>
  </si>
  <si>
    <t>女</t>
  </si>
  <si>
    <t>男</t>
  </si>
  <si>
    <t>李霞</t>
  </si>
  <si>
    <t>周燕</t>
  </si>
  <si>
    <t>刘兴蕊</t>
  </si>
  <si>
    <t>511002199402136627</t>
  </si>
  <si>
    <t>张伟</t>
  </si>
  <si>
    <t>王雷</t>
  </si>
  <si>
    <t>会计</t>
  </si>
  <si>
    <t>数据应用管理</t>
  </si>
  <si>
    <t>9020101</t>
  </si>
  <si>
    <t>张力文</t>
  </si>
  <si>
    <t>513901199110012328</t>
  </si>
  <si>
    <t>工作人员</t>
  </si>
  <si>
    <t>面试成绩</t>
  </si>
  <si>
    <t>面试折合成绩</t>
  </si>
  <si>
    <t>笔试、面试折合总成绩</t>
  </si>
  <si>
    <t>政策性加分</t>
  </si>
  <si>
    <t>排名</t>
  </si>
  <si>
    <t>《综合知识》</t>
  </si>
  <si>
    <t>2016年上半年内江市市中区事业单位公开考聘工作人员体检合格人员名单</t>
  </si>
  <si>
    <t>合格</t>
  </si>
  <si>
    <t xml:space="preserve"> 体检结论</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</si>
</sst>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quot;Yes&quot;;&quot;Yes&quot;;&quot;No&quot;"/>
    <numFmt numFmtId="178" formatCode="&quot;True&quot;;&quot;True&quot;;&quot;False&quot;"/>
    <numFmt numFmtId="179" formatCode="&quot;On&quot;;&quot;On&quot;;&quot;Off&quot;"/>
    <numFmt numFmtId="180" formatCode="[$€-2]\ #,##0.00_);[Red]\([$€-2]\ #,##0.00\)"/>
    <numFmt numFmtId="181" formatCode="0.000_ "/>
    <numFmt numFmtId="182" formatCode="0.00_ "/>
    <numFmt numFmtId="183" formatCode="0.000_);[Red]\(0.000\)"/>
  </numFmts>
  <fonts count="25">
    <font>
      <sz val="12"/>
      <name val="宋体"/>
      <family val="0"/>
    </font>
    <font>
      <sz val="9"/>
      <name val="宋体"/>
      <family val="0"/>
    </font>
    <font>
      <sz val="10"/>
      <color indexed="8"/>
      <name val="arial"/>
      <family val="2"/>
    </font>
    <font>
      <sz val="18"/>
      <name val="方正小标宋简体"/>
      <family val="0"/>
    </font>
    <font>
      <b/>
      <sz val="9"/>
      <name val="宋体"/>
      <family val="0"/>
    </font>
    <font>
      <sz val="11"/>
      <color indexed="8"/>
      <name val="宋体"/>
      <family val="0"/>
    </font>
    <font>
      <sz val="11"/>
      <color indexed="42"/>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42"/>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2"/>
      <color indexed="10"/>
      <name val="宋体"/>
      <family val="0"/>
    </font>
    <font>
      <b/>
      <sz val="8"/>
      <name val="宋体"/>
      <family val="0"/>
    </font>
    <font>
      <sz val="10"/>
      <name val="宋体"/>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45"/>
        <bgColor indexed="64"/>
      </patternFill>
    </fill>
    <fill>
      <patternFill patternType="solid">
        <fgColor indexed="42"/>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s>
  <borders count="12">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s>
  <cellStyleXfs count="5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2" borderId="0" applyNumberFormat="0" applyBorder="0" applyAlignment="0" applyProtection="0"/>
    <xf numFmtId="0" fontId="5" fillId="5" borderId="0" applyNumberFormat="0" applyBorder="0" applyAlignment="0" applyProtection="0"/>
    <xf numFmtId="0" fontId="5" fillId="3"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6" borderId="0" applyNumberFormat="0" applyBorder="0" applyAlignment="0" applyProtection="0"/>
    <xf numFmtId="0" fontId="5" fillId="9" borderId="0" applyNumberFormat="0" applyBorder="0" applyAlignment="0" applyProtection="0"/>
    <xf numFmtId="0" fontId="5" fillId="3" borderId="0" applyNumberFormat="0" applyBorder="0" applyAlignment="0" applyProtection="0"/>
    <xf numFmtId="0" fontId="6" fillId="10"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6" borderId="0" applyNumberFormat="0" applyBorder="0" applyAlignment="0" applyProtection="0"/>
    <xf numFmtId="0" fontId="6" fillId="10" borderId="0" applyNumberFormat="0" applyBorder="0" applyAlignment="0" applyProtection="0"/>
    <xf numFmtId="0" fontId="6" fillId="3" borderId="0" applyNumberFormat="0" applyBorder="0" applyAlignment="0" applyProtection="0"/>
    <xf numFmtId="0" fontId="0" fillId="0" borderId="0">
      <alignment/>
      <protection/>
    </xf>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3" fillId="0" borderId="4" applyNumberFormat="0" applyFill="0" applyAlignment="0" applyProtection="0"/>
    <xf numFmtId="0" fontId="2" fillId="0" borderId="0">
      <alignment/>
      <protection/>
    </xf>
    <xf numFmtId="0" fontId="14" fillId="2" borderId="5" applyNumberFormat="0" applyAlignment="0" applyProtection="0"/>
    <xf numFmtId="0" fontId="15" fillId="13" borderId="6" applyNumberForma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7" applyNumberFormat="0" applyFill="0" applyAlignment="0" applyProtection="0"/>
    <xf numFmtId="0" fontId="6" fillId="10"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0" borderId="0" applyNumberFormat="0" applyBorder="0" applyAlignment="0" applyProtection="0"/>
    <xf numFmtId="0" fontId="6" fillId="17" borderId="0" applyNumberFormat="0" applyBorder="0" applyAlignment="0" applyProtection="0"/>
    <xf numFmtId="0" fontId="19" fillId="8" borderId="0" applyNumberFormat="0" applyBorder="0" applyAlignment="0" applyProtection="0"/>
    <xf numFmtId="0" fontId="20" fillId="2" borderId="8" applyNumberFormat="0" applyAlignment="0" applyProtection="0"/>
    <xf numFmtId="0" fontId="21" fillId="3" borderId="5" applyNumberFormat="0" applyAlignment="0" applyProtection="0"/>
    <xf numFmtId="0" fontId="0" fillId="4" borderId="9" applyNumberFormat="0" applyFont="0" applyAlignment="0" applyProtection="0"/>
  </cellStyleXfs>
  <cellXfs count="22">
    <xf numFmtId="0" fontId="0" fillId="0" borderId="0" xfId="0" applyAlignment="1">
      <alignment vertical="center"/>
    </xf>
    <xf numFmtId="0" fontId="0" fillId="0" borderId="0" xfId="0" applyFill="1" applyAlignment="1">
      <alignment vertical="center"/>
    </xf>
    <xf numFmtId="0" fontId="4" fillId="0" borderId="10" xfId="0" applyFont="1" applyFill="1" applyBorder="1" applyAlignment="1">
      <alignment horizontal="center" vertical="center"/>
    </xf>
    <xf numFmtId="0" fontId="1" fillId="0" borderId="0" xfId="0" applyFont="1" applyFill="1" applyAlignment="1">
      <alignment vertical="center"/>
    </xf>
    <xf numFmtId="0" fontId="0" fillId="0" borderId="0" xfId="0" applyFill="1" applyAlignment="1">
      <alignment horizontal="center" vertical="center"/>
    </xf>
    <xf numFmtId="0" fontId="4" fillId="0" borderId="10" xfId="0" applyFont="1" applyFill="1" applyBorder="1" applyAlignment="1">
      <alignment horizontal="center" vertical="center" wrapText="1"/>
    </xf>
    <xf numFmtId="182" fontId="0" fillId="0" borderId="0" xfId="0" applyNumberFormat="1" applyFill="1" applyAlignment="1">
      <alignment vertical="center"/>
    </xf>
    <xf numFmtId="182" fontId="4" fillId="0" borderId="10" xfId="0" applyNumberFormat="1" applyFont="1" applyFill="1" applyBorder="1" applyAlignment="1">
      <alignment horizontal="center" vertical="center" wrapText="1"/>
    </xf>
    <xf numFmtId="0" fontId="22" fillId="0" borderId="0" xfId="0" applyFont="1" applyFill="1" applyAlignment="1">
      <alignment vertical="center"/>
    </xf>
    <xf numFmtId="0" fontId="23" fillId="0" borderId="10" xfId="0" applyFont="1" applyFill="1" applyBorder="1" applyAlignment="1">
      <alignment horizontal="center" vertical="center" wrapText="1"/>
    </xf>
    <xf numFmtId="0" fontId="0" fillId="0" borderId="10" xfId="0" applyFont="1" applyFill="1" applyBorder="1" applyAlignment="1">
      <alignment horizontal="center" vertical="center"/>
    </xf>
    <xf numFmtId="0" fontId="24" fillId="0" borderId="10" xfId="0" applyFont="1" applyFill="1" applyBorder="1" applyAlignment="1">
      <alignment horizontal="center" vertical="center"/>
    </xf>
    <xf numFmtId="0" fontId="0" fillId="0" borderId="10" xfId="0" applyFont="1" applyFill="1" applyBorder="1" applyAlignment="1">
      <alignment horizontal="center" vertical="center"/>
    </xf>
    <xf numFmtId="0" fontId="24" fillId="0" borderId="10" xfId="33" applyFont="1" applyFill="1" applyBorder="1" applyAlignment="1">
      <alignment horizontal="center" vertical="center"/>
      <protection/>
    </xf>
    <xf numFmtId="182" fontId="0" fillId="0" borderId="10" xfId="33" applyNumberFormat="1" applyFont="1" applyFill="1" applyBorder="1" applyAlignment="1">
      <alignment horizontal="center" vertical="center"/>
      <protection/>
    </xf>
    <xf numFmtId="0" fontId="0" fillId="0" borderId="10" xfId="0" applyFont="1" applyFill="1" applyBorder="1" applyAlignment="1">
      <alignment vertical="center"/>
    </xf>
    <xf numFmtId="182" fontId="0" fillId="0" borderId="10" xfId="0" applyNumberFormat="1" applyFont="1" applyFill="1" applyBorder="1" applyAlignment="1">
      <alignment vertical="center"/>
    </xf>
    <xf numFmtId="0" fontId="0" fillId="0" borderId="10" xfId="0" applyFont="1" applyFill="1" applyBorder="1" applyAlignment="1">
      <alignment horizontal="center" vertical="center"/>
    </xf>
    <xf numFmtId="182" fontId="0" fillId="0" borderId="10" xfId="0" applyNumberFormat="1" applyFont="1" applyFill="1" applyBorder="1" applyAlignment="1">
      <alignment vertical="center"/>
    </xf>
    <xf numFmtId="0" fontId="4" fillId="0" borderId="10" xfId="0" applyFont="1" applyFill="1" applyBorder="1" applyAlignment="1">
      <alignment vertical="center"/>
    </xf>
    <xf numFmtId="182" fontId="0" fillId="0" borderId="10" xfId="0" applyNumberFormat="1" applyFont="1" applyFill="1" applyBorder="1" applyAlignment="1">
      <alignment horizontal="center" vertical="center"/>
    </xf>
    <xf numFmtId="0" fontId="3" fillId="0" borderId="11" xfId="0" applyFont="1" applyFill="1" applyBorder="1" applyAlignment="1">
      <alignment horizontal="center" vertical="center" wrapText="1"/>
    </xf>
  </cellXfs>
  <cellStyles count="4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0]" xfId="42"/>
    <cellStyle name="计算" xfId="43"/>
    <cellStyle name="检查单元格" xfId="44"/>
    <cellStyle name="解释性文本" xfId="45"/>
    <cellStyle name="警告文本" xfId="46"/>
    <cellStyle name="链接单元格" xfId="47"/>
    <cellStyle name="强调文字颜色 1" xfId="48"/>
    <cellStyle name="强调文字颜色 2" xfId="49"/>
    <cellStyle name="强调文字颜色 3" xfId="50"/>
    <cellStyle name="强调文字颜色 4" xfId="51"/>
    <cellStyle name="强调文字颜色 5" xfId="52"/>
    <cellStyle name="强调文字颜色 6" xfId="53"/>
    <cellStyle name="适中" xfId="54"/>
    <cellStyle name="输出" xfId="55"/>
    <cellStyle name="输入" xfId="56"/>
    <cellStyle name="注释" xfId="5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24"/>
  <sheetViews>
    <sheetView tabSelected="1" zoomScalePageLayoutView="0" workbookViewId="0" topLeftCell="A1">
      <selection activeCell="S14" sqref="S14"/>
    </sheetView>
  </sheetViews>
  <sheetFormatPr defaultColWidth="9.00390625" defaultRowHeight="14.25"/>
  <cols>
    <col min="1" max="1" width="7.25390625" style="4" customWidth="1"/>
    <col min="2" max="2" width="3.50390625" style="4" customWidth="1"/>
    <col min="3" max="3" width="16.25390625" style="4" customWidth="1"/>
    <col min="4" max="4" width="11.125" style="4" customWidth="1"/>
    <col min="5" max="5" width="8.625" style="4" customWidth="1"/>
    <col min="6" max="6" width="12.50390625" style="4" customWidth="1"/>
    <col min="7" max="7" width="10.00390625" style="4" customWidth="1"/>
    <col min="8" max="8" width="6.875" style="4" customWidth="1"/>
    <col min="9" max="9" width="4.25390625" style="1" customWidth="1"/>
    <col min="10" max="10" width="7.375" style="1" customWidth="1"/>
    <col min="11" max="11" width="7.125" style="6" customWidth="1"/>
    <col min="12" max="12" width="7.625" style="1" customWidth="1"/>
    <col min="13" max="13" width="7.125" style="1" customWidth="1"/>
    <col min="14" max="14" width="7.25390625" style="1" customWidth="1"/>
    <col min="15" max="15" width="4.00390625" style="1" customWidth="1"/>
    <col min="16" max="16" width="8.25390625" style="1" customWidth="1"/>
    <col min="17" max="16384" width="9.00390625" style="1" customWidth="1"/>
  </cols>
  <sheetData>
    <row r="1" spans="1:15" ht="57.75" customHeight="1">
      <c r="A1" s="21" t="s">
        <v>111</v>
      </c>
      <c r="B1" s="21"/>
      <c r="C1" s="21"/>
      <c r="D1" s="21"/>
      <c r="E1" s="21"/>
      <c r="F1" s="21"/>
      <c r="G1" s="21"/>
      <c r="H1" s="21"/>
      <c r="I1" s="21"/>
      <c r="J1" s="21"/>
      <c r="K1" s="21"/>
      <c r="L1" s="21"/>
      <c r="M1" s="21"/>
      <c r="N1" s="21"/>
      <c r="O1" s="21"/>
    </row>
    <row r="2" spans="1:16" s="3" customFormat="1" ht="27.75" customHeight="1">
      <c r="A2" s="2" t="s">
        <v>86</v>
      </c>
      <c r="B2" s="2" t="s">
        <v>90</v>
      </c>
      <c r="C2" s="2" t="s">
        <v>85</v>
      </c>
      <c r="D2" s="2" t="s">
        <v>87</v>
      </c>
      <c r="E2" s="2" t="s">
        <v>88</v>
      </c>
      <c r="F2" s="2" t="s">
        <v>89</v>
      </c>
      <c r="G2" s="2" t="s">
        <v>59</v>
      </c>
      <c r="H2" s="2" t="s">
        <v>66</v>
      </c>
      <c r="I2" s="9" t="s">
        <v>108</v>
      </c>
      <c r="J2" s="5" t="s">
        <v>67</v>
      </c>
      <c r="K2" s="7" t="s">
        <v>68</v>
      </c>
      <c r="L2" s="7" t="s">
        <v>105</v>
      </c>
      <c r="M2" s="7" t="s">
        <v>106</v>
      </c>
      <c r="N2" s="7" t="s">
        <v>107</v>
      </c>
      <c r="O2" s="7" t="s">
        <v>109</v>
      </c>
      <c r="P2" s="19" t="s">
        <v>113</v>
      </c>
    </row>
    <row r="3" spans="1:16" s="8" customFormat="1" ht="14.25">
      <c r="A3" s="10" t="s">
        <v>102</v>
      </c>
      <c r="B3" s="10" t="s">
        <v>91</v>
      </c>
      <c r="C3" s="11" t="s">
        <v>103</v>
      </c>
      <c r="D3" s="11" t="s">
        <v>100</v>
      </c>
      <c r="E3" s="12" t="s">
        <v>101</v>
      </c>
      <c r="F3" s="11" t="s">
        <v>60</v>
      </c>
      <c r="G3" s="13" t="s">
        <v>110</v>
      </c>
      <c r="H3" s="14">
        <v>82.5</v>
      </c>
      <c r="I3" s="15"/>
      <c r="J3" s="16">
        <f aca="true" t="shared" si="0" ref="J3:J12">H3+I3</f>
        <v>82.5</v>
      </c>
      <c r="K3" s="16">
        <f aca="true" t="shared" si="1" ref="K3:K12">J3*0.6</f>
        <v>49.5</v>
      </c>
      <c r="L3" s="16">
        <v>81.8</v>
      </c>
      <c r="M3" s="16">
        <f>L3*0.4</f>
        <v>32.72</v>
      </c>
      <c r="N3" s="16">
        <f>K3+M3</f>
        <v>82.22</v>
      </c>
      <c r="O3" s="17">
        <v>1</v>
      </c>
      <c r="P3" s="20" t="s">
        <v>112</v>
      </c>
    </row>
    <row r="4" spans="1:16" s="8" customFormat="1" ht="14.25">
      <c r="A4" s="12" t="s">
        <v>1</v>
      </c>
      <c r="B4" s="12" t="s">
        <v>91</v>
      </c>
      <c r="C4" s="11" t="s">
        <v>2</v>
      </c>
      <c r="D4" s="11" t="s">
        <v>104</v>
      </c>
      <c r="E4" s="12" t="s">
        <v>0</v>
      </c>
      <c r="F4" s="11" t="s">
        <v>61</v>
      </c>
      <c r="G4" s="13" t="s">
        <v>110</v>
      </c>
      <c r="H4" s="14">
        <v>80.25</v>
      </c>
      <c r="I4" s="15"/>
      <c r="J4" s="16">
        <f t="shared" si="0"/>
        <v>80.25</v>
      </c>
      <c r="K4" s="16">
        <f t="shared" si="1"/>
        <v>48.15</v>
      </c>
      <c r="L4" s="16">
        <v>84.6</v>
      </c>
      <c r="M4" s="16">
        <f>L4*0.4</f>
        <v>33.839999999999996</v>
      </c>
      <c r="N4" s="16">
        <f>K4+M4</f>
        <v>81.99</v>
      </c>
      <c r="O4" s="17">
        <v>1</v>
      </c>
      <c r="P4" s="20" t="s">
        <v>112</v>
      </c>
    </row>
    <row r="5" spans="1:16" s="8" customFormat="1" ht="14.25">
      <c r="A5" s="12" t="s">
        <v>4</v>
      </c>
      <c r="B5" s="12" t="s">
        <v>91</v>
      </c>
      <c r="C5" s="11" t="s">
        <v>5</v>
      </c>
      <c r="D5" s="11" t="s">
        <v>104</v>
      </c>
      <c r="E5" s="12" t="s">
        <v>3</v>
      </c>
      <c r="F5" s="11" t="s">
        <v>62</v>
      </c>
      <c r="G5" s="13" t="s">
        <v>110</v>
      </c>
      <c r="H5" s="14">
        <v>80.8</v>
      </c>
      <c r="I5" s="15"/>
      <c r="J5" s="16">
        <f t="shared" si="0"/>
        <v>80.8</v>
      </c>
      <c r="K5" s="16">
        <f t="shared" si="1"/>
        <v>48.48</v>
      </c>
      <c r="L5" s="16">
        <v>86.4</v>
      </c>
      <c r="M5" s="16">
        <f>L5*0.4</f>
        <v>34.56</v>
      </c>
      <c r="N5" s="18">
        <f>K5+M5</f>
        <v>83.03999999999999</v>
      </c>
      <c r="O5" s="17">
        <v>1</v>
      </c>
      <c r="P5" s="20" t="s">
        <v>112</v>
      </c>
    </row>
    <row r="6" spans="1:16" s="8" customFormat="1" ht="14.25">
      <c r="A6" s="12" t="s">
        <v>9</v>
      </c>
      <c r="B6" s="12" t="s">
        <v>92</v>
      </c>
      <c r="C6" s="11" t="s">
        <v>10</v>
      </c>
      <c r="D6" s="11" t="s">
        <v>104</v>
      </c>
      <c r="E6" s="12" t="s">
        <v>6</v>
      </c>
      <c r="F6" s="11" t="s">
        <v>64</v>
      </c>
      <c r="G6" s="13" t="s">
        <v>110</v>
      </c>
      <c r="H6" s="14">
        <v>82.65</v>
      </c>
      <c r="I6" s="15"/>
      <c r="J6" s="16">
        <f t="shared" si="0"/>
        <v>82.65</v>
      </c>
      <c r="K6" s="16">
        <f t="shared" si="1"/>
        <v>49.59</v>
      </c>
      <c r="L6" s="16">
        <v>85.4</v>
      </c>
      <c r="M6" s="16">
        <f>L6*0.4</f>
        <v>34.160000000000004</v>
      </c>
      <c r="N6" s="18">
        <f>K6+M6</f>
        <v>83.75</v>
      </c>
      <c r="O6" s="17">
        <v>1</v>
      </c>
      <c r="P6" s="20" t="s">
        <v>112</v>
      </c>
    </row>
    <row r="7" spans="1:16" s="8" customFormat="1" ht="14.25">
      <c r="A7" s="12" t="s">
        <v>7</v>
      </c>
      <c r="B7" s="12" t="s">
        <v>92</v>
      </c>
      <c r="C7" s="11" t="s">
        <v>8</v>
      </c>
      <c r="D7" s="11" t="s">
        <v>104</v>
      </c>
      <c r="E7" s="12" t="s">
        <v>6</v>
      </c>
      <c r="F7" s="11" t="s">
        <v>63</v>
      </c>
      <c r="G7" s="13" t="s">
        <v>110</v>
      </c>
      <c r="H7" s="14">
        <v>78.2</v>
      </c>
      <c r="I7" s="15"/>
      <c r="J7" s="16">
        <f t="shared" si="0"/>
        <v>78.2</v>
      </c>
      <c r="K7" s="16">
        <f t="shared" si="1"/>
        <v>46.92</v>
      </c>
      <c r="L7" s="16">
        <v>79.7</v>
      </c>
      <c r="M7" s="16">
        <f>L7*0.4</f>
        <v>31.880000000000003</v>
      </c>
      <c r="N7" s="18">
        <f>K7+M7</f>
        <v>78.80000000000001</v>
      </c>
      <c r="O7" s="17">
        <v>2</v>
      </c>
      <c r="P7" s="20" t="s">
        <v>112</v>
      </c>
    </row>
    <row r="8" spans="1:16" s="8" customFormat="1" ht="14.25">
      <c r="A8" s="12" t="s">
        <v>12</v>
      </c>
      <c r="B8" s="12" t="s">
        <v>92</v>
      </c>
      <c r="C8" s="11" t="s">
        <v>13</v>
      </c>
      <c r="D8" s="11" t="s">
        <v>104</v>
      </c>
      <c r="E8" s="12" t="s">
        <v>11</v>
      </c>
      <c r="F8" s="11" t="s">
        <v>65</v>
      </c>
      <c r="G8" s="13" t="s">
        <v>110</v>
      </c>
      <c r="H8" s="14">
        <v>82.4</v>
      </c>
      <c r="I8" s="15"/>
      <c r="J8" s="16">
        <f t="shared" si="0"/>
        <v>82.4</v>
      </c>
      <c r="K8" s="16">
        <f t="shared" si="1"/>
        <v>49.440000000000005</v>
      </c>
      <c r="L8" s="16">
        <v>88</v>
      </c>
      <c r="M8" s="16">
        <f aca="true" t="shared" si="2" ref="M8:M15">L8*0.4</f>
        <v>35.2</v>
      </c>
      <c r="N8" s="18">
        <f aca="true" t="shared" si="3" ref="N8:N15">K8+M8</f>
        <v>84.64000000000001</v>
      </c>
      <c r="O8" s="17">
        <v>1</v>
      </c>
      <c r="P8" s="20" t="s">
        <v>112</v>
      </c>
    </row>
    <row r="9" spans="1:16" s="8" customFormat="1" ht="14.25">
      <c r="A9" s="12" t="s">
        <v>98</v>
      </c>
      <c r="B9" s="12" t="s">
        <v>92</v>
      </c>
      <c r="C9" s="11" t="s">
        <v>15</v>
      </c>
      <c r="D9" s="11" t="s">
        <v>104</v>
      </c>
      <c r="E9" s="12" t="s">
        <v>14</v>
      </c>
      <c r="F9" s="11" t="s">
        <v>69</v>
      </c>
      <c r="G9" s="13" t="s">
        <v>110</v>
      </c>
      <c r="H9" s="14">
        <v>74.6</v>
      </c>
      <c r="I9" s="15">
        <v>6</v>
      </c>
      <c r="J9" s="16">
        <f t="shared" si="0"/>
        <v>80.6</v>
      </c>
      <c r="K9" s="16">
        <f t="shared" si="1"/>
        <v>48.35999999999999</v>
      </c>
      <c r="L9" s="16">
        <v>80.6</v>
      </c>
      <c r="M9" s="16">
        <f t="shared" si="2"/>
        <v>32.24</v>
      </c>
      <c r="N9" s="16">
        <f t="shared" si="3"/>
        <v>80.6</v>
      </c>
      <c r="O9" s="17">
        <v>1</v>
      </c>
      <c r="P9" s="20" t="s">
        <v>112</v>
      </c>
    </row>
    <row r="10" spans="1:16" s="8" customFormat="1" ht="14.25">
      <c r="A10" s="12" t="s">
        <v>94</v>
      </c>
      <c r="B10" s="12" t="s">
        <v>91</v>
      </c>
      <c r="C10" s="11" t="s">
        <v>18</v>
      </c>
      <c r="D10" s="11" t="s">
        <v>16</v>
      </c>
      <c r="E10" s="12" t="s">
        <v>17</v>
      </c>
      <c r="F10" s="11" t="s">
        <v>70</v>
      </c>
      <c r="G10" s="13" t="s">
        <v>110</v>
      </c>
      <c r="H10" s="14">
        <v>73</v>
      </c>
      <c r="I10" s="15"/>
      <c r="J10" s="16">
        <f t="shared" si="0"/>
        <v>73</v>
      </c>
      <c r="K10" s="16">
        <f t="shared" si="1"/>
        <v>43.8</v>
      </c>
      <c r="L10" s="16">
        <v>84.6</v>
      </c>
      <c r="M10" s="16">
        <f t="shared" si="2"/>
        <v>33.839999999999996</v>
      </c>
      <c r="N10" s="16">
        <f t="shared" si="3"/>
        <v>77.63999999999999</v>
      </c>
      <c r="O10" s="17">
        <v>1</v>
      </c>
      <c r="P10" s="20" t="s">
        <v>112</v>
      </c>
    </row>
    <row r="11" spans="1:16" s="8" customFormat="1" ht="14.25">
      <c r="A11" s="12" t="s">
        <v>23</v>
      </c>
      <c r="B11" s="12" t="s">
        <v>92</v>
      </c>
      <c r="C11" s="11" t="s">
        <v>24</v>
      </c>
      <c r="D11" s="11" t="s">
        <v>19</v>
      </c>
      <c r="E11" s="12" t="s">
        <v>20</v>
      </c>
      <c r="F11" s="11" t="s">
        <v>72</v>
      </c>
      <c r="G11" s="13" t="s">
        <v>110</v>
      </c>
      <c r="H11" s="14">
        <v>78.4</v>
      </c>
      <c r="I11" s="15"/>
      <c r="J11" s="16">
        <f t="shared" si="0"/>
        <v>78.4</v>
      </c>
      <c r="K11" s="16">
        <f t="shared" si="1"/>
        <v>47.04</v>
      </c>
      <c r="L11" s="16">
        <v>80.2</v>
      </c>
      <c r="M11" s="16">
        <f t="shared" si="2"/>
        <v>32.080000000000005</v>
      </c>
      <c r="N11" s="16">
        <f t="shared" si="3"/>
        <v>79.12</v>
      </c>
      <c r="O11" s="17">
        <v>1</v>
      </c>
      <c r="P11" s="20" t="s">
        <v>112</v>
      </c>
    </row>
    <row r="12" spans="1:16" s="8" customFormat="1" ht="14.25">
      <c r="A12" s="12" t="s">
        <v>21</v>
      </c>
      <c r="B12" s="12" t="s">
        <v>91</v>
      </c>
      <c r="C12" s="11" t="s">
        <v>22</v>
      </c>
      <c r="D12" s="11" t="s">
        <v>19</v>
      </c>
      <c r="E12" s="12" t="s">
        <v>20</v>
      </c>
      <c r="F12" s="11" t="s">
        <v>71</v>
      </c>
      <c r="G12" s="13" t="s">
        <v>110</v>
      </c>
      <c r="H12" s="14">
        <v>78.35</v>
      </c>
      <c r="I12" s="15"/>
      <c r="J12" s="16">
        <f t="shared" si="0"/>
        <v>78.35</v>
      </c>
      <c r="K12" s="16">
        <f t="shared" si="1"/>
        <v>47.01</v>
      </c>
      <c r="L12" s="16">
        <v>78.8</v>
      </c>
      <c r="M12" s="16">
        <f t="shared" si="2"/>
        <v>31.52</v>
      </c>
      <c r="N12" s="16">
        <f t="shared" si="3"/>
        <v>78.53</v>
      </c>
      <c r="O12" s="17">
        <v>2</v>
      </c>
      <c r="P12" s="20" t="s">
        <v>112</v>
      </c>
    </row>
    <row r="13" spans="1:16" s="8" customFormat="1" ht="14.25">
      <c r="A13" s="12" t="s">
        <v>26</v>
      </c>
      <c r="B13" s="12" t="s">
        <v>92</v>
      </c>
      <c r="C13" s="11" t="s">
        <v>27</v>
      </c>
      <c r="D13" s="11" t="s">
        <v>104</v>
      </c>
      <c r="E13" s="12" t="s">
        <v>25</v>
      </c>
      <c r="F13" s="11" t="s">
        <v>73</v>
      </c>
      <c r="G13" s="13" t="s">
        <v>110</v>
      </c>
      <c r="H13" s="14">
        <v>84.05</v>
      </c>
      <c r="I13" s="15"/>
      <c r="J13" s="16">
        <f aca="true" t="shared" si="4" ref="J13:J22">H13+I13</f>
        <v>84.05</v>
      </c>
      <c r="K13" s="16">
        <f aca="true" t="shared" si="5" ref="K13:K22">J13*0.6</f>
        <v>50.43</v>
      </c>
      <c r="L13" s="16">
        <v>86.98</v>
      </c>
      <c r="M13" s="16">
        <f t="shared" si="2"/>
        <v>34.792</v>
      </c>
      <c r="N13" s="16">
        <f t="shared" si="3"/>
        <v>85.22200000000001</v>
      </c>
      <c r="O13" s="17">
        <v>1</v>
      </c>
      <c r="P13" s="20" t="s">
        <v>112</v>
      </c>
    </row>
    <row r="14" spans="1:16" s="8" customFormat="1" ht="14.25">
      <c r="A14" s="12" t="s">
        <v>28</v>
      </c>
      <c r="B14" s="12" t="s">
        <v>92</v>
      </c>
      <c r="C14" s="11" t="s">
        <v>29</v>
      </c>
      <c r="D14" s="11" t="s">
        <v>104</v>
      </c>
      <c r="E14" s="12" t="s">
        <v>25</v>
      </c>
      <c r="F14" s="11" t="s">
        <v>74</v>
      </c>
      <c r="G14" s="13" t="s">
        <v>110</v>
      </c>
      <c r="H14" s="14">
        <v>80.8</v>
      </c>
      <c r="I14" s="15"/>
      <c r="J14" s="16">
        <f t="shared" si="4"/>
        <v>80.8</v>
      </c>
      <c r="K14" s="16">
        <f t="shared" si="5"/>
        <v>48.48</v>
      </c>
      <c r="L14" s="16">
        <v>82.46</v>
      </c>
      <c r="M14" s="16">
        <f t="shared" si="2"/>
        <v>32.984</v>
      </c>
      <c r="N14" s="18">
        <f t="shared" si="3"/>
        <v>81.464</v>
      </c>
      <c r="O14" s="17">
        <v>2</v>
      </c>
      <c r="P14" s="20" t="s">
        <v>112</v>
      </c>
    </row>
    <row r="15" spans="1:16" s="8" customFormat="1" ht="14.25">
      <c r="A15" s="12" t="s">
        <v>31</v>
      </c>
      <c r="B15" s="12" t="s">
        <v>91</v>
      </c>
      <c r="C15" s="11" t="s">
        <v>32</v>
      </c>
      <c r="D15" s="11" t="s">
        <v>104</v>
      </c>
      <c r="E15" s="12" t="s">
        <v>30</v>
      </c>
      <c r="F15" s="11" t="s">
        <v>75</v>
      </c>
      <c r="G15" s="13" t="s">
        <v>110</v>
      </c>
      <c r="H15" s="14">
        <v>82.55</v>
      </c>
      <c r="I15" s="15"/>
      <c r="J15" s="16">
        <f t="shared" si="4"/>
        <v>82.55</v>
      </c>
      <c r="K15" s="16">
        <f t="shared" si="5"/>
        <v>49.529999999999994</v>
      </c>
      <c r="L15" s="16">
        <v>84.1</v>
      </c>
      <c r="M15" s="16">
        <f t="shared" si="2"/>
        <v>33.64</v>
      </c>
      <c r="N15" s="18">
        <f t="shared" si="3"/>
        <v>83.16999999999999</v>
      </c>
      <c r="O15" s="17">
        <v>1</v>
      </c>
      <c r="P15" s="20" t="s">
        <v>112</v>
      </c>
    </row>
    <row r="16" spans="1:16" s="8" customFormat="1" ht="14.25">
      <c r="A16" s="12" t="s">
        <v>35</v>
      </c>
      <c r="B16" s="12" t="s">
        <v>92</v>
      </c>
      <c r="C16" s="11" t="s">
        <v>36</v>
      </c>
      <c r="D16" s="11" t="s">
        <v>33</v>
      </c>
      <c r="E16" s="12" t="s">
        <v>34</v>
      </c>
      <c r="F16" s="11" t="s">
        <v>76</v>
      </c>
      <c r="G16" s="13" t="s">
        <v>110</v>
      </c>
      <c r="H16" s="14">
        <v>79.45</v>
      </c>
      <c r="I16" s="15"/>
      <c r="J16" s="16">
        <f t="shared" si="4"/>
        <v>79.45</v>
      </c>
      <c r="K16" s="16">
        <f t="shared" si="5"/>
        <v>47.67</v>
      </c>
      <c r="L16" s="16">
        <v>80.9</v>
      </c>
      <c r="M16" s="16">
        <f aca="true" t="shared" si="6" ref="M16:M21">L16*0.4</f>
        <v>32.36000000000001</v>
      </c>
      <c r="N16" s="18">
        <f aca="true" t="shared" si="7" ref="N16:N21">K16+M16</f>
        <v>80.03</v>
      </c>
      <c r="O16" s="17">
        <v>1</v>
      </c>
      <c r="P16" s="20" t="s">
        <v>112</v>
      </c>
    </row>
    <row r="17" spans="1:16" s="8" customFormat="1" ht="15" customHeight="1">
      <c r="A17" s="12" t="s">
        <v>39</v>
      </c>
      <c r="B17" s="12" t="s">
        <v>92</v>
      </c>
      <c r="C17" s="11" t="s">
        <v>40</v>
      </c>
      <c r="D17" s="11" t="s">
        <v>37</v>
      </c>
      <c r="E17" s="12" t="s">
        <v>38</v>
      </c>
      <c r="F17" s="11" t="s">
        <v>77</v>
      </c>
      <c r="G17" s="13" t="s">
        <v>110</v>
      </c>
      <c r="H17" s="14">
        <v>78.8</v>
      </c>
      <c r="I17" s="15"/>
      <c r="J17" s="16">
        <f t="shared" si="4"/>
        <v>78.8</v>
      </c>
      <c r="K17" s="16">
        <f t="shared" si="5"/>
        <v>47.279999999999994</v>
      </c>
      <c r="L17" s="16">
        <v>85.2</v>
      </c>
      <c r="M17" s="16">
        <f t="shared" si="6"/>
        <v>34.080000000000005</v>
      </c>
      <c r="N17" s="18">
        <f t="shared" si="7"/>
        <v>81.36</v>
      </c>
      <c r="O17" s="17">
        <v>1</v>
      </c>
      <c r="P17" s="20" t="s">
        <v>112</v>
      </c>
    </row>
    <row r="18" spans="1:16" s="8" customFormat="1" ht="14.25">
      <c r="A18" s="12" t="s">
        <v>42</v>
      </c>
      <c r="B18" s="12" t="s">
        <v>91</v>
      </c>
      <c r="C18" s="11" t="s">
        <v>43</v>
      </c>
      <c r="D18" s="11" t="s">
        <v>37</v>
      </c>
      <c r="E18" s="12" t="s">
        <v>41</v>
      </c>
      <c r="F18" s="11" t="s">
        <v>78</v>
      </c>
      <c r="G18" s="13" t="s">
        <v>110</v>
      </c>
      <c r="H18" s="14">
        <v>80</v>
      </c>
      <c r="I18" s="15"/>
      <c r="J18" s="16">
        <f t="shared" si="4"/>
        <v>80</v>
      </c>
      <c r="K18" s="16">
        <f t="shared" si="5"/>
        <v>48</v>
      </c>
      <c r="L18" s="16">
        <v>88.2</v>
      </c>
      <c r="M18" s="16">
        <f t="shared" si="6"/>
        <v>35.28</v>
      </c>
      <c r="N18" s="18">
        <f t="shared" si="7"/>
        <v>83.28</v>
      </c>
      <c r="O18" s="17">
        <v>1</v>
      </c>
      <c r="P18" s="20" t="s">
        <v>112</v>
      </c>
    </row>
    <row r="19" spans="1:16" s="8" customFormat="1" ht="14.25">
      <c r="A19" s="12" t="s">
        <v>45</v>
      </c>
      <c r="B19" s="12" t="s">
        <v>91</v>
      </c>
      <c r="C19" s="11" t="s">
        <v>46</v>
      </c>
      <c r="D19" s="11" t="s">
        <v>99</v>
      </c>
      <c r="E19" s="12" t="s">
        <v>44</v>
      </c>
      <c r="F19" s="11" t="s">
        <v>79</v>
      </c>
      <c r="G19" s="13" t="s">
        <v>110</v>
      </c>
      <c r="H19" s="14">
        <v>76.7</v>
      </c>
      <c r="I19" s="15"/>
      <c r="J19" s="16">
        <f t="shared" si="4"/>
        <v>76.7</v>
      </c>
      <c r="K19" s="16">
        <f t="shared" si="5"/>
        <v>46.02</v>
      </c>
      <c r="L19" s="16">
        <v>86.2</v>
      </c>
      <c r="M19" s="16">
        <f t="shared" si="6"/>
        <v>34.480000000000004</v>
      </c>
      <c r="N19" s="18">
        <f t="shared" si="7"/>
        <v>80.5</v>
      </c>
      <c r="O19" s="17">
        <v>1</v>
      </c>
      <c r="P19" s="20" t="s">
        <v>112</v>
      </c>
    </row>
    <row r="20" spans="1:16" s="8" customFormat="1" ht="14.25">
      <c r="A20" s="12" t="s">
        <v>95</v>
      </c>
      <c r="B20" s="12" t="s">
        <v>91</v>
      </c>
      <c r="C20" s="11" t="s">
        <v>96</v>
      </c>
      <c r="D20" s="11" t="s">
        <v>33</v>
      </c>
      <c r="E20" s="12" t="s">
        <v>47</v>
      </c>
      <c r="F20" s="11" t="s">
        <v>80</v>
      </c>
      <c r="G20" s="13" t="s">
        <v>110</v>
      </c>
      <c r="H20" s="14">
        <v>74.05</v>
      </c>
      <c r="I20" s="15"/>
      <c r="J20" s="16">
        <f t="shared" si="4"/>
        <v>74.05</v>
      </c>
      <c r="K20" s="16">
        <f t="shared" si="5"/>
        <v>44.43</v>
      </c>
      <c r="L20" s="16">
        <v>83.6</v>
      </c>
      <c r="M20" s="16">
        <f t="shared" si="6"/>
        <v>33.44</v>
      </c>
      <c r="N20" s="18">
        <f t="shared" si="7"/>
        <v>77.87</v>
      </c>
      <c r="O20" s="17">
        <v>1</v>
      </c>
      <c r="P20" s="20" t="s">
        <v>112</v>
      </c>
    </row>
    <row r="21" spans="1:16" s="8" customFormat="1" ht="14.25">
      <c r="A21" s="12" t="s">
        <v>50</v>
      </c>
      <c r="B21" s="12" t="s">
        <v>92</v>
      </c>
      <c r="C21" s="11" t="s">
        <v>51</v>
      </c>
      <c r="D21" s="11" t="s">
        <v>48</v>
      </c>
      <c r="E21" s="12" t="s">
        <v>49</v>
      </c>
      <c r="F21" s="11" t="s">
        <v>81</v>
      </c>
      <c r="G21" s="13" t="s">
        <v>110</v>
      </c>
      <c r="H21" s="14">
        <v>76.7</v>
      </c>
      <c r="I21" s="15"/>
      <c r="J21" s="16">
        <f t="shared" si="4"/>
        <v>76.7</v>
      </c>
      <c r="K21" s="16">
        <f t="shared" si="5"/>
        <v>46.02</v>
      </c>
      <c r="L21" s="16">
        <v>86.7</v>
      </c>
      <c r="M21" s="16">
        <f t="shared" si="6"/>
        <v>34.68</v>
      </c>
      <c r="N21" s="18">
        <f t="shared" si="7"/>
        <v>80.7</v>
      </c>
      <c r="O21" s="17">
        <v>1</v>
      </c>
      <c r="P21" s="20" t="s">
        <v>112</v>
      </c>
    </row>
    <row r="22" spans="1:16" s="8" customFormat="1" ht="14.25">
      <c r="A22" s="12" t="s">
        <v>97</v>
      </c>
      <c r="B22" s="12" t="s">
        <v>92</v>
      </c>
      <c r="C22" s="11" t="s">
        <v>53</v>
      </c>
      <c r="D22" s="11" t="s">
        <v>48</v>
      </c>
      <c r="E22" s="12" t="s">
        <v>52</v>
      </c>
      <c r="F22" s="11" t="s">
        <v>82</v>
      </c>
      <c r="G22" s="13" t="s">
        <v>110</v>
      </c>
      <c r="H22" s="14">
        <v>76</v>
      </c>
      <c r="I22" s="15"/>
      <c r="J22" s="16">
        <f t="shared" si="4"/>
        <v>76</v>
      </c>
      <c r="K22" s="16">
        <f t="shared" si="5"/>
        <v>45.6</v>
      </c>
      <c r="L22" s="16">
        <v>83.8</v>
      </c>
      <c r="M22" s="16">
        <f>L22*0.4</f>
        <v>33.52</v>
      </c>
      <c r="N22" s="18">
        <f>K22+M22</f>
        <v>79.12</v>
      </c>
      <c r="O22" s="17">
        <v>1</v>
      </c>
      <c r="P22" s="20" t="s">
        <v>112</v>
      </c>
    </row>
    <row r="23" spans="1:16" s="8" customFormat="1" ht="14.25">
      <c r="A23" s="12" t="s">
        <v>93</v>
      </c>
      <c r="B23" s="12" t="s">
        <v>91</v>
      </c>
      <c r="C23" s="11" t="s">
        <v>58</v>
      </c>
      <c r="D23" s="11" t="s">
        <v>54</v>
      </c>
      <c r="E23" s="12" t="s">
        <v>55</v>
      </c>
      <c r="F23" s="11" t="s">
        <v>84</v>
      </c>
      <c r="G23" s="13" t="s">
        <v>110</v>
      </c>
      <c r="H23" s="14">
        <v>71.8</v>
      </c>
      <c r="I23" s="15">
        <v>6</v>
      </c>
      <c r="J23" s="16">
        <f>H23+I23</f>
        <v>77.8</v>
      </c>
      <c r="K23" s="16">
        <f>J23*0.6</f>
        <v>46.68</v>
      </c>
      <c r="L23" s="16">
        <v>82.9</v>
      </c>
      <c r="M23" s="16">
        <f>L23*0.4</f>
        <v>33.160000000000004</v>
      </c>
      <c r="N23" s="18">
        <f>K23+M23</f>
        <v>79.84</v>
      </c>
      <c r="O23" s="17">
        <v>1</v>
      </c>
      <c r="P23" s="20" t="s">
        <v>112</v>
      </c>
    </row>
    <row r="24" spans="1:16" s="8" customFormat="1" ht="14.25">
      <c r="A24" s="12" t="s">
        <v>56</v>
      </c>
      <c r="B24" s="12" t="s">
        <v>92</v>
      </c>
      <c r="C24" s="11" t="s">
        <v>57</v>
      </c>
      <c r="D24" s="11" t="s">
        <v>54</v>
      </c>
      <c r="E24" s="12" t="s">
        <v>55</v>
      </c>
      <c r="F24" s="11" t="s">
        <v>83</v>
      </c>
      <c r="G24" s="13" t="s">
        <v>110</v>
      </c>
      <c r="H24" s="14">
        <v>72.95</v>
      </c>
      <c r="I24" s="15"/>
      <c r="J24" s="16">
        <f>H24+I24</f>
        <v>72.95</v>
      </c>
      <c r="K24" s="16">
        <f>J24*0.6</f>
        <v>43.77</v>
      </c>
      <c r="L24" s="16">
        <v>84.2</v>
      </c>
      <c r="M24" s="16">
        <f>L24*0.4</f>
        <v>33.68</v>
      </c>
      <c r="N24" s="18">
        <f>K24+M24</f>
        <v>77.45</v>
      </c>
      <c r="O24" s="17">
        <v>2</v>
      </c>
      <c r="P24" s="20" t="s">
        <v>112</v>
      </c>
    </row>
  </sheetData>
  <sheetProtection/>
  <mergeCells count="1">
    <mergeCell ref="A1:O1"/>
  </mergeCells>
  <printOptions horizontalCentered="1"/>
  <pageMargins left="0.4330708661417323" right="0.4330708661417323" top="0.5511811023622047" bottom="0.3937007874015748" header="0.35433070866141736" footer="0.2362204724409449"/>
  <pageSetup horizontalDpi="600" verticalDpi="600" orientation="landscape"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gonggang</dc:creator>
  <cp:keywords/>
  <dc:description/>
  <cp:lastModifiedBy>lenovo</cp:lastModifiedBy>
  <cp:lastPrinted>2016-10-25T01:10:36Z</cp:lastPrinted>
  <dcterms:created xsi:type="dcterms:W3CDTF">2015-11-10T08:37:08Z</dcterms:created>
  <dcterms:modified xsi:type="dcterms:W3CDTF">2016-10-25T01:10:46Z</dcterms:modified>
  <cp:category/>
  <cp:version/>
  <cp:contentType/>
  <cp:contentStatus/>
</cp:coreProperties>
</file>