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'Sheet1'!$A$1:$L$121</definedName>
  </definedNames>
  <calcPr fullCalcOnLoad="1"/>
</workbook>
</file>

<file path=xl/sharedStrings.xml><?xml version="1.0" encoding="utf-8"?>
<sst xmlns="http://schemas.openxmlformats.org/spreadsheetml/2006/main" count="499" uniqueCount="302">
  <si>
    <t>姓名</t>
  </si>
  <si>
    <t>职位名称</t>
  </si>
  <si>
    <t>职位编号</t>
  </si>
  <si>
    <t>准考证号</t>
  </si>
  <si>
    <t>综合成绩</t>
  </si>
  <si>
    <t>政策性加分</t>
  </si>
  <si>
    <t>笔试总成绩</t>
  </si>
  <si>
    <t>笔试折合成绩</t>
  </si>
  <si>
    <t>面试折合成绩</t>
  </si>
  <si>
    <t>总成绩</t>
  </si>
  <si>
    <t>总成绩排名</t>
  </si>
  <si>
    <t>黄屹崧</t>
  </si>
  <si>
    <t>会计人员</t>
  </si>
  <si>
    <t>9042501</t>
  </si>
  <si>
    <t>1662509042313</t>
  </si>
  <si>
    <t>黄明菊</t>
  </si>
  <si>
    <t>1662509042323</t>
  </si>
  <si>
    <t>曾茂丽</t>
  </si>
  <si>
    <t>1662509042317</t>
  </si>
  <si>
    <t>汪静</t>
  </si>
  <si>
    <t>1662509042403</t>
  </si>
  <si>
    <t>史焱双</t>
  </si>
  <si>
    <t>1662509042514</t>
  </si>
  <si>
    <t>许璇丽</t>
  </si>
  <si>
    <t>1662509042311</t>
  </si>
  <si>
    <t>郭湾米</t>
  </si>
  <si>
    <t>1662509042322</t>
  </si>
  <si>
    <t>温青青</t>
  </si>
  <si>
    <t>1662509042315</t>
  </si>
  <si>
    <t>杨玉婷</t>
  </si>
  <si>
    <t>1662509042425</t>
  </si>
  <si>
    <t>鲜蕾</t>
  </si>
  <si>
    <t>1662509042413</t>
  </si>
  <si>
    <t>曾烝</t>
  </si>
  <si>
    <t>1662509042417</t>
  </si>
  <si>
    <t>李媛媛</t>
  </si>
  <si>
    <t>1662509042521</t>
  </si>
  <si>
    <t>王芳</t>
  </si>
  <si>
    <t>1662509042502</t>
  </si>
  <si>
    <t>林语菡</t>
  </si>
  <si>
    <t>1662509042424</t>
  </si>
  <si>
    <t>练雪梅</t>
  </si>
  <si>
    <t>1662509042427</t>
  </si>
  <si>
    <t>肖尧</t>
  </si>
  <si>
    <t>1662509042224</t>
  </si>
  <si>
    <t>李雨</t>
  </si>
  <si>
    <t>1662509042409</t>
  </si>
  <si>
    <t>龚星源</t>
  </si>
  <si>
    <t>1662509042304</t>
  </si>
  <si>
    <t>侯佳利</t>
  </si>
  <si>
    <t>1662509042312</t>
  </si>
  <si>
    <t>卿于兰</t>
  </si>
  <si>
    <t>1662509042510</t>
  </si>
  <si>
    <t>曾萍</t>
  </si>
  <si>
    <t>1662509042430</t>
  </si>
  <si>
    <t>左卓</t>
  </si>
  <si>
    <t>1662509042305</t>
  </si>
  <si>
    <t>缺考</t>
  </si>
  <si>
    <t>黄黄</t>
  </si>
  <si>
    <t>1662509042526</t>
  </si>
  <si>
    <t>杨小梅</t>
  </si>
  <si>
    <t>1662509042513</t>
  </si>
  <si>
    <t>杨梅</t>
  </si>
  <si>
    <t>1662509042422</t>
  </si>
  <si>
    <t>冷文杰</t>
  </si>
  <si>
    <t>信息中心工作人员</t>
  </si>
  <si>
    <t>9042101</t>
  </si>
  <si>
    <t>1662509042125</t>
  </si>
  <si>
    <t>彭鸿垚</t>
  </si>
  <si>
    <t>1662509042126</t>
  </si>
  <si>
    <t>池云超</t>
  </si>
  <si>
    <t>办公室人员</t>
  </si>
  <si>
    <t>9042201</t>
  </si>
  <si>
    <t>1662509042206</t>
  </si>
  <si>
    <t>武顺强</t>
  </si>
  <si>
    <t>1662509042209</t>
  </si>
  <si>
    <t>赵洋宽</t>
  </si>
  <si>
    <t>1662509042130</t>
  </si>
  <si>
    <t>余斌</t>
  </si>
  <si>
    <t>9042301</t>
  </si>
  <si>
    <t>1662509042213</t>
  </si>
  <si>
    <t>李明俊</t>
  </si>
  <si>
    <t>1662509042211</t>
  </si>
  <si>
    <t>刘捷</t>
  </si>
  <si>
    <t>办公室、信息平台工作人员</t>
  </si>
  <si>
    <t>9042401</t>
  </si>
  <si>
    <t>1662509042217</t>
  </si>
  <si>
    <t>郑丽华</t>
  </si>
  <si>
    <t>1662509042216</t>
  </si>
  <si>
    <t>王涛</t>
  </si>
  <si>
    <t>1662509042219</t>
  </si>
  <si>
    <t>华雪</t>
  </si>
  <si>
    <t>1662509042222</t>
  </si>
  <si>
    <t>周敏</t>
  </si>
  <si>
    <t>1662509042220</t>
  </si>
  <si>
    <t>谢奇凌</t>
  </si>
  <si>
    <t>1662509042221</t>
  </si>
  <si>
    <t>刘凤</t>
  </si>
  <si>
    <t>康复科医生</t>
  </si>
  <si>
    <t>7040209</t>
  </si>
  <si>
    <t>1662509011823</t>
  </si>
  <si>
    <t>郭进</t>
  </si>
  <si>
    <t>中医康复保健</t>
  </si>
  <si>
    <t>7041701</t>
  </si>
  <si>
    <t>1662509012226</t>
  </si>
  <si>
    <t>叶修淦</t>
  </si>
  <si>
    <t>1662509012303</t>
  </si>
  <si>
    <t>曾鲜</t>
  </si>
  <si>
    <t>1662509012228</t>
  </si>
  <si>
    <t>肖敏</t>
  </si>
  <si>
    <t>1662509012301</t>
  </si>
  <si>
    <t>钟庆</t>
  </si>
  <si>
    <t>1662509012302</t>
  </si>
  <si>
    <t>陈永加</t>
  </si>
  <si>
    <t>1662509012305</t>
  </si>
  <si>
    <t>陈澜</t>
  </si>
  <si>
    <t>1662509012230</t>
  </si>
  <si>
    <t>何群</t>
  </si>
  <si>
    <t>中医医生</t>
  </si>
  <si>
    <t>7041001</t>
  </si>
  <si>
    <t>1662509012103</t>
  </si>
  <si>
    <t>李英</t>
  </si>
  <si>
    <t>中西医结合医生</t>
  </si>
  <si>
    <t>7041201</t>
  </si>
  <si>
    <t>1662509012106</t>
  </si>
  <si>
    <t>邓东军</t>
  </si>
  <si>
    <t>1662509012108</t>
  </si>
  <si>
    <t>贺强</t>
  </si>
  <si>
    <t>1662509012107</t>
  </si>
  <si>
    <t>韩红</t>
  </si>
  <si>
    <t>临床医生</t>
  </si>
  <si>
    <t>7040301</t>
  </si>
  <si>
    <t>1662509011826</t>
  </si>
  <si>
    <t>刘人瑜</t>
  </si>
  <si>
    <t>1662509011828</t>
  </si>
  <si>
    <t>曹春艳</t>
  </si>
  <si>
    <t>1662509011827</t>
  </si>
  <si>
    <t>刘佳芳</t>
  </si>
  <si>
    <t>7040401</t>
  </si>
  <si>
    <t>1662509011913</t>
  </si>
  <si>
    <t>黄珠逸菊</t>
  </si>
  <si>
    <t>1662509011909</t>
  </si>
  <si>
    <t>黄村</t>
  </si>
  <si>
    <t>1662509011917</t>
  </si>
  <si>
    <t>祝成</t>
  </si>
  <si>
    <t>1662509011906</t>
  </si>
  <si>
    <t>邓美雪</t>
  </si>
  <si>
    <t>1662509011910</t>
  </si>
  <si>
    <t>林东星</t>
  </si>
  <si>
    <t>1662509011907</t>
  </si>
  <si>
    <t>邱懿</t>
  </si>
  <si>
    <t>1662509011914</t>
  </si>
  <si>
    <t>杨英</t>
  </si>
  <si>
    <t>7040601</t>
  </si>
  <si>
    <t>1662509012005</t>
  </si>
  <si>
    <t>蒋鸿竹</t>
  </si>
  <si>
    <t>7040701</t>
  </si>
  <si>
    <t>1662509012010</t>
  </si>
  <si>
    <t>付琪丽</t>
  </si>
  <si>
    <t>1662509012020</t>
  </si>
  <si>
    <t>周冰茹</t>
  </si>
  <si>
    <t>1662509012012</t>
  </si>
  <si>
    <t>江奎鸿</t>
  </si>
  <si>
    <t>1662509012009</t>
  </si>
  <si>
    <t>黄亚兰</t>
  </si>
  <si>
    <t>药房人员</t>
  </si>
  <si>
    <t>7041501</t>
  </si>
  <si>
    <t>1662509012130</t>
  </si>
  <si>
    <t>朱华</t>
  </si>
  <si>
    <t>1662509012202</t>
  </si>
  <si>
    <t>李苓慧</t>
  </si>
  <si>
    <t>7041601</t>
  </si>
  <si>
    <t>1662509012213</t>
  </si>
  <si>
    <t>郑超</t>
  </si>
  <si>
    <t>1662509012206</t>
  </si>
  <si>
    <t>李宇航</t>
  </si>
  <si>
    <t>1662509012211</t>
  </si>
  <si>
    <t>谭秋菊</t>
  </si>
  <si>
    <t>1662509012208</t>
  </si>
  <si>
    <t>王玉霞</t>
  </si>
  <si>
    <t>1662509012212</t>
  </si>
  <si>
    <t>曾林</t>
  </si>
  <si>
    <t>1662509012210</t>
  </si>
  <si>
    <t>方益</t>
  </si>
  <si>
    <t>1662509012218</t>
  </si>
  <si>
    <t>陈香怜</t>
  </si>
  <si>
    <t>1662509012209</t>
  </si>
  <si>
    <t>卿山城</t>
  </si>
  <si>
    <t>1662509012207</t>
  </si>
  <si>
    <t>蒋慧</t>
  </si>
  <si>
    <t>1662509012224</t>
  </si>
  <si>
    <t>张幸宁</t>
  </si>
  <si>
    <t>1662509012215</t>
  </si>
  <si>
    <t>兰凯</t>
  </si>
  <si>
    <t>放射诊断医生</t>
  </si>
  <si>
    <t>7040108</t>
  </si>
  <si>
    <t>1662509011807</t>
  </si>
  <si>
    <t>王淑辉</t>
  </si>
  <si>
    <t>1662509011809</t>
  </si>
  <si>
    <t>严飞</t>
  </si>
  <si>
    <t>放射科医生</t>
  </si>
  <si>
    <t>7040207</t>
  </si>
  <si>
    <t>1662509011820</t>
  </si>
  <si>
    <t>黎烁</t>
  </si>
  <si>
    <t>医学影像人员</t>
  </si>
  <si>
    <t>7040901</t>
  </si>
  <si>
    <t>1662509012027</t>
  </si>
  <si>
    <t>廖小张</t>
  </si>
  <si>
    <t>1662509012029</t>
  </si>
  <si>
    <t>刘廷兰</t>
  </si>
  <si>
    <t>1662509012028</t>
  </si>
  <si>
    <t>莫玉燕</t>
  </si>
  <si>
    <t>1662509012023</t>
  </si>
  <si>
    <t>李玉茹</t>
  </si>
  <si>
    <t>1662509012024</t>
  </si>
  <si>
    <t>廖倩</t>
  </si>
  <si>
    <t>医学检验人员</t>
  </si>
  <si>
    <t>7041301</t>
  </si>
  <si>
    <t>1662509012120</t>
  </si>
  <si>
    <t>孙笑</t>
  </si>
  <si>
    <t>1662509012126</t>
  </si>
  <si>
    <t>蒋慧玲</t>
  </si>
  <si>
    <t>1662509012125</t>
  </si>
  <si>
    <t>段照敏</t>
  </si>
  <si>
    <t>卫生检验人员</t>
  </si>
  <si>
    <t>7040502</t>
  </si>
  <si>
    <t>1662509011922</t>
  </si>
  <si>
    <t>黄镇</t>
  </si>
  <si>
    <t>1662509011923</t>
  </si>
  <si>
    <t>史慧</t>
  </si>
  <si>
    <t>1662509011927</t>
  </si>
  <si>
    <t>杨慧丽</t>
  </si>
  <si>
    <t>麻醉科医生</t>
  </si>
  <si>
    <t>7040106</t>
  </si>
  <si>
    <t>1662509011723</t>
  </si>
  <si>
    <t>孙浩</t>
  </si>
  <si>
    <t>1662509011722</t>
  </si>
  <si>
    <t>李燕</t>
  </si>
  <si>
    <t>1662509011719</t>
  </si>
  <si>
    <t>黄凤</t>
  </si>
  <si>
    <t>7040206</t>
  </si>
  <si>
    <t>1662509011817</t>
  </si>
  <si>
    <t>周超</t>
  </si>
  <si>
    <t>1662509011818</t>
  </si>
  <si>
    <t>胡富耀</t>
  </si>
  <si>
    <t>公共卫生管理</t>
  </si>
  <si>
    <t>7040503</t>
  </si>
  <si>
    <t>1662509012001</t>
  </si>
  <si>
    <t>李洁</t>
  </si>
  <si>
    <t>内科医生</t>
  </si>
  <si>
    <t>7040101</t>
  </si>
  <si>
    <t>1662509011706</t>
  </si>
  <si>
    <t>林亚君</t>
  </si>
  <si>
    <t>1662509011624</t>
  </si>
  <si>
    <t>刘光明</t>
  </si>
  <si>
    <t>1662509011627</t>
  </si>
  <si>
    <t>徐娅</t>
  </si>
  <si>
    <t>1662509011629</t>
  </si>
  <si>
    <t>朱培丽</t>
  </si>
  <si>
    <t>1662509011703</t>
  </si>
  <si>
    <t>罗丹</t>
  </si>
  <si>
    <t>1662509011625</t>
  </si>
  <si>
    <t>余连</t>
  </si>
  <si>
    <t>1662509011705</t>
  </si>
  <si>
    <t>黄温勇</t>
  </si>
  <si>
    <t>1662509011630</t>
  </si>
  <si>
    <t>刘宗连</t>
  </si>
  <si>
    <t>1662509011628</t>
  </si>
  <si>
    <t>胡春燕</t>
  </si>
  <si>
    <t>1662509011701</t>
  </si>
  <si>
    <t>吴奇花</t>
  </si>
  <si>
    <t>外科医生</t>
  </si>
  <si>
    <t>7040102</t>
  </si>
  <si>
    <t>1662509011710</t>
  </si>
  <si>
    <t>李勇</t>
  </si>
  <si>
    <t>1662509011708</t>
  </si>
  <si>
    <t>刘盛伟</t>
  </si>
  <si>
    <t>1662509011707</t>
  </si>
  <si>
    <t>赵云龙</t>
  </si>
  <si>
    <t>儿科医生</t>
  </si>
  <si>
    <t>7040103</t>
  </si>
  <si>
    <t>1662509011712</t>
  </si>
  <si>
    <t>赵菊</t>
  </si>
  <si>
    <t>1662509011714</t>
  </si>
  <si>
    <t>刘丹</t>
  </si>
  <si>
    <t>1662509011715</t>
  </si>
  <si>
    <t>邓茂云</t>
  </si>
  <si>
    <t>1662509011713</t>
  </si>
  <si>
    <t>邓钦月</t>
  </si>
  <si>
    <t>超声诊断医生</t>
  </si>
  <si>
    <t>7040107</t>
  </si>
  <si>
    <t>1662509011730</t>
  </si>
  <si>
    <t>易真</t>
  </si>
  <si>
    <t>1662509011729</t>
  </si>
  <si>
    <t>曾琪玲</t>
  </si>
  <si>
    <t>1662509011727</t>
  </si>
  <si>
    <t>练映秀</t>
  </si>
  <si>
    <t>病理科医生</t>
  </si>
  <si>
    <t>7040109</t>
  </si>
  <si>
    <t>1662509011813</t>
  </si>
  <si>
    <t>面试成绩</t>
  </si>
  <si>
    <t>资中县2016年上半年卫计系统公开考聘事业单位工作人员总成绩及排名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</si>
</sst>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5" fillId="35" borderId="12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77" fontId="5" fillId="35" borderId="13" xfId="0" applyNumberFormat="1" applyFont="1" applyFill="1" applyBorder="1" applyAlignment="1">
      <alignment horizontal="center" vertical="center" wrapText="1"/>
    </xf>
    <xf numFmtId="176" fontId="5" fillId="35" borderId="13" xfId="0" applyNumberFormat="1" applyFont="1" applyFill="1" applyBorder="1" applyAlignment="1">
      <alignment horizontal="center" vertical="center" wrapText="1"/>
    </xf>
    <xf numFmtId="177" fontId="2" fillId="35" borderId="12" xfId="33" applyNumberFormat="1" applyFont="1" applyFill="1" applyBorder="1" applyAlignment="1" applyProtection="1">
      <alignment horizontal="center" vertical="center"/>
      <protection/>
    </xf>
    <xf numFmtId="177" fontId="2" fillId="35" borderId="12" xfId="0" applyNumberFormat="1" applyFont="1" applyFill="1" applyBorder="1" applyAlignment="1">
      <alignment horizontal="center" vertical="center"/>
    </xf>
    <xf numFmtId="176" fontId="2" fillId="35" borderId="12" xfId="0" applyNumberFormat="1" applyFont="1" applyFill="1" applyBorder="1" applyAlignment="1">
      <alignment horizontal="center" vertical="center"/>
    </xf>
    <xf numFmtId="177" fontId="2" fillId="35" borderId="15" xfId="33" applyNumberFormat="1" applyFont="1" applyFill="1" applyBorder="1" applyAlignment="1" applyProtection="1">
      <alignment horizontal="center" vertical="center"/>
      <protection/>
    </xf>
    <xf numFmtId="177" fontId="2" fillId="35" borderId="15" xfId="0" applyNumberFormat="1" applyFont="1" applyFill="1" applyBorder="1" applyAlignment="1">
      <alignment horizontal="center" vertical="center"/>
    </xf>
    <xf numFmtId="176" fontId="2" fillId="35" borderId="15" xfId="0" applyNumberFormat="1" applyFont="1" applyFill="1" applyBorder="1" applyAlignment="1">
      <alignment horizontal="center" vertical="center"/>
    </xf>
    <xf numFmtId="177" fontId="2" fillId="35" borderId="14" xfId="33" applyNumberFormat="1" applyFont="1" applyFill="1" applyBorder="1" applyAlignment="1" applyProtection="1">
      <alignment horizontal="center" vertical="center"/>
      <protection/>
    </xf>
    <xf numFmtId="177" fontId="2" fillId="35" borderId="14" xfId="0" applyNumberFormat="1" applyFont="1" applyFill="1" applyBorder="1" applyAlignment="1">
      <alignment horizontal="center" vertical="center"/>
    </xf>
    <xf numFmtId="176" fontId="2" fillId="35" borderId="14" xfId="0" applyNumberFormat="1" applyFont="1" applyFill="1" applyBorder="1" applyAlignment="1">
      <alignment horizontal="center" vertical="center"/>
    </xf>
    <xf numFmtId="177" fontId="2" fillId="35" borderId="16" xfId="33" applyNumberFormat="1" applyFont="1" applyFill="1" applyBorder="1" applyAlignment="1" applyProtection="1">
      <alignment horizontal="center" vertical="center"/>
      <protection/>
    </xf>
    <xf numFmtId="177" fontId="2" fillId="35" borderId="16" xfId="0" applyNumberFormat="1" applyFont="1" applyFill="1" applyBorder="1" applyAlignment="1">
      <alignment horizontal="center" vertical="center"/>
    </xf>
    <xf numFmtId="176" fontId="2" fillId="35" borderId="16" xfId="0" applyNumberFormat="1" applyFont="1" applyFill="1" applyBorder="1" applyAlignment="1">
      <alignment horizontal="center" vertical="center"/>
    </xf>
    <xf numFmtId="177" fontId="5" fillId="35" borderId="12" xfId="0" applyNumberFormat="1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5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35" borderId="14" xfId="0" applyNumberForma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6" xfId="0" applyNumberFormat="1" applyFill="1" applyBorder="1" applyAlignment="1">
      <alignment horizontal="center" vertical="center"/>
    </xf>
    <xf numFmtId="0" fontId="0" fillId="35" borderId="12" xfId="0" applyNumberForma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0" sqref="K10"/>
    </sheetView>
  </sheetViews>
  <sheetFormatPr defaultColWidth="9.00390625" defaultRowHeight="15"/>
  <cols>
    <col min="1" max="1" width="7.8515625" style="0" customWidth="1"/>
    <col min="2" max="2" width="21.8515625" style="0" customWidth="1"/>
    <col min="3" max="3" width="8.421875" style="0" customWidth="1"/>
    <col min="4" max="4" width="13.140625" style="0" customWidth="1"/>
    <col min="5" max="10" width="7.57421875" style="0" customWidth="1"/>
    <col min="11" max="11" width="6.57421875" style="11" customWidth="1"/>
    <col min="12" max="12" width="6.28125" style="12" customWidth="1"/>
    <col min="13" max="23" width="9.00390625" style="13" customWidth="1"/>
  </cols>
  <sheetData>
    <row r="1" spans="1:12" ht="20.25">
      <c r="A1" s="51" t="s">
        <v>301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23" s="1" customFormat="1" ht="24">
      <c r="A2" s="14" t="s">
        <v>0</v>
      </c>
      <c r="B2" s="17" t="s">
        <v>1</v>
      </c>
      <c r="C2" s="15" t="s">
        <v>2</v>
      </c>
      <c r="D2" s="15" t="s">
        <v>3</v>
      </c>
      <c r="E2" s="25" t="s">
        <v>4</v>
      </c>
      <c r="F2" s="16" t="s">
        <v>5</v>
      </c>
      <c r="G2" s="16" t="s">
        <v>6</v>
      </c>
      <c r="H2" s="26" t="s">
        <v>7</v>
      </c>
      <c r="I2" s="17" t="s">
        <v>300</v>
      </c>
      <c r="J2" s="26" t="s">
        <v>8</v>
      </c>
      <c r="K2" s="39" t="s">
        <v>9</v>
      </c>
      <c r="L2" s="40" t="s">
        <v>10</v>
      </c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s="1" customFormat="1" ht="12">
      <c r="A3" s="18" t="s">
        <v>11</v>
      </c>
      <c r="B3" s="19" t="s">
        <v>12</v>
      </c>
      <c r="C3" s="19" t="s">
        <v>13</v>
      </c>
      <c r="D3" s="19" t="s">
        <v>14</v>
      </c>
      <c r="E3" s="27">
        <v>81.8</v>
      </c>
      <c r="F3" s="19"/>
      <c r="G3" s="28">
        <f aca="true" t="shared" si="0" ref="G3:G66">E3+F3</f>
        <v>81.8</v>
      </c>
      <c r="H3" s="29">
        <f aca="true" t="shared" si="1" ref="H3:H66">G3*0.6</f>
        <v>49.08</v>
      </c>
      <c r="I3" s="29">
        <v>79.33</v>
      </c>
      <c r="J3" s="29">
        <f aca="true" t="shared" si="2" ref="J3:J24">I3*0.4</f>
        <v>31.732</v>
      </c>
      <c r="K3" s="34">
        <f aca="true" t="shared" si="3" ref="K3:K24">H3+J3</f>
        <v>80.812</v>
      </c>
      <c r="L3" s="21">
        <v>1</v>
      </c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s="1" customFormat="1" ht="12">
      <c r="A4" s="19" t="s">
        <v>15</v>
      </c>
      <c r="B4" s="19" t="s">
        <v>12</v>
      </c>
      <c r="C4" s="19" t="s">
        <v>13</v>
      </c>
      <c r="D4" s="19" t="s">
        <v>16</v>
      </c>
      <c r="E4" s="27">
        <v>79.85</v>
      </c>
      <c r="F4" s="19"/>
      <c r="G4" s="28">
        <f t="shared" si="0"/>
        <v>79.85</v>
      </c>
      <c r="H4" s="29">
        <f t="shared" si="1"/>
        <v>47.91</v>
      </c>
      <c r="I4" s="29">
        <v>80.33</v>
      </c>
      <c r="J4" s="29">
        <f t="shared" si="2"/>
        <v>32.132</v>
      </c>
      <c r="K4" s="28">
        <f t="shared" si="3"/>
        <v>80.042</v>
      </c>
      <c r="L4" s="22">
        <f>IF(K4=K3,L3,L3+1)</f>
        <v>2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s="1" customFormat="1" ht="12">
      <c r="A5" s="19" t="s">
        <v>17</v>
      </c>
      <c r="B5" s="19" t="s">
        <v>12</v>
      </c>
      <c r="C5" s="19" t="s">
        <v>13</v>
      </c>
      <c r="D5" s="19" t="s">
        <v>18</v>
      </c>
      <c r="E5" s="27">
        <v>75.8</v>
      </c>
      <c r="F5" s="19"/>
      <c r="G5" s="28">
        <f t="shared" si="0"/>
        <v>75.8</v>
      </c>
      <c r="H5" s="29">
        <f t="shared" si="1"/>
        <v>45.48</v>
      </c>
      <c r="I5" s="29">
        <v>85.67</v>
      </c>
      <c r="J5" s="29">
        <f t="shared" si="2"/>
        <v>34.268</v>
      </c>
      <c r="K5" s="28">
        <f t="shared" si="3"/>
        <v>79.74799999999999</v>
      </c>
      <c r="L5" s="22">
        <f aca="true" t="shared" si="4" ref="L5:L24">IF(K5=K4,L4,L4+1)</f>
        <v>3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s="1" customFormat="1" ht="12">
      <c r="A6" s="19" t="s">
        <v>19</v>
      </c>
      <c r="B6" s="19" t="s">
        <v>12</v>
      </c>
      <c r="C6" s="19" t="s">
        <v>13</v>
      </c>
      <c r="D6" s="19" t="s">
        <v>20</v>
      </c>
      <c r="E6" s="27">
        <v>82.2</v>
      </c>
      <c r="F6" s="19"/>
      <c r="G6" s="28">
        <f t="shared" si="0"/>
        <v>82.2</v>
      </c>
      <c r="H6" s="29">
        <f t="shared" si="1"/>
        <v>49.32</v>
      </c>
      <c r="I6" s="29">
        <v>76</v>
      </c>
      <c r="J6" s="29">
        <f t="shared" si="2"/>
        <v>30.400000000000002</v>
      </c>
      <c r="K6" s="28">
        <f t="shared" si="3"/>
        <v>79.72</v>
      </c>
      <c r="L6" s="22">
        <f t="shared" si="4"/>
        <v>4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" customFormat="1" ht="12">
      <c r="A7" s="19" t="s">
        <v>21</v>
      </c>
      <c r="B7" s="19" t="s">
        <v>12</v>
      </c>
      <c r="C7" s="19" t="s">
        <v>13</v>
      </c>
      <c r="D7" s="19" t="s">
        <v>22</v>
      </c>
      <c r="E7" s="27">
        <v>74.7</v>
      </c>
      <c r="F7" s="19"/>
      <c r="G7" s="28">
        <f t="shared" si="0"/>
        <v>74.7</v>
      </c>
      <c r="H7" s="29">
        <f t="shared" si="1"/>
        <v>44.82</v>
      </c>
      <c r="I7" s="29">
        <v>85.33</v>
      </c>
      <c r="J7" s="29">
        <f t="shared" si="2"/>
        <v>34.132</v>
      </c>
      <c r="K7" s="28">
        <f t="shared" si="3"/>
        <v>78.952</v>
      </c>
      <c r="L7" s="22">
        <f t="shared" si="4"/>
        <v>5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s="1" customFormat="1" ht="12">
      <c r="A8" s="19" t="s">
        <v>23</v>
      </c>
      <c r="B8" s="19" t="s">
        <v>12</v>
      </c>
      <c r="C8" s="19" t="s">
        <v>13</v>
      </c>
      <c r="D8" s="19" t="s">
        <v>24</v>
      </c>
      <c r="E8" s="27">
        <v>74.8</v>
      </c>
      <c r="F8" s="19"/>
      <c r="G8" s="28">
        <f t="shared" si="0"/>
        <v>74.8</v>
      </c>
      <c r="H8" s="29">
        <f t="shared" si="1"/>
        <v>44.879999999999995</v>
      </c>
      <c r="I8" s="29">
        <v>82.67</v>
      </c>
      <c r="J8" s="29">
        <f t="shared" si="2"/>
        <v>33.068000000000005</v>
      </c>
      <c r="K8" s="28">
        <f t="shared" si="3"/>
        <v>77.94800000000001</v>
      </c>
      <c r="L8" s="22">
        <f t="shared" si="4"/>
        <v>6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s="1" customFormat="1" ht="12">
      <c r="A9" s="19" t="s">
        <v>25</v>
      </c>
      <c r="B9" s="19" t="s">
        <v>12</v>
      </c>
      <c r="C9" s="19" t="s">
        <v>13</v>
      </c>
      <c r="D9" s="19" t="s">
        <v>26</v>
      </c>
      <c r="E9" s="27">
        <v>74.8</v>
      </c>
      <c r="F9" s="19"/>
      <c r="G9" s="28">
        <f t="shared" si="0"/>
        <v>74.8</v>
      </c>
      <c r="H9" s="29">
        <f t="shared" si="1"/>
        <v>44.879999999999995</v>
      </c>
      <c r="I9" s="29">
        <v>82.33</v>
      </c>
      <c r="J9" s="29">
        <f t="shared" si="2"/>
        <v>32.932</v>
      </c>
      <c r="K9" s="28">
        <f t="shared" si="3"/>
        <v>77.812</v>
      </c>
      <c r="L9" s="22">
        <f t="shared" si="4"/>
        <v>7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s="1" customFormat="1" ht="12">
      <c r="A10" s="19" t="s">
        <v>27</v>
      </c>
      <c r="B10" s="19" t="s">
        <v>12</v>
      </c>
      <c r="C10" s="19" t="s">
        <v>13</v>
      </c>
      <c r="D10" s="19" t="s">
        <v>28</v>
      </c>
      <c r="E10" s="27">
        <v>70.75</v>
      </c>
      <c r="F10" s="19"/>
      <c r="G10" s="28">
        <f t="shared" si="0"/>
        <v>70.75</v>
      </c>
      <c r="H10" s="29">
        <f t="shared" si="1"/>
        <v>42.449999999999996</v>
      </c>
      <c r="I10" s="29">
        <v>87.33</v>
      </c>
      <c r="J10" s="29">
        <f t="shared" si="2"/>
        <v>34.932</v>
      </c>
      <c r="K10" s="28">
        <f t="shared" si="3"/>
        <v>77.382</v>
      </c>
      <c r="L10" s="22">
        <f t="shared" si="4"/>
        <v>8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s="1" customFormat="1" ht="12">
      <c r="A11" s="19" t="s">
        <v>29</v>
      </c>
      <c r="B11" s="19" t="s">
        <v>12</v>
      </c>
      <c r="C11" s="19" t="s">
        <v>13</v>
      </c>
      <c r="D11" s="19" t="s">
        <v>30</v>
      </c>
      <c r="E11" s="27">
        <v>73.6</v>
      </c>
      <c r="F11" s="19"/>
      <c r="G11" s="28">
        <f t="shared" si="0"/>
        <v>73.6</v>
      </c>
      <c r="H11" s="29">
        <f t="shared" si="1"/>
        <v>44.16</v>
      </c>
      <c r="I11" s="29">
        <v>80.67</v>
      </c>
      <c r="J11" s="29">
        <f t="shared" si="2"/>
        <v>32.268</v>
      </c>
      <c r="K11" s="28">
        <f t="shared" si="3"/>
        <v>76.428</v>
      </c>
      <c r="L11" s="22">
        <f t="shared" si="4"/>
        <v>9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s="1" customFormat="1" ht="12">
      <c r="A12" s="19" t="s">
        <v>31</v>
      </c>
      <c r="B12" s="19" t="s">
        <v>12</v>
      </c>
      <c r="C12" s="19" t="s">
        <v>13</v>
      </c>
      <c r="D12" s="19" t="s">
        <v>32</v>
      </c>
      <c r="E12" s="27">
        <v>73.35</v>
      </c>
      <c r="F12" s="19"/>
      <c r="G12" s="28">
        <f t="shared" si="0"/>
        <v>73.35</v>
      </c>
      <c r="H12" s="29">
        <f t="shared" si="1"/>
        <v>44.01</v>
      </c>
      <c r="I12" s="29">
        <v>80.67</v>
      </c>
      <c r="J12" s="29">
        <f t="shared" si="2"/>
        <v>32.268</v>
      </c>
      <c r="K12" s="28">
        <f t="shared" si="3"/>
        <v>76.27799999999999</v>
      </c>
      <c r="L12" s="22">
        <f t="shared" si="4"/>
        <v>10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 s="2" customFormat="1" ht="12">
      <c r="A13" s="19" t="s">
        <v>33</v>
      </c>
      <c r="B13" s="19" t="s">
        <v>12</v>
      </c>
      <c r="C13" s="19" t="s">
        <v>13</v>
      </c>
      <c r="D13" s="19" t="s">
        <v>34</v>
      </c>
      <c r="E13" s="27">
        <v>71.8</v>
      </c>
      <c r="F13" s="19"/>
      <c r="G13" s="28">
        <f t="shared" si="0"/>
        <v>71.8</v>
      </c>
      <c r="H13" s="29">
        <f t="shared" si="1"/>
        <v>43.08</v>
      </c>
      <c r="I13" s="29">
        <v>80.67</v>
      </c>
      <c r="J13" s="29">
        <f t="shared" si="2"/>
        <v>32.268</v>
      </c>
      <c r="K13" s="28">
        <f t="shared" si="3"/>
        <v>75.348</v>
      </c>
      <c r="L13" s="22">
        <f t="shared" si="4"/>
        <v>11</v>
      </c>
      <c r="M13" s="42"/>
      <c r="N13" s="41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1" customFormat="1" ht="12">
      <c r="A14" s="19" t="s">
        <v>35</v>
      </c>
      <c r="B14" s="19" t="s">
        <v>12</v>
      </c>
      <c r="C14" s="19" t="s">
        <v>13</v>
      </c>
      <c r="D14" s="19" t="s">
        <v>36</v>
      </c>
      <c r="E14" s="27">
        <v>72</v>
      </c>
      <c r="F14" s="19"/>
      <c r="G14" s="28">
        <f t="shared" si="0"/>
        <v>72</v>
      </c>
      <c r="H14" s="29">
        <f t="shared" si="1"/>
        <v>43.199999999999996</v>
      </c>
      <c r="I14" s="29">
        <v>80</v>
      </c>
      <c r="J14" s="29">
        <f t="shared" si="2"/>
        <v>32</v>
      </c>
      <c r="K14" s="28">
        <f t="shared" si="3"/>
        <v>75.19999999999999</v>
      </c>
      <c r="L14" s="22">
        <f t="shared" si="4"/>
        <v>12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s="1" customFormat="1" ht="12">
      <c r="A15" s="19" t="s">
        <v>37</v>
      </c>
      <c r="B15" s="19" t="s">
        <v>12</v>
      </c>
      <c r="C15" s="19" t="s">
        <v>13</v>
      </c>
      <c r="D15" s="19" t="s">
        <v>38</v>
      </c>
      <c r="E15" s="27">
        <v>68.1</v>
      </c>
      <c r="F15" s="19"/>
      <c r="G15" s="28">
        <f t="shared" si="0"/>
        <v>68.1</v>
      </c>
      <c r="H15" s="29">
        <f t="shared" si="1"/>
        <v>40.85999999999999</v>
      </c>
      <c r="I15" s="29">
        <v>80.67</v>
      </c>
      <c r="J15" s="29">
        <f t="shared" si="2"/>
        <v>32.268</v>
      </c>
      <c r="K15" s="28">
        <f t="shared" si="3"/>
        <v>73.12799999999999</v>
      </c>
      <c r="L15" s="22">
        <f t="shared" si="4"/>
        <v>13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s="1" customFormat="1" ht="12">
      <c r="A16" s="19" t="s">
        <v>39</v>
      </c>
      <c r="B16" s="19" t="s">
        <v>12</v>
      </c>
      <c r="C16" s="19" t="s">
        <v>13</v>
      </c>
      <c r="D16" s="19" t="s">
        <v>40</v>
      </c>
      <c r="E16" s="27">
        <v>67.4</v>
      </c>
      <c r="F16" s="19"/>
      <c r="G16" s="28">
        <f t="shared" si="0"/>
        <v>67.4</v>
      </c>
      <c r="H16" s="29">
        <f t="shared" si="1"/>
        <v>40.440000000000005</v>
      </c>
      <c r="I16" s="29">
        <v>81.67</v>
      </c>
      <c r="J16" s="29">
        <f t="shared" si="2"/>
        <v>32.668</v>
      </c>
      <c r="K16" s="28">
        <f t="shared" si="3"/>
        <v>73.108</v>
      </c>
      <c r="L16" s="22">
        <f t="shared" si="4"/>
        <v>14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1" customFormat="1" ht="12">
      <c r="A17" s="19" t="s">
        <v>41</v>
      </c>
      <c r="B17" s="19" t="s">
        <v>12</v>
      </c>
      <c r="C17" s="19" t="s">
        <v>13</v>
      </c>
      <c r="D17" s="19" t="s">
        <v>42</v>
      </c>
      <c r="E17" s="27">
        <v>67.7</v>
      </c>
      <c r="F17" s="19"/>
      <c r="G17" s="28">
        <f t="shared" si="0"/>
        <v>67.7</v>
      </c>
      <c r="H17" s="29">
        <f t="shared" si="1"/>
        <v>40.62</v>
      </c>
      <c r="I17" s="29">
        <v>79.67</v>
      </c>
      <c r="J17" s="29">
        <f t="shared" si="2"/>
        <v>31.868000000000002</v>
      </c>
      <c r="K17" s="28">
        <f t="shared" si="3"/>
        <v>72.488</v>
      </c>
      <c r="L17" s="22">
        <f t="shared" si="4"/>
        <v>15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1" customFormat="1" ht="12">
      <c r="A18" s="19" t="s">
        <v>43</v>
      </c>
      <c r="B18" s="19" t="s">
        <v>12</v>
      </c>
      <c r="C18" s="19" t="s">
        <v>13</v>
      </c>
      <c r="D18" s="19" t="s">
        <v>44</v>
      </c>
      <c r="E18" s="27">
        <v>68.7</v>
      </c>
      <c r="F18" s="19"/>
      <c r="G18" s="28">
        <f t="shared" si="0"/>
        <v>68.7</v>
      </c>
      <c r="H18" s="29">
        <f t="shared" si="1"/>
        <v>41.22</v>
      </c>
      <c r="I18" s="29">
        <v>77.67</v>
      </c>
      <c r="J18" s="29">
        <f t="shared" si="2"/>
        <v>31.068</v>
      </c>
      <c r="K18" s="28">
        <f t="shared" si="3"/>
        <v>72.288</v>
      </c>
      <c r="L18" s="22">
        <f t="shared" si="4"/>
        <v>16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1" customFormat="1" ht="12">
      <c r="A19" s="19" t="s">
        <v>45</v>
      </c>
      <c r="B19" s="19" t="s">
        <v>12</v>
      </c>
      <c r="C19" s="19" t="s">
        <v>13</v>
      </c>
      <c r="D19" s="19" t="s">
        <v>46</v>
      </c>
      <c r="E19" s="27">
        <v>65.75</v>
      </c>
      <c r="F19" s="19"/>
      <c r="G19" s="28">
        <f t="shared" si="0"/>
        <v>65.75</v>
      </c>
      <c r="H19" s="29">
        <f t="shared" si="1"/>
        <v>39.449999999999996</v>
      </c>
      <c r="I19" s="29">
        <v>82</v>
      </c>
      <c r="J19" s="29">
        <f t="shared" si="2"/>
        <v>32.800000000000004</v>
      </c>
      <c r="K19" s="28">
        <f t="shared" si="3"/>
        <v>72.25</v>
      </c>
      <c r="L19" s="22">
        <f t="shared" si="4"/>
        <v>17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1" customFormat="1" ht="12">
      <c r="A20" s="19" t="s">
        <v>47</v>
      </c>
      <c r="B20" s="19" t="s">
        <v>12</v>
      </c>
      <c r="C20" s="19" t="s">
        <v>13</v>
      </c>
      <c r="D20" s="19" t="s">
        <v>48</v>
      </c>
      <c r="E20" s="27">
        <v>65.75</v>
      </c>
      <c r="F20" s="19"/>
      <c r="G20" s="28">
        <f t="shared" si="0"/>
        <v>65.75</v>
      </c>
      <c r="H20" s="29">
        <f t="shared" si="1"/>
        <v>39.449999999999996</v>
      </c>
      <c r="I20" s="29">
        <v>81.33</v>
      </c>
      <c r="J20" s="29">
        <f t="shared" si="2"/>
        <v>32.532000000000004</v>
      </c>
      <c r="K20" s="28">
        <f t="shared" si="3"/>
        <v>71.982</v>
      </c>
      <c r="L20" s="22">
        <f t="shared" si="4"/>
        <v>18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s="1" customFormat="1" ht="12">
      <c r="A21" s="19" t="s">
        <v>49</v>
      </c>
      <c r="B21" s="19" t="s">
        <v>12</v>
      </c>
      <c r="C21" s="19" t="s">
        <v>13</v>
      </c>
      <c r="D21" s="19" t="s">
        <v>50</v>
      </c>
      <c r="E21" s="27">
        <v>66.35</v>
      </c>
      <c r="F21" s="19"/>
      <c r="G21" s="28">
        <f t="shared" si="0"/>
        <v>66.35</v>
      </c>
      <c r="H21" s="29">
        <f t="shared" si="1"/>
        <v>39.809999999999995</v>
      </c>
      <c r="I21" s="29">
        <v>80.33</v>
      </c>
      <c r="J21" s="29">
        <f t="shared" si="2"/>
        <v>32.132</v>
      </c>
      <c r="K21" s="28">
        <f t="shared" si="3"/>
        <v>71.942</v>
      </c>
      <c r="L21" s="22">
        <f t="shared" si="4"/>
        <v>19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s="3" customFormat="1" ht="12">
      <c r="A22" s="19" t="s">
        <v>51</v>
      </c>
      <c r="B22" s="19" t="s">
        <v>12</v>
      </c>
      <c r="C22" s="19" t="s">
        <v>13</v>
      </c>
      <c r="D22" s="19" t="s">
        <v>52</v>
      </c>
      <c r="E22" s="27">
        <v>69.55</v>
      </c>
      <c r="F22" s="19"/>
      <c r="G22" s="28">
        <f t="shared" si="0"/>
        <v>69.55</v>
      </c>
      <c r="H22" s="29">
        <f t="shared" si="1"/>
        <v>41.73</v>
      </c>
      <c r="I22" s="29">
        <v>75.33</v>
      </c>
      <c r="J22" s="29">
        <f t="shared" si="2"/>
        <v>30.132</v>
      </c>
      <c r="K22" s="28">
        <f t="shared" si="3"/>
        <v>71.862</v>
      </c>
      <c r="L22" s="22">
        <f t="shared" si="4"/>
        <v>20</v>
      </c>
      <c r="M22" s="43"/>
      <c r="N22" s="41"/>
      <c r="O22" s="43"/>
      <c r="P22" s="43"/>
      <c r="Q22" s="43"/>
      <c r="R22" s="43"/>
      <c r="S22" s="43"/>
      <c r="T22" s="43"/>
      <c r="U22" s="43"/>
      <c r="V22" s="43"/>
      <c r="W22" s="43"/>
    </row>
    <row r="23" spans="1:23" s="3" customFormat="1" ht="12">
      <c r="A23" s="19" t="s">
        <v>53</v>
      </c>
      <c r="B23" s="19" t="s">
        <v>12</v>
      </c>
      <c r="C23" s="19" t="s">
        <v>13</v>
      </c>
      <c r="D23" s="19" t="s">
        <v>54</v>
      </c>
      <c r="E23" s="27">
        <v>66.15</v>
      </c>
      <c r="F23" s="19"/>
      <c r="G23" s="28">
        <f t="shared" si="0"/>
        <v>66.15</v>
      </c>
      <c r="H23" s="29">
        <f t="shared" si="1"/>
        <v>39.690000000000005</v>
      </c>
      <c r="I23" s="29">
        <v>77.67</v>
      </c>
      <c r="J23" s="29">
        <f t="shared" si="2"/>
        <v>31.068</v>
      </c>
      <c r="K23" s="28">
        <f t="shared" si="3"/>
        <v>70.75800000000001</v>
      </c>
      <c r="L23" s="22">
        <f t="shared" si="4"/>
        <v>21</v>
      </c>
      <c r="M23" s="43"/>
      <c r="N23" s="41"/>
      <c r="O23" s="43"/>
      <c r="P23" s="43"/>
      <c r="Q23" s="43"/>
      <c r="R23" s="43"/>
      <c r="S23" s="43"/>
      <c r="T23" s="43"/>
      <c r="U23" s="43"/>
      <c r="V23" s="43"/>
      <c r="W23" s="43"/>
    </row>
    <row r="24" spans="1:23" s="3" customFormat="1" ht="12">
      <c r="A24" s="19" t="s">
        <v>55</v>
      </c>
      <c r="B24" s="19" t="s">
        <v>12</v>
      </c>
      <c r="C24" s="19" t="s">
        <v>13</v>
      </c>
      <c r="D24" s="19" t="s">
        <v>56</v>
      </c>
      <c r="E24" s="27">
        <v>65.9</v>
      </c>
      <c r="F24" s="19"/>
      <c r="G24" s="28">
        <f t="shared" si="0"/>
        <v>65.9</v>
      </c>
      <c r="H24" s="29">
        <f t="shared" si="1"/>
        <v>39.54</v>
      </c>
      <c r="I24" s="29">
        <v>78</v>
      </c>
      <c r="J24" s="29">
        <f t="shared" si="2"/>
        <v>31.200000000000003</v>
      </c>
      <c r="K24" s="28">
        <f t="shared" si="3"/>
        <v>70.74000000000001</v>
      </c>
      <c r="L24" s="22">
        <f t="shared" si="4"/>
        <v>22</v>
      </c>
      <c r="M24" s="43"/>
      <c r="N24" s="41"/>
      <c r="O24" s="43"/>
      <c r="P24" s="43"/>
      <c r="Q24" s="43"/>
      <c r="R24" s="43"/>
      <c r="S24" s="43"/>
      <c r="T24" s="43"/>
      <c r="U24" s="43"/>
      <c r="V24" s="43"/>
      <c r="W24" s="43"/>
    </row>
    <row r="25" spans="1:23" s="3" customFormat="1" ht="12">
      <c r="A25" s="19" t="s">
        <v>58</v>
      </c>
      <c r="B25" s="19" t="s">
        <v>12</v>
      </c>
      <c r="C25" s="19" t="s">
        <v>13</v>
      </c>
      <c r="D25" s="19" t="s">
        <v>59</v>
      </c>
      <c r="E25" s="27">
        <v>69.4</v>
      </c>
      <c r="F25" s="19"/>
      <c r="G25" s="28">
        <f t="shared" si="0"/>
        <v>69.4</v>
      </c>
      <c r="H25" s="29">
        <f t="shared" si="1"/>
        <v>41.64</v>
      </c>
      <c r="I25" s="22" t="s">
        <v>57</v>
      </c>
      <c r="J25" s="22" t="s">
        <v>57</v>
      </c>
      <c r="K25" s="28"/>
      <c r="L25" s="22"/>
      <c r="M25" s="43"/>
      <c r="N25" s="41"/>
      <c r="O25" s="43"/>
      <c r="P25" s="43"/>
      <c r="Q25" s="43"/>
      <c r="R25" s="43"/>
      <c r="S25" s="43"/>
      <c r="T25" s="43"/>
      <c r="U25" s="43"/>
      <c r="V25" s="43"/>
      <c r="W25" s="43"/>
    </row>
    <row r="26" spans="1:23" s="3" customFormat="1" ht="12">
      <c r="A26" s="19" t="s">
        <v>60</v>
      </c>
      <c r="B26" s="19" t="s">
        <v>12</v>
      </c>
      <c r="C26" s="19" t="s">
        <v>13</v>
      </c>
      <c r="D26" s="19" t="s">
        <v>61</v>
      </c>
      <c r="E26" s="27">
        <v>67.85</v>
      </c>
      <c r="F26" s="19"/>
      <c r="G26" s="28">
        <f t="shared" si="0"/>
        <v>67.85</v>
      </c>
      <c r="H26" s="29">
        <f t="shared" si="1"/>
        <v>40.709999999999994</v>
      </c>
      <c r="I26" s="22" t="s">
        <v>57</v>
      </c>
      <c r="J26" s="22" t="s">
        <v>57</v>
      </c>
      <c r="K26" s="28"/>
      <c r="L26" s="22"/>
      <c r="M26" s="43"/>
      <c r="N26" s="41"/>
      <c r="O26" s="43"/>
      <c r="P26" s="43"/>
      <c r="Q26" s="43"/>
      <c r="R26" s="43"/>
      <c r="S26" s="43"/>
      <c r="T26" s="43"/>
      <c r="U26" s="43"/>
      <c r="V26" s="43"/>
      <c r="W26" s="43"/>
    </row>
    <row r="27" spans="1:23" s="4" customFormat="1" ht="12">
      <c r="A27" s="20" t="s">
        <v>62</v>
      </c>
      <c r="B27" s="20" t="s">
        <v>12</v>
      </c>
      <c r="C27" s="20" t="s">
        <v>13</v>
      </c>
      <c r="D27" s="20" t="s">
        <v>63</v>
      </c>
      <c r="E27" s="30">
        <v>66.35</v>
      </c>
      <c r="F27" s="20"/>
      <c r="G27" s="31">
        <f t="shared" si="0"/>
        <v>66.35</v>
      </c>
      <c r="H27" s="32">
        <f t="shared" si="1"/>
        <v>39.809999999999995</v>
      </c>
      <c r="I27" s="23" t="s">
        <v>57</v>
      </c>
      <c r="J27" s="23" t="s">
        <v>57</v>
      </c>
      <c r="K27" s="31"/>
      <c r="L27" s="23"/>
      <c r="M27" s="44"/>
      <c r="N27" s="41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5" customFormat="1" ht="12">
      <c r="A28" s="18" t="s">
        <v>64</v>
      </c>
      <c r="B28" s="18" t="s">
        <v>65</v>
      </c>
      <c r="C28" s="18" t="s">
        <v>66</v>
      </c>
      <c r="D28" s="18" t="s">
        <v>67</v>
      </c>
      <c r="E28" s="33">
        <v>69.45</v>
      </c>
      <c r="F28" s="18"/>
      <c r="G28" s="34">
        <f t="shared" si="0"/>
        <v>69.45</v>
      </c>
      <c r="H28" s="35">
        <f t="shared" si="1"/>
        <v>41.67</v>
      </c>
      <c r="I28" s="35">
        <v>88.67</v>
      </c>
      <c r="J28" s="35">
        <f aca="true" t="shared" si="5" ref="J28:J75">I28*0.4</f>
        <v>35.468</v>
      </c>
      <c r="K28" s="34">
        <f aca="true" t="shared" si="6" ref="K28:K91">H28+J28</f>
        <v>77.138</v>
      </c>
      <c r="L28" s="21">
        <v>1</v>
      </c>
      <c r="M28" s="43"/>
      <c r="N28" s="41"/>
      <c r="O28" s="43"/>
      <c r="P28" s="43"/>
      <c r="Q28" s="43"/>
      <c r="R28" s="43"/>
      <c r="S28" s="43"/>
      <c r="T28" s="43"/>
      <c r="U28" s="43"/>
      <c r="V28" s="43"/>
      <c r="W28" s="43"/>
    </row>
    <row r="29" spans="1:23" s="6" customFormat="1" ht="12">
      <c r="A29" s="20" t="s">
        <v>68</v>
      </c>
      <c r="B29" s="20" t="s">
        <v>65</v>
      </c>
      <c r="C29" s="20" t="s">
        <v>66</v>
      </c>
      <c r="D29" s="20" t="s">
        <v>69</v>
      </c>
      <c r="E29" s="30">
        <v>57.45</v>
      </c>
      <c r="F29" s="20"/>
      <c r="G29" s="31">
        <f t="shared" si="0"/>
        <v>57.45</v>
      </c>
      <c r="H29" s="32">
        <f t="shared" si="1"/>
        <v>34.47</v>
      </c>
      <c r="I29" s="32">
        <v>79.33</v>
      </c>
      <c r="J29" s="32">
        <f t="shared" si="5"/>
        <v>31.732</v>
      </c>
      <c r="K29" s="31">
        <f t="shared" si="6"/>
        <v>66.202</v>
      </c>
      <c r="L29" s="23">
        <v>2</v>
      </c>
      <c r="M29" s="44"/>
      <c r="N29" s="41"/>
      <c r="O29" s="44"/>
      <c r="P29" s="44"/>
      <c r="Q29" s="44"/>
      <c r="R29" s="44"/>
      <c r="S29" s="44"/>
      <c r="T29" s="44"/>
      <c r="U29" s="44"/>
      <c r="V29" s="44"/>
      <c r="W29" s="44"/>
    </row>
    <row r="30" spans="1:23" s="7" customFormat="1" ht="12">
      <c r="A30" s="18" t="s">
        <v>70</v>
      </c>
      <c r="B30" s="18" t="s">
        <v>71</v>
      </c>
      <c r="C30" s="18" t="s">
        <v>72</v>
      </c>
      <c r="D30" s="18" t="s">
        <v>73</v>
      </c>
      <c r="E30" s="33">
        <v>71.35</v>
      </c>
      <c r="F30" s="18"/>
      <c r="G30" s="34">
        <f t="shared" si="0"/>
        <v>71.35</v>
      </c>
      <c r="H30" s="35">
        <f t="shared" si="1"/>
        <v>42.809999999999995</v>
      </c>
      <c r="I30" s="35">
        <v>81.67</v>
      </c>
      <c r="J30" s="35">
        <f t="shared" si="5"/>
        <v>32.668</v>
      </c>
      <c r="K30" s="34">
        <f t="shared" si="6"/>
        <v>75.478</v>
      </c>
      <c r="L30" s="21">
        <v>1</v>
      </c>
      <c r="M30" s="43"/>
      <c r="N30" s="41"/>
      <c r="O30" s="43"/>
      <c r="P30" s="43"/>
      <c r="Q30" s="43"/>
      <c r="R30" s="43"/>
      <c r="S30" s="43"/>
      <c r="T30" s="43"/>
      <c r="U30" s="43"/>
      <c r="V30" s="43"/>
      <c r="W30" s="43"/>
    </row>
    <row r="31" spans="1:23" s="7" customFormat="1" ht="12">
      <c r="A31" s="19" t="s">
        <v>74</v>
      </c>
      <c r="B31" s="19" t="s">
        <v>71</v>
      </c>
      <c r="C31" s="19" t="s">
        <v>72</v>
      </c>
      <c r="D31" s="19" t="s">
        <v>75</v>
      </c>
      <c r="E31" s="27">
        <v>69.5</v>
      </c>
      <c r="F31" s="19"/>
      <c r="G31" s="28">
        <f t="shared" si="0"/>
        <v>69.5</v>
      </c>
      <c r="H31" s="29">
        <f t="shared" si="1"/>
        <v>41.699999999999996</v>
      </c>
      <c r="I31" s="29">
        <v>83</v>
      </c>
      <c r="J31" s="29">
        <f t="shared" si="5"/>
        <v>33.2</v>
      </c>
      <c r="K31" s="28">
        <f t="shared" si="6"/>
        <v>74.9</v>
      </c>
      <c r="L31" s="22">
        <v>2</v>
      </c>
      <c r="M31" s="43"/>
      <c r="N31" s="41"/>
      <c r="O31" s="43"/>
      <c r="P31" s="43"/>
      <c r="Q31" s="43"/>
      <c r="R31" s="43"/>
      <c r="S31" s="43"/>
      <c r="T31" s="43"/>
      <c r="U31" s="43"/>
      <c r="V31" s="43"/>
      <c r="W31" s="43"/>
    </row>
    <row r="32" spans="1:23" s="8" customFormat="1" ht="12">
      <c r="A32" s="20" t="s">
        <v>76</v>
      </c>
      <c r="B32" s="20" t="s">
        <v>71</v>
      </c>
      <c r="C32" s="20" t="s">
        <v>72</v>
      </c>
      <c r="D32" s="20" t="s">
        <v>77</v>
      </c>
      <c r="E32" s="30">
        <v>64.75</v>
      </c>
      <c r="F32" s="20"/>
      <c r="G32" s="31">
        <f t="shared" si="0"/>
        <v>64.75</v>
      </c>
      <c r="H32" s="32">
        <f t="shared" si="1"/>
        <v>38.85</v>
      </c>
      <c r="I32" s="32">
        <v>82</v>
      </c>
      <c r="J32" s="32">
        <f t="shared" si="5"/>
        <v>32.800000000000004</v>
      </c>
      <c r="K32" s="31">
        <f t="shared" si="6"/>
        <v>71.65</v>
      </c>
      <c r="L32" s="23">
        <v>3</v>
      </c>
      <c r="M32" s="44"/>
      <c r="N32" s="41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5" customFormat="1" ht="12">
      <c r="A33" s="18" t="s">
        <v>78</v>
      </c>
      <c r="B33" s="18" t="s">
        <v>71</v>
      </c>
      <c r="C33" s="18" t="s">
        <v>79</v>
      </c>
      <c r="D33" s="18" t="s">
        <v>80</v>
      </c>
      <c r="E33" s="33">
        <v>75.6</v>
      </c>
      <c r="F33" s="18">
        <v>4</v>
      </c>
      <c r="G33" s="34">
        <f t="shared" si="0"/>
        <v>79.6</v>
      </c>
      <c r="H33" s="35">
        <f t="shared" si="1"/>
        <v>47.76</v>
      </c>
      <c r="I33" s="35">
        <v>83.33</v>
      </c>
      <c r="J33" s="35">
        <f t="shared" si="5"/>
        <v>33.332</v>
      </c>
      <c r="K33" s="34">
        <f t="shared" si="6"/>
        <v>81.092</v>
      </c>
      <c r="L33" s="21">
        <v>1</v>
      </c>
      <c r="M33" s="43"/>
      <c r="N33" s="41"/>
      <c r="O33" s="43"/>
      <c r="P33" s="43"/>
      <c r="Q33" s="43"/>
      <c r="R33" s="43"/>
      <c r="S33" s="43"/>
      <c r="T33" s="43"/>
      <c r="U33" s="43"/>
      <c r="V33" s="43"/>
      <c r="W33" s="43"/>
    </row>
    <row r="34" spans="1:23" s="6" customFormat="1" ht="12">
      <c r="A34" s="20" t="s">
        <v>81</v>
      </c>
      <c r="B34" s="20" t="s">
        <v>71</v>
      </c>
      <c r="C34" s="20" t="s">
        <v>79</v>
      </c>
      <c r="D34" s="20" t="s">
        <v>82</v>
      </c>
      <c r="E34" s="30">
        <v>62.65</v>
      </c>
      <c r="F34" s="20"/>
      <c r="G34" s="31">
        <f t="shared" si="0"/>
        <v>62.65</v>
      </c>
      <c r="H34" s="32">
        <f t="shared" si="1"/>
        <v>37.589999999999996</v>
      </c>
      <c r="I34" s="32">
        <v>79</v>
      </c>
      <c r="J34" s="32">
        <f t="shared" si="5"/>
        <v>31.6</v>
      </c>
      <c r="K34" s="31">
        <f t="shared" si="6"/>
        <v>69.19</v>
      </c>
      <c r="L34" s="23">
        <v>2</v>
      </c>
      <c r="M34" s="44"/>
      <c r="N34" s="41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7" customFormat="1" ht="12">
      <c r="A35" s="18" t="s">
        <v>83</v>
      </c>
      <c r="B35" s="18" t="s">
        <v>84</v>
      </c>
      <c r="C35" s="18" t="s">
        <v>85</v>
      </c>
      <c r="D35" s="18" t="s">
        <v>86</v>
      </c>
      <c r="E35" s="33">
        <v>69.55</v>
      </c>
      <c r="F35" s="18"/>
      <c r="G35" s="34">
        <f t="shared" si="0"/>
        <v>69.55</v>
      </c>
      <c r="H35" s="35">
        <f t="shared" si="1"/>
        <v>41.73</v>
      </c>
      <c r="I35" s="35">
        <v>88.67</v>
      </c>
      <c r="J35" s="35">
        <f t="shared" si="5"/>
        <v>35.468</v>
      </c>
      <c r="K35" s="34">
        <f t="shared" si="6"/>
        <v>77.19800000000001</v>
      </c>
      <c r="L35" s="21">
        <v>1</v>
      </c>
      <c r="M35" s="43"/>
      <c r="N35" s="41"/>
      <c r="O35" s="43"/>
      <c r="P35" s="43"/>
      <c r="Q35" s="43"/>
      <c r="R35" s="43"/>
      <c r="S35" s="43"/>
      <c r="T35" s="43"/>
      <c r="U35" s="43"/>
      <c r="V35" s="43"/>
      <c r="W35" s="43"/>
    </row>
    <row r="36" spans="1:23" s="7" customFormat="1" ht="12">
      <c r="A36" s="19" t="s">
        <v>87</v>
      </c>
      <c r="B36" s="19" t="s">
        <v>84</v>
      </c>
      <c r="C36" s="19" t="s">
        <v>85</v>
      </c>
      <c r="D36" s="19" t="s">
        <v>88</v>
      </c>
      <c r="E36" s="27">
        <v>69.6</v>
      </c>
      <c r="F36" s="19"/>
      <c r="G36" s="28">
        <f t="shared" si="0"/>
        <v>69.6</v>
      </c>
      <c r="H36" s="29">
        <f t="shared" si="1"/>
        <v>41.76</v>
      </c>
      <c r="I36" s="29">
        <v>83.67</v>
      </c>
      <c r="J36" s="29">
        <f t="shared" si="5"/>
        <v>33.468</v>
      </c>
      <c r="K36" s="28">
        <f t="shared" si="6"/>
        <v>75.22800000000001</v>
      </c>
      <c r="L36" s="22">
        <v>2</v>
      </c>
      <c r="M36" s="43"/>
      <c r="N36" s="41"/>
      <c r="O36" s="43"/>
      <c r="P36" s="43"/>
      <c r="Q36" s="43"/>
      <c r="R36" s="43"/>
      <c r="S36" s="43"/>
      <c r="T36" s="43"/>
      <c r="U36" s="43"/>
      <c r="V36" s="43"/>
      <c r="W36" s="43"/>
    </row>
    <row r="37" spans="1:23" s="7" customFormat="1" ht="12">
      <c r="A37" s="19" t="s">
        <v>89</v>
      </c>
      <c r="B37" s="19" t="s">
        <v>84</v>
      </c>
      <c r="C37" s="19" t="s">
        <v>85</v>
      </c>
      <c r="D37" s="19" t="s">
        <v>90</v>
      </c>
      <c r="E37" s="27">
        <v>68.9</v>
      </c>
      <c r="F37" s="19"/>
      <c r="G37" s="28">
        <f t="shared" si="0"/>
        <v>68.9</v>
      </c>
      <c r="H37" s="29">
        <f t="shared" si="1"/>
        <v>41.34</v>
      </c>
      <c r="I37" s="29">
        <v>81</v>
      </c>
      <c r="J37" s="29">
        <f t="shared" si="5"/>
        <v>32.4</v>
      </c>
      <c r="K37" s="28">
        <f t="shared" si="6"/>
        <v>73.74000000000001</v>
      </c>
      <c r="L37" s="22">
        <v>3</v>
      </c>
      <c r="M37" s="43"/>
      <c r="N37" s="41"/>
      <c r="O37" s="43"/>
      <c r="P37" s="43"/>
      <c r="Q37" s="43"/>
      <c r="R37" s="43"/>
      <c r="S37" s="43"/>
      <c r="T37" s="43"/>
      <c r="U37" s="43"/>
      <c r="V37" s="43"/>
      <c r="W37" s="43"/>
    </row>
    <row r="38" spans="1:23" s="7" customFormat="1" ht="12">
      <c r="A38" s="19" t="s">
        <v>91</v>
      </c>
      <c r="B38" s="19" t="s">
        <v>84</v>
      </c>
      <c r="C38" s="19" t="s">
        <v>85</v>
      </c>
      <c r="D38" s="19" t="s">
        <v>92</v>
      </c>
      <c r="E38" s="27">
        <v>62.75</v>
      </c>
      <c r="F38" s="19"/>
      <c r="G38" s="28">
        <f t="shared" si="0"/>
        <v>62.75</v>
      </c>
      <c r="H38" s="29">
        <f t="shared" si="1"/>
        <v>37.65</v>
      </c>
      <c r="I38" s="29">
        <v>77.67</v>
      </c>
      <c r="J38" s="29">
        <f t="shared" si="5"/>
        <v>31.068</v>
      </c>
      <c r="K38" s="28">
        <f t="shared" si="6"/>
        <v>68.718</v>
      </c>
      <c r="L38" s="22">
        <v>4</v>
      </c>
      <c r="M38" s="43"/>
      <c r="N38" s="41"/>
      <c r="O38" s="43"/>
      <c r="P38" s="43"/>
      <c r="Q38" s="43"/>
      <c r="R38" s="43"/>
      <c r="S38" s="43"/>
      <c r="T38" s="43"/>
      <c r="U38" s="43"/>
      <c r="V38" s="43"/>
      <c r="W38" s="43"/>
    </row>
    <row r="39" spans="1:23" s="7" customFormat="1" ht="12">
      <c r="A39" s="19" t="s">
        <v>93</v>
      </c>
      <c r="B39" s="19" t="s">
        <v>84</v>
      </c>
      <c r="C39" s="19" t="s">
        <v>85</v>
      </c>
      <c r="D39" s="19" t="s">
        <v>94</v>
      </c>
      <c r="E39" s="27">
        <v>44.15</v>
      </c>
      <c r="F39" s="19"/>
      <c r="G39" s="28">
        <f t="shared" si="0"/>
        <v>44.15</v>
      </c>
      <c r="H39" s="29">
        <f t="shared" si="1"/>
        <v>26.49</v>
      </c>
      <c r="I39" s="29">
        <v>79.33</v>
      </c>
      <c r="J39" s="29">
        <f t="shared" si="5"/>
        <v>31.732</v>
      </c>
      <c r="K39" s="28">
        <f t="shared" si="6"/>
        <v>58.221999999999994</v>
      </c>
      <c r="L39" s="22">
        <v>5</v>
      </c>
      <c r="M39" s="43"/>
      <c r="N39" s="41"/>
      <c r="O39" s="43"/>
      <c r="P39" s="43"/>
      <c r="Q39" s="43"/>
      <c r="R39" s="43"/>
      <c r="S39" s="43"/>
      <c r="T39" s="43"/>
      <c r="U39" s="43"/>
      <c r="V39" s="43"/>
      <c r="W39" s="43"/>
    </row>
    <row r="40" spans="1:23" s="8" customFormat="1" ht="12">
      <c r="A40" s="20" t="s">
        <v>95</v>
      </c>
      <c r="B40" s="20" t="s">
        <v>84</v>
      </c>
      <c r="C40" s="20" t="s">
        <v>85</v>
      </c>
      <c r="D40" s="20" t="s">
        <v>96</v>
      </c>
      <c r="E40" s="30">
        <v>43.75</v>
      </c>
      <c r="F40" s="20"/>
      <c r="G40" s="31">
        <f t="shared" si="0"/>
        <v>43.75</v>
      </c>
      <c r="H40" s="32">
        <f t="shared" si="1"/>
        <v>26.25</v>
      </c>
      <c r="I40" s="32">
        <v>75.67</v>
      </c>
      <c r="J40" s="32">
        <f t="shared" si="5"/>
        <v>30.268</v>
      </c>
      <c r="K40" s="31">
        <f t="shared" si="6"/>
        <v>56.518</v>
      </c>
      <c r="L40" s="23">
        <v>6</v>
      </c>
      <c r="M40" s="44"/>
      <c r="N40" s="41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6" customFormat="1" ht="12">
      <c r="A41" s="24" t="s">
        <v>97</v>
      </c>
      <c r="B41" s="24" t="s">
        <v>98</v>
      </c>
      <c r="C41" s="24" t="s">
        <v>99</v>
      </c>
      <c r="D41" s="24" t="s">
        <v>100</v>
      </c>
      <c r="E41" s="36">
        <v>64.625</v>
      </c>
      <c r="F41" s="24"/>
      <c r="G41" s="37">
        <f t="shared" si="0"/>
        <v>64.625</v>
      </c>
      <c r="H41" s="38">
        <f t="shared" si="1"/>
        <v>38.775</v>
      </c>
      <c r="I41" s="38">
        <v>77</v>
      </c>
      <c r="J41" s="38">
        <f t="shared" si="5"/>
        <v>30.8</v>
      </c>
      <c r="K41" s="37">
        <f t="shared" si="6"/>
        <v>69.575</v>
      </c>
      <c r="L41" s="45">
        <v>1</v>
      </c>
      <c r="M41" s="44"/>
      <c r="N41" s="41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1" customFormat="1" ht="12">
      <c r="A42" s="18" t="s">
        <v>101</v>
      </c>
      <c r="B42" s="18" t="s">
        <v>102</v>
      </c>
      <c r="C42" s="18" t="s">
        <v>103</v>
      </c>
      <c r="D42" s="18" t="s">
        <v>104</v>
      </c>
      <c r="E42" s="33">
        <v>58</v>
      </c>
      <c r="F42" s="18"/>
      <c r="G42" s="34">
        <f t="shared" si="0"/>
        <v>58</v>
      </c>
      <c r="H42" s="35">
        <f t="shared" si="1"/>
        <v>34.8</v>
      </c>
      <c r="I42" s="35">
        <v>85.8</v>
      </c>
      <c r="J42" s="35">
        <f t="shared" si="5"/>
        <v>34.32</v>
      </c>
      <c r="K42" s="34">
        <f t="shared" si="6"/>
        <v>69.12</v>
      </c>
      <c r="L42" s="21">
        <v>1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s="1" customFormat="1" ht="12">
      <c r="A43" s="19" t="s">
        <v>105</v>
      </c>
      <c r="B43" s="19" t="s">
        <v>102</v>
      </c>
      <c r="C43" s="19" t="s">
        <v>103</v>
      </c>
      <c r="D43" s="19" t="s">
        <v>106</v>
      </c>
      <c r="E43" s="27">
        <v>53</v>
      </c>
      <c r="F43" s="19"/>
      <c r="G43" s="28">
        <f t="shared" si="0"/>
        <v>53</v>
      </c>
      <c r="H43" s="29">
        <f t="shared" si="1"/>
        <v>31.799999999999997</v>
      </c>
      <c r="I43" s="29">
        <v>82.6</v>
      </c>
      <c r="J43" s="29">
        <f t="shared" si="5"/>
        <v>33.04</v>
      </c>
      <c r="K43" s="28">
        <f t="shared" si="6"/>
        <v>64.84</v>
      </c>
      <c r="L43" s="22">
        <f aca="true" t="shared" si="7" ref="L43:L48">IF(K43=K42,L42,L42+1)</f>
        <v>2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s="1" customFormat="1" ht="12">
      <c r="A44" s="19" t="s">
        <v>107</v>
      </c>
      <c r="B44" s="19" t="s">
        <v>102</v>
      </c>
      <c r="C44" s="19" t="s">
        <v>103</v>
      </c>
      <c r="D44" s="19" t="s">
        <v>108</v>
      </c>
      <c r="E44" s="27">
        <v>47.375</v>
      </c>
      <c r="F44" s="19"/>
      <c r="G44" s="28">
        <f t="shared" si="0"/>
        <v>47.375</v>
      </c>
      <c r="H44" s="29">
        <f t="shared" si="1"/>
        <v>28.425</v>
      </c>
      <c r="I44" s="29">
        <v>78.8</v>
      </c>
      <c r="J44" s="29">
        <f t="shared" si="5"/>
        <v>31.52</v>
      </c>
      <c r="K44" s="28">
        <f t="shared" si="6"/>
        <v>59.945</v>
      </c>
      <c r="L44" s="22">
        <f t="shared" si="7"/>
        <v>3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s="1" customFormat="1" ht="12">
      <c r="A45" s="19" t="s">
        <v>109</v>
      </c>
      <c r="B45" s="19" t="s">
        <v>102</v>
      </c>
      <c r="C45" s="19" t="s">
        <v>103</v>
      </c>
      <c r="D45" s="19" t="s">
        <v>110</v>
      </c>
      <c r="E45" s="27">
        <v>49.875</v>
      </c>
      <c r="F45" s="19"/>
      <c r="G45" s="28">
        <f t="shared" si="0"/>
        <v>49.875</v>
      </c>
      <c r="H45" s="29">
        <f t="shared" si="1"/>
        <v>29.924999999999997</v>
      </c>
      <c r="I45" s="29">
        <v>75</v>
      </c>
      <c r="J45" s="29">
        <f t="shared" si="5"/>
        <v>30</v>
      </c>
      <c r="K45" s="28">
        <f t="shared" si="6"/>
        <v>59.925</v>
      </c>
      <c r="L45" s="22">
        <f t="shared" si="7"/>
        <v>4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s="1" customFormat="1" ht="12">
      <c r="A46" s="19" t="s">
        <v>111</v>
      </c>
      <c r="B46" s="19" t="s">
        <v>102</v>
      </c>
      <c r="C46" s="19" t="s">
        <v>103</v>
      </c>
      <c r="D46" s="19" t="s">
        <v>112</v>
      </c>
      <c r="E46" s="27">
        <v>42.625</v>
      </c>
      <c r="F46" s="19"/>
      <c r="G46" s="28">
        <f t="shared" si="0"/>
        <v>42.625</v>
      </c>
      <c r="H46" s="29">
        <f t="shared" si="1"/>
        <v>25.575</v>
      </c>
      <c r="I46" s="29">
        <v>77</v>
      </c>
      <c r="J46" s="29">
        <f t="shared" si="5"/>
        <v>30.8</v>
      </c>
      <c r="K46" s="28">
        <f t="shared" si="6"/>
        <v>56.375</v>
      </c>
      <c r="L46" s="22">
        <f t="shared" si="7"/>
        <v>5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s="1" customFormat="1" ht="12">
      <c r="A47" s="19" t="s">
        <v>113</v>
      </c>
      <c r="B47" s="19" t="s">
        <v>102</v>
      </c>
      <c r="C47" s="19" t="s">
        <v>103</v>
      </c>
      <c r="D47" s="19" t="s">
        <v>114</v>
      </c>
      <c r="E47" s="27">
        <v>38.875</v>
      </c>
      <c r="F47" s="19"/>
      <c r="G47" s="28">
        <f t="shared" si="0"/>
        <v>38.875</v>
      </c>
      <c r="H47" s="29">
        <f t="shared" si="1"/>
        <v>23.325</v>
      </c>
      <c r="I47" s="29">
        <v>77</v>
      </c>
      <c r="J47" s="29">
        <f t="shared" si="5"/>
        <v>30.8</v>
      </c>
      <c r="K47" s="28">
        <f t="shared" si="6"/>
        <v>54.125</v>
      </c>
      <c r="L47" s="22">
        <f t="shared" si="7"/>
        <v>6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 s="9" customFormat="1" ht="12">
      <c r="A48" s="20" t="s">
        <v>115</v>
      </c>
      <c r="B48" s="20" t="s">
        <v>102</v>
      </c>
      <c r="C48" s="20" t="s">
        <v>103</v>
      </c>
      <c r="D48" s="20" t="s">
        <v>116</v>
      </c>
      <c r="E48" s="30">
        <v>44.5</v>
      </c>
      <c r="F48" s="20"/>
      <c r="G48" s="31">
        <f t="shared" si="0"/>
        <v>44.5</v>
      </c>
      <c r="H48" s="32">
        <f t="shared" si="1"/>
        <v>26.7</v>
      </c>
      <c r="I48" s="32">
        <v>54.4</v>
      </c>
      <c r="J48" s="32">
        <f t="shared" si="5"/>
        <v>21.76</v>
      </c>
      <c r="K48" s="31">
        <f t="shared" si="6"/>
        <v>48.46</v>
      </c>
      <c r="L48" s="23">
        <f t="shared" si="7"/>
        <v>7</v>
      </c>
      <c r="M48" s="46"/>
      <c r="N48" s="41"/>
      <c r="O48" s="46"/>
      <c r="P48" s="46"/>
      <c r="Q48" s="46"/>
      <c r="R48" s="46"/>
      <c r="S48" s="46"/>
      <c r="T48" s="46"/>
      <c r="U48" s="46"/>
      <c r="V48" s="46"/>
      <c r="W48" s="46"/>
    </row>
    <row r="49" spans="1:23" s="6" customFormat="1" ht="12">
      <c r="A49" s="20" t="s">
        <v>117</v>
      </c>
      <c r="B49" s="20" t="s">
        <v>118</v>
      </c>
      <c r="C49" s="20" t="s">
        <v>119</v>
      </c>
      <c r="D49" s="20" t="s">
        <v>120</v>
      </c>
      <c r="E49" s="30">
        <v>45.125</v>
      </c>
      <c r="F49" s="20"/>
      <c r="G49" s="31">
        <f t="shared" si="0"/>
        <v>45.125</v>
      </c>
      <c r="H49" s="32">
        <f t="shared" si="1"/>
        <v>27.075</v>
      </c>
      <c r="I49" s="32">
        <v>82</v>
      </c>
      <c r="J49" s="32">
        <f t="shared" si="5"/>
        <v>32.800000000000004</v>
      </c>
      <c r="K49" s="31">
        <f t="shared" si="6"/>
        <v>59.875</v>
      </c>
      <c r="L49" s="23">
        <v>1</v>
      </c>
      <c r="M49" s="44"/>
      <c r="N49" s="46"/>
      <c r="O49" s="44"/>
      <c r="P49" s="44"/>
      <c r="Q49" s="44"/>
      <c r="R49" s="44"/>
      <c r="S49" s="44"/>
      <c r="T49" s="44"/>
      <c r="U49" s="44"/>
      <c r="V49" s="44"/>
      <c r="W49" s="44"/>
    </row>
    <row r="50" spans="1:23" s="5" customFormat="1" ht="12">
      <c r="A50" s="18" t="s">
        <v>121</v>
      </c>
      <c r="B50" s="18" t="s">
        <v>122</v>
      </c>
      <c r="C50" s="18" t="s">
        <v>123</v>
      </c>
      <c r="D50" s="18" t="s">
        <v>124</v>
      </c>
      <c r="E50" s="33">
        <v>53</v>
      </c>
      <c r="F50" s="18"/>
      <c r="G50" s="34">
        <f t="shared" si="0"/>
        <v>53</v>
      </c>
      <c r="H50" s="35">
        <f t="shared" si="1"/>
        <v>31.799999999999997</v>
      </c>
      <c r="I50" s="35">
        <v>83.2</v>
      </c>
      <c r="J50" s="35">
        <f t="shared" si="5"/>
        <v>33.28</v>
      </c>
      <c r="K50" s="34">
        <f t="shared" si="6"/>
        <v>65.08</v>
      </c>
      <c r="L50" s="21">
        <v>1</v>
      </c>
      <c r="M50" s="43"/>
      <c r="N50" s="41"/>
      <c r="O50" s="43"/>
      <c r="P50" s="43"/>
      <c r="Q50" s="43"/>
      <c r="R50" s="43"/>
      <c r="S50" s="43"/>
      <c r="T50" s="43"/>
      <c r="U50" s="43"/>
      <c r="V50" s="43"/>
      <c r="W50" s="43"/>
    </row>
    <row r="51" spans="1:23" s="5" customFormat="1" ht="12">
      <c r="A51" s="19" t="s">
        <v>125</v>
      </c>
      <c r="B51" s="19" t="s">
        <v>122</v>
      </c>
      <c r="C51" s="19" t="s">
        <v>123</v>
      </c>
      <c r="D51" s="19" t="s">
        <v>126</v>
      </c>
      <c r="E51" s="27">
        <v>51.875</v>
      </c>
      <c r="F51" s="19"/>
      <c r="G51" s="28">
        <f t="shared" si="0"/>
        <v>51.875</v>
      </c>
      <c r="H51" s="29">
        <f t="shared" si="1"/>
        <v>31.125</v>
      </c>
      <c r="I51" s="29">
        <v>80.8</v>
      </c>
      <c r="J51" s="29">
        <f t="shared" si="5"/>
        <v>32.32</v>
      </c>
      <c r="K51" s="28">
        <f t="shared" si="6"/>
        <v>63.445</v>
      </c>
      <c r="L51" s="22">
        <v>2</v>
      </c>
      <c r="M51" s="43"/>
      <c r="N51" s="41"/>
      <c r="O51" s="43"/>
      <c r="P51" s="43"/>
      <c r="Q51" s="43"/>
      <c r="R51" s="43"/>
      <c r="S51" s="43"/>
      <c r="T51" s="43"/>
      <c r="U51" s="43"/>
      <c r="V51" s="43"/>
      <c r="W51" s="43"/>
    </row>
    <row r="52" spans="1:23" s="6" customFormat="1" ht="12">
      <c r="A52" s="20" t="s">
        <v>127</v>
      </c>
      <c r="B52" s="20" t="s">
        <v>122</v>
      </c>
      <c r="C52" s="20" t="s">
        <v>123</v>
      </c>
      <c r="D52" s="20" t="s">
        <v>128</v>
      </c>
      <c r="E52" s="30">
        <v>49</v>
      </c>
      <c r="F52" s="20"/>
      <c r="G52" s="31">
        <f t="shared" si="0"/>
        <v>49</v>
      </c>
      <c r="H52" s="32">
        <f t="shared" si="1"/>
        <v>29.4</v>
      </c>
      <c r="I52" s="32">
        <v>75</v>
      </c>
      <c r="J52" s="32">
        <f t="shared" si="5"/>
        <v>30</v>
      </c>
      <c r="K52" s="31">
        <f t="shared" si="6"/>
        <v>59.4</v>
      </c>
      <c r="L52" s="23">
        <v>3</v>
      </c>
      <c r="M52" s="44"/>
      <c r="N52" s="41"/>
      <c r="O52" s="44"/>
      <c r="P52" s="44"/>
      <c r="Q52" s="44"/>
      <c r="R52" s="44"/>
      <c r="S52" s="44"/>
      <c r="T52" s="44"/>
      <c r="U52" s="44"/>
      <c r="V52" s="44"/>
      <c r="W52" s="44"/>
    </row>
    <row r="53" spans="1:23" s="1" customFormat="1" ht="12">
      <c r="A53" s="18" t="s">
        <v>129</v>
      </c>
      <c r="B53" s="18" t="s">
        <v>130</v>
      </c>
      <c r="C53" s="18" t="s">
        <v>131</v>
      </c>
      <c r="D53" s="18" t="s">
        <v>132</v>
      </c>
      <c r="E53" s="33">
        <v>57</v>
      </c>
      <c r="F53" s="18"/>
      <c r="G53" s="34">
        <f t="shared" si="0"/>
        <v>57</v>
      </c>
      <c r="H53" s="35">
        <f t="shared" si="1"/>
        <v>34.199999999999996</v>
      </c>
      <c r="I53" s="35">
        <v>84.2</v>
      </c>
      <c r="J53" s="35">
        <f t="shared" si="5"/>
        <v>33.68</v>
      </c>
      <c r="K53" s="34">
        <f t="shared" si="6"/>
        <v>67.88</v>
      </c>
      <c r="L53" s="21">
        <v>1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 s="1" customFormat="1" ht="12">
      <c r="A54" s="19" t="s">
        <v>133</v>
      </c>
      <c r="B54" s="19" t="s">
        <v>130</v>
      </c>
      <c r="C54" s="19" t="s">
        <v>131</v>
      </c>
      <c r="D54" s="19" t="s">
        <v>134</v>
      </c>
      <c r="E54" s="27">
        <v>57.125</v>
      </c>
      <c r="F54" s="19"/>
      <c r="G54" s="28">
        <f t="shared" si="0"/>
        <v>57.125</v>
      </c>
      <c r="H54" s="29">
        <f t="shared" si="1"/>
        <v>34.275</v>
      </c>
      <c r="I54" s="29">
        <v>78.6</v>
      </c>
      <c r="J54" s="29">
        <f t="shared" si="5"/>
        <v>31.439999999999998</v>
      </c>
      <c r="K54" s="28">
        <f t="shared" si="6"/>
        <v>65.715</v>
      </c>
      <c r="L54" s="22">
        <v>2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 s="9" customFormat="1" ht="12">
      <c r="A55" s="20" t="s">
        <v>135</v>
      </c>
      <c r="B55" s="20" t="s">
        <v>130</v>
      </c>
      <c r="C55" s="20" t="s">
        <v>131</v>
      </c>
      <c r="D55" s="20" t="s">
        <v>136</v>
      </c>
      <c r="E55" s="30">
        <v>54.25</v>
      </c>
      <c r="F55" s="20"/>
      <c r="G55" s="31">
        <f t="shared" si="0"/>
        <v>54.25</v>
      </c>
      <c r="H55" s="32">
        <f t="shared" si="1"/>
        <v>32.55</v>
      </c>
      <c r="I55" s="32">
        <v>79.4</v>
      </c>
      <c r="J55" s="32">
        <f t="shared" si="5"/>
        <v>31.760000000000005</v>
      </c>
      <c r="K55" s="31">
        <f t="shared" si="6"/>
        <v>64.31</v>
      </c>
      <c r="L55" s="23">
        <v>3</v>
      </c>
      <c r="M55" s="46"/>
      <c r="N55" s="41"/>
      <c r="O55" s="46"/>
      <c r="P55" s="46"/>
      <c r="Q55" s="46"/>
      <c r="R55" s="46"/>
      <c r="S55" s="46"/>
      <c r="T55" s="46"/>
      <c r="U55" s="46"/>
      <c r="V55" s="46"/>
      <c r="W55" s="46"/>
    </row>
    <row r="56" spans="1:23" s="5" customFormat="1" ht="12">
      <c r="A56" s="18" t="s">
        <v>137</v>
      </c>
      <c r="B56" s="18" t="s">
        <v>130</v>
      </c>
      <c r="C56" s="18" t="s">
        <v>138</v>
      </c>
      <c r="D56" s="18" t="s">
        <v>139</v>
      </c>
      <c r="E56" s="33">
        <v>72.875</v>
      </c>
      <c r="F56" s="18"/>
      <c r="G56" s="34">
        <f t="shared" si="0"/>
        <v>72.875</v>
      </c>
      <c r="H56" s="35">
        <f t="shared" si="1"/>
        <v>43.725</v>
      </c>
      <c r="I56" s="35">
        <v>84.6</v>
      </c>
      <c r="J56" s="35">
        <f t="shared" si="5"/>
        <v>33.839999999999996</v>
      </c>
      <c r="K56" s="34">
        <f t="shared" si="6"/>
        <v>77.565</v>
      </c>
      <c r="L56" s="21">
        <v>1</v>
      </c>
      <c r="M56" s="43"/>
      <c r="N56" s="41"/>
      <c r="O56" s="43"/>
      <c r="P56" s="43"/>
      <c r="Q56" s="43"/>
      <c r="R56" s="43"/>
      <c r="S56" s="43"/>
      <c r="T56" s="43"/>
      <c r="U56" s="43"/>
      <c r="V56" s="43"/>
      <c r="W56" s="43"/>
    </row>
    <row r="57" spans="1:23" s="5" customFormat="1" ht="12">
      <c r="A57" s="19" t="s">
        <v>140</v>
      </c>
      <c r="B57" s="19" t="s">
        <v>130</v>
      </c>
      <c r="C57" s="19" t="s">
        <v>138</v>
      </c>
      <c r="D57" s="19" t="s">
        <v>141</v>
      </c>
      <c r="E57" s="27">
        <v>70.875</v>
      </c>
      <c r="F57" s="19"/>
      <c r="G57" s="28">
        <f t="shared" si="0"/>
        <v>70.875</v>
      </c>
      <c r="H57" s="29">
        <f t="shared" si="1"/>
        <v>42.525</v>
      </c>
      <c r="I57" s="29">
        <v>82.4</v>
      </c>
      <c r="J57" s="29">
        <f t="shared" si="5"/>
        <v>32.96</v>
      </c>
      <c r="K57" s="28">
        <f t="shared" si="6"/>
        <v>75.485</v>
      </c>
      <c r="L57" s="22">
        <v>2</v>
      </c>
      <c r="M57" s="43"/>
      <c r="N57" s="41"/>
      <c r="O57" s="43"/>
      <c r="P57" s="43"/>
      <c r="Q57" s="43"/>
      <c r="R57" s="43"/>
      <c r="S57" s="43"/>
      <c r="T57" s="43"/>
      <c r="U57" s="43"/>
      <c r="V57" s="43"/>
      <c r="W57" s="43"/>
    </row>
    <row r="58" spans="1:23" s="5" customFormat="1" ht="12">
      <c r="A58" s="19" t="s">
        <v>142</v>
      </c>
      <c r="B58" s="19" t="s">
        <v>130</v>
      </c>
      <c r="C58" s="19" t="s">
        <v>138</v>
      </c>
      <c r="D58" s="19" t="s">
        <v>143</v>
      </c>
      <c r="E58" s="27">
        <v>67.875</v>
      </c>
      <c r="F58" s="19"/>
      <c r="G58" s="28">
        <f t="shared" si="0"/>
        <v>67.875</v>
      </c>
      <c r="H58" s="29">
        <f t="shared" si="1"/>
        <v>40.725</v>
      </c>
      <c r="I58" s="29">
        <v>85.4</v>
      </c>
      <c r="J58" s="29">
        <f t="shared" si="5"/>
        <v>34.160000000000004</v>
      </c>
      <c r="K58" s="28">
        <f t="shared" si="6"/>
        <v>74.885</v>
      </c>
      <c r="L58" s="22">
        <v>3</v>
      </c>
      <c r="M58" s="43"/>
      <c r="N58" s="41"/>
      <c r="O58" s="43"/>
      <c r="P58" s="43"/>
      <c r="Q58" s="43"/>
      <c r="R58" s="43"/>
      <c r="S58" s="43"/>
      <c r="T58" s="43"/>
      <c r="U58" s="43"/>
      <c r="V58" s="43"/>
      <c r="W58" s="43"/>
    </row>
    <row r="59" spans="1:23" s="5" customFormat="1" ht="12">
      <c r="A59" s="19" t="s">
        <v>144</v>
      </c>
      <c r="B59" s="19" t="s">
        <v>130</v>
      </c>
      <c r="C59" s="19" t="s">
        <v>138</v>
      </c>
      <c r="D59" s="19" t="s">
        <v>145</v>
      </c>
      <c r="E59" s="27">
        <v>65.375</v>
      </c>
      <c r="F59" s="19"/>
      <c r="G59" s="28">
        <f t="shared" si="0"/>
        <v>65.375</v>
      </c>
      <c r="H59" s="29">
        <f t="shared" si="1"/>
        <v>39.225</v>
      </c>
      <c r="I59" s="29">
        <v>78.4</v>
      </c>
      <c r="J59" s="29">
        <f t="shared" si="5"/>
        <v>31.360000000000003</v>
      </c>
      <c r="K59" s="28">
        <f t="shared" si="6"/>
        <v>70.58500000000001</v>
      </c>
      <c r="L59" s="22">
        <v>4</v>
      </c>
      <c r="M59" s="43"/>
      <c r="N59" s="41"/>
      <c r="O59" s="43"/>
      <c r="P59" s="43"/>
      <c r="Q59" s="43"/>
      <c r="R59" s="43"/>
      <c r="S59" s="43"/>
      <c r="T59" s="43"/>
      <c r="U59" s="43"/>
      <c r="V59" s="43"/>
      <c r="W59" s="43"/>
    </row>
    <row r="60" spans="1:23" s="5" customFormat="1" ht="12">
      <c r="A60" s="19" t="s">
        <v>146</v>
      </c>
      <c r="B60" s="19" t="s">
        <v>130</v>
      </c>
      <c r="C60" s="19" t="s">
        <v>138</v>
      </c>
      <c r="D60" s="19" t="s">
        <v>147</v>
      </c>
      <c r="E60" s="27">
        <v>52.875</v>
      </c>
      <c r="F60" s="19"/>
      <c r="G60" s="28">
        <f t="shared" si="0"/>
        <v>52.875</v>
      </c>
      <c r="H60" s="29">
        <f t="shared" si="1"/>
        <v>31.724999999999998</v>
      </c>
      <c r="I60" s="29">
        <v>79</v>
      </c>
      <c r="J60" s="29">
        <f t="shared" si="5"/>
        <v>31.6</v>
      </c>
      <c r="K60" s="28">
        <f t="shared" si="6"/>
        <v>63.325</v>
      </c>
      <c r="L60" s="22">
        <v>5</v>
      </c>
      <c r="M60" s="43"/>
      <c r="N60" s="41"/>
      <c r="O60" s="43"/>
      <c r="P60" s="43"/>
      <c r="Q60" s="43"/>
      <c r="R60" s="43"/>
      <c r="S60" s="43"/>
      <c r="T60" s="43"/>
      <c r="U60" s="43"/>
      <c r="V60" s="43"/>
      <c r="W60" s="43"/>
    </row>
    <row r="61" spans="1:23" s="5" customFormat="1" ht="12">
      <c r="A61" s="19" t="s">
        <v>148</v>
      </c>
      <c r="B61" s="19" t="s">
        <v>130</v>
      </c>
      <c r="C61" s="19" t="s">
        <v>138</v>
      </c>
      <c r="D61" s="19" t="s">
        <v>149</v>
      </c>
      <c r="E61" s="27">
        <v>54.5</v>
      </c>
      <c r="F61" s="19"/>
      <c r="G61" s="28">
        <f t="shared" si="0"/>
        <v>54.5</v>
      </c>
      <c r="H61" s="29">
        <f t="shared" si="1"/>
        <v>32.699999999999996</v>
      </c>
      <c r="I61" s="29">
        <v>75</v>
      </c>
      <c r="J61" s="29">
        <f t="shared" si="5"/>
        <v>30</v>
      </c>
      <c r="K61" s="28">
        <f t="shared" si="6"/>
        <v>62.699999999999996</v>
      </c>
      <c r="L61" s="22">
        <v>6</v>
      </c>
      <c r="M61" s="43"/>
      <c r="N61" s="41"/>
      <c r="O61" s="43"/>
      <c r="P61" s="43"/>
      <c r="Q61" s="43"/>
      <c r="R61" s="43"/>
      <c r="S61" s="43"/>
      <c r="T61" s="43"/>
      <c r="U61" s="43"/>
      <c r="V61" s="43"/>
      <c r="W61" s="43"/>
    </row>
    <row r="62" spans="1:23" s="6" customFormat="1" ht="12">
      <c r="A62" s="20" t="s">
        <v>150</v>
      </c>
      <c r="B62" s="20" t="s">
        <v>130</v>
      </c>
      <c r="C62" s="20" t="s">
        <v>138</v>
      </c>
      <c r="D62" s="20" t="s">
        <v>151</v>
      </c>
      <c r="E62" s="30">
        <v>48.125</v>
      </c>
      <c r="F62" s="20"/>
      <c r="G62" s="31">
        <f t="shared" si="0"/>
        <v>48.125</v>
      </c>
      <c r="H62" s="32">
        <f t="shared" si="1"/>
        <v>28.875</v>
      </c>
      <c r="I62" s="32">
        <v>79.8</v>
      </c>
      <c r="J62" s="32">
        <f t="shared" si="5"/>
        <v>31.92</v>
      </c>
      <c r="K62" s="31">
        <f t="shared" si="6"/>
        <v>60.795</v>
      </c>
      <c r="L62" s="23">
        <v>7</v>
      </c>
      <c r="M62" s="44"/>
      <c r="N62" s="41"/>
      <c r="O62" s="44"/>
      <c r="P62" s="44"/>
      <c r="Q62" s="44"/>
      <c r="R62" s="44"/>
      <c r="S62" s="44"/>
      <c r="T62" s="44"/>
      <c r="U62" s="44"/>
      <c r="V62" s="44"/>
      <c r="W62" s="44"/>
    </row>
    <row r="63" spans="1:23" s="9" customFormat="1" ht="12">
      <c r="A63" s="24" t="s">
        <v>152</v>
      </c>
      <c r="B63" s="24" t="s">
        <v>130</v>
      </c>
      <c r="C63" s="24" t="s">
        <v>153</v>
      </c>
      <c r="D63" s="24" t="s">
        <v>154</v>
      </c>
      <c r="E63" s="36">
        <v>68.75</v>
      </c>
      <c r="F63" s="24"/>
      <c r="G63" s="37">
        <f t="shared" si="0"/>
        <v>68.75</v>
      </c>
      <c r="H63" s="38">
        <f t="shared" si="1"/>
        <v>41.25</v>
      </c>
      <c r="I63" s="38">
        <v>79.2</v>
      </c>
      <c r="J63" s="38">
        <f t="shared" si="5"/>
        <v>31.680000000000003</v>
      </c>
      <c r="K63" s="37">
        <f t="shared" si="6"/>
        <v>72.93</v>
      </c>
      <c r="L63" s="45">
        <v>1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</row>
    <row r="64" spans="1:23" s="1" customFormat="1" ht="12">
      <c r="A64" s="18" t="s">
        <v>155</v>
      </c>
      <c r="B64" s="18" t="s">
        <v>130</v>
      </c>
      <c r="C64" s="18" t="s">
        <v>156</v>
      </c>
      <c r="D64" s="18" t="s">
        <v>157</v>
      </c>
      <c r="E64" s="33">
        <v>60.875</v>
      </c>
      <c r="F64" s="18"/>
      <c r="G64" s="34">
        <f t="shared" si="0"/>
        <v>60.875</v>
      </c>
      <c r="H64" s="35">
        <f t="shared" si="1"/>
        <v>36.525</v>
      </c>
      <c r="I64" s="35">
        <v>85.6</v>
      </c>
      <c r="J64" s="35">
        <f t="shared" si="5"/>
        <v>34.24</v>
      </c>
      <c r="K64" s="34">
        <f t="shared" si="6"/>
        <v>70.765</v>
      </c>
      <c r="L64" s="21">
        <v>1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1:23" s="1" customFormat="1" ht="12">
      <c r="A65" s="19" t="s">
        <v>158</v>
      </c>
      <c r="B65" s="19" t="s">
        <v>130</v>
      </c>
      <c r="C65" s="19" t="s">
        <v>156</v>
      </c>
      <c r="D65" s="19" t="s">
        <v>159</v>
      </c>
      <c r="E65" s="27">
        <v>61</v>
      </c>
      <c r="F65" s="19"/>
      <c r="G65" s="28">
        <f t="shared" si="0"/>
        <v>61</v>
      </c>
      <c r="H65" s="29">
        <f t="shared" si="1"/>
        <v>36.6</v>
      </c>
      <c r="I65" s="29">
        <v>81.8</v>
      </c>
      <c r="J65" s="29">
        <f t="shared" si="5"/>
        <v>32.72</v>
      </c>
      <c r="K65" s="28">
        <f t="shared" si="6"/>
        <v>69.32</v>
      </c>
      <c r="L65" s="22">
        <v>2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1:23" s="1" customFormat="1" ht="12">
      <c r="A66" s="19" t="s">
        <v>160</v>
      </c>
      <c r="B66" s="19" t="s">
        <v>130</v>
      </c>
      <c r="C66" s="19" t="s">
        <v>156</v>
      </c>
      <c r="D66" s="19" t="s">
        <v>161</v>
      </c>
      <c r="E66" s="27">
        <v>56.625</v>
      </c>
      <c r="F66" s="19"/>
      <c r="G66" s="28">
        <f t="shared" si="0"/>
        <v>56.625</v>
      </c>
      <c r="H66" s="29">
        <f t="shared" si="1"/>
        <v>33.975</v>
      </c>
      <c r="I66" s="29">
        <v>82.4</v>
      </c>
      <c r="J66" s="29">
        <f t="shared" si="5"/>
        <v>32.96</v>
      </c>
      <c r="K66" s="28">
        <f t="shared" si="6"/>
        <v>66.935</v>
      </c>
      <c r="L66" s="22">
        <v>3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3" s="9" customFormat="1" ht="12">
      <c r="A67" s="20" t="s">
        <v>162</v>
      </c>
      <c r="B67" s="20" t="s">
        <v>130</v>
      </c>
      <c r="C67" s="20" t="s">
        <v>156</v>
      </c>
      <c r="D67" s="20" t="s">
        <v>163</v>
      </c>
      <c r="E67" s="30">
        <v>49.875</v>
      </c>
      <c r="F67" s="20"/>
      <c r="G67" s="31">
        <f aca="true" t="shared" si="8" ref="G67:G75">E67+F67</f>
        <v>49.875</v>
      </c>
      <c r="H67" s="32">
        <f aca="true" t="shared" si="9" ref="H67:H75">G67*0.6</f>
        <v>29.924999999999997</v>
      </c>
      <c r="I67" s="32">
        <v>75</v>
      </c>
      <c r="J67" s="32">
        <f t="shared" si="5"/>
        <v>30</v>
      </c>
      <c r="K67" s="31">
        <f t="shared" si="6"/>
        <v>59.925</v>
      </c>
      <c r="L67" s="23">
        <v>4</v>
      </c>
      <c r="M67" s="46"/>
      <c r="N67" s="41"/>
      <c r="O67" s="46"/>
      <c r="P67" s="46"/>
      <c r="Q67" s="46"/>
      <c r="R67" s="46"/>
      <c r="S67" s="46"/>
      <c r="T67" s="46"/>
      <c r="U67" s="46"/>
      <c r="V67" s="46"/>
      <c r="W67" s="46"/>
    </row>
    <row r="68" spans="1:23" s="5" customFormat="1" ht="12">
      <c r="A68" s="18" t="s">
        <v>164</v>
      </c>
      <c r="B68" s="18" t="s">
        <v>165</v>
      </c>
      <c r="C68" s="18" t="s">
        <v>166</v>
      </c>
      <c r="D68" s="18" t="s">
        <v>167</v>
      </c>
      <c r="E68" s="33">
        <v>53.125</v>
      </c>
      <c r="F68" s="18"/>
      <c r="G68" s="34">
        <f t="shared" si="8"/>
        <v>53.125</v>
      </c>
      <c r="H68" s="35">
        <f t="shared" si="9"/>
        <v>31.875</v>
      </c>
      <c r="I68" s="35">
        <v>88.2</v>
      </c>
      <c r="J68" s="35">
        <f t="shared" si="5"/>
        <v>35.28</v>
      </c>
      <c r="K68" s="34">
        <f t="shared" si="6"/>
        <v>67.155</v>
      </c>
      <c r="L68" s="21">
        <v>1</v>
      </c>
      <c r="M68" s="43"/>
      <c r="N68" s="41"/>
      <c r="O68" s="43"/>
      <c r="P68" s="43"/>
      <c r="Q68" s="43"/>
      <c r="R68" s="43"/>
      <c r="S68" s="43"/>
      <c r="T68" s="43"/>
      <c r="U68" s="43"/>
      <c r="V68" s="43"/>
      <c r="W68" s="43"/>
    </row>
    <row r="69" spans="1:23" s="6" customFormat="1" ht="12">
      <c r="A69" s="20" t="s">
        <v>168</v>
      </c>
      <c r="B69" s="20" t="s">
        <v>165</v>
      </c>
      <c r="C69" s="20" t="s">
        <v>166</v>
      </c>
      <c r="D69" s="20" t="s">
        <v>169</v>
      </c>
      <c r="E69" s="30">
        <v>51.75</v>
      </c>
      <c r="F69" s="20"/>
      <c r="G69" s="31">
        <f t="shared" si="8"/>
        <v>51.75</v>
      </c>
      <c r="H69" s="32">
        <f t="shared" si="9"/>
        <v>31.049999999999997</v>
      </c>
      <c r="I69" s="32">
        <v>81.4</v>
      </c>
      <c r="J69" s="32">
        <f t="shared" si="5"/>
        <v>32.56</v>
      </c>
      <c r="K69" s="31">
        <f t="shared" si="6"/>
        <v>63.61</v>
      </c>
      <c r="L69" s="23">
        <v>2</v>
      </c>
      <c r="M69" s="44"/>
      <c r="N69" s="41"/>
      <c r="O69" s="44"/>
      <c r="P69" s="44"/>
      <c r="Q69" s="44"/>
      <c r="R69" s="44"/>
      <c r="S69" s="44"/>
      <c r="T69" s="44"/>
      <c r="U69" s="44"/>
      <c r="V69" s="44"/>
      <c r="W69" s="44"/>
    </row>
    <row r="70" spans="1:23" s="7" customFormat="1" ht="12">
      <c r="A70" s="18" t="s">
        <v>170</v>
      </c>
      <c r="B70" s="18" t="s">
        <v>165</v>
      </c>
      <c r="C70" s="18" t="s">
        <v>171</v>
      </c>
      <c r="D70" s="18" t="s">
        <v>172</v>
      </c>
      <c r="E70" s="33">
        <v>54.625</v>
      </c>
      <c r="F70" s="18"/>
      <c r="G70" s="34">
        <f t="shared" si="8"/>
        <v>54.625</v>
      </c>
      <c r="H70" s="35">
        <f t="shared" si="9"/>
        <v>32.775</v>
      </c>
      <c r="I70" s="35">
        <v>85.2</v>
      </c>
      <c r="J70" s="35">
        <f t="shared" si="5"/>
        <v>34.080000000000005</v>
      </c>
      <c r="K70" s="34">
        <f t="shared" si="6"/>
        <v>66.855</v>
      </c>
      <c r="L70" s="21">
        <v>1</v>
      </c>
      <c r="M70" s="43"/>
      <c r="N70" s="41"/>
      <c r="O70" s="43"/>
      <c r="P70" s="43"/>
      <c r="Q70" s="43"/>
      <c r="R70" s="43"/>
      <c r="S70" s="43"/>
      <c r="T70" s="43"/>
      <c r="U70" s="43"/>
      <c r="V70" s="43"/>
      <c r="W70" s="43"/>
    </row>
    <row r="71" spans="1:23" s="7" customFormat="1" ht="12">
      <c r="A71" s="19" t="s">
        <v>173</v>
      </c>
      <c r="B71" s="19" t="s">
        <v>165</v>
      </c>
      <c r="C71" s="19" t="s">
        <v>171</v>
      </c>
      <c r="D71" s="19" t="s">
        <v>174</v>
      </c>
      <c r="E71" s="27">
        <v>53.625</v>
      </c>
      <c r="F71" s="19"/>
      <c r="G71" s="28">
        <f t="shared" si="8"/>
        <v>53.625</v>
      </c>
      <c r="H71" s="29">
        <f t="shared" si="9"/>
        <v>32.175</v>
      </c>
      <c r="I71" s="29">
        <v>85.6</v>
      </c>
      <c r="J71" s="29">
        <f t="shared" si="5"/>
        <v>34.24</v>
      </c>
      <c r="K71" s="28">
        <f t="shared" si="6"/>
        <v>66.41499999999999</v>
      </c>
      <c r="L71" s="22">
        <f>IF(K71=K70,L70,L70+1)</f>
        <v>2</v>
      </c>
      <c r="M71" s="43"/>
      <c r="N71" s="41"/>
      <c r="O71" s="43"/>
      <c r="P71" s="43"/>
      <c r="Q71" s="43"/>
      <c r="R71" s="43"/>
      <c r="S71" s="43"/>
      <c r="T71" s="43"/>
      <c r="U71" s="43"/>
      <c r="V71" s="43"/>
      <c r="W71" s="43"/>
    </row>
    <row r="72" spans="1:23" s="7" customFormat="1" ht="12">
      <c r="A72" s="19" t="s">
        <v>175</v>
      </c>
      <c r="B72" s="19" t="s">
        <v>165</v>
      </c>
      <c r="C72" s="19" t="s">
        <v>171</v>
      </c>
      <c r="D72" s="19" t="s">
        <v>176</v>
      </c>
      <c r="E72" s="27">
        <v>48.375</v>
      </c>
      <c r="F72" s="19"/>
      <c r="G72" s="28">
        <f t="shared" si="8"/>
        <v>48.375</v>
      </c>
      <c r="H72" s="29">
        <f t="shared" si="9"/>
        <v>29.025</v>
      </c>
      <c r="I72" s="29">
        <v>82.2</v>
      </c>
      <c r="J72" s="29">
        <f t="shared" si="5"/>
        <v>32.88</v>
      </c>
      <c r="K72" s="28">
        <f t="shared" si="6"/>
        <v>61.905</v>
      </c>
      <c r="L72" s="22">
        <f aca="true" t="shared" si="10" ref="L72:L80">IF(K72=K71,L71,L71+1)</f>
        <v>3</v>
      </c>
      <c r="M72" s="43"/>
      <c r="N72" s="41"/>
      <c r="O72" s="43"/>
      <c r="P72" s="43"/>
      <c r="Q72" s="43"/>
      <c r="R72" s="43"/>
      <c r="S72" s="43"/>
      <c r="T72" s="43"/>
      <c r="U72" s="43"/>
      <c r="V72" s="43"/>
      <c r="W72" s="43"/>
    </row>
    <row r="73" spans="1:23" s="7" customFormat="1" ht="12">
      <c r="A73" s="19" t="s">
        <v>177</v>
      </c>
      <c r="B73" s="19" t="s">
        <v>165</v>
      </c>
      <c r="C73" s="19" t="s">
        <v>171</v>
      </c>
      <c r="D73" s="19" t="s">
        <v>178</v>
      </c>
      <c r="E73" s="27">
        <v>46.875</v>
      </c>
      <c r="F73" s="19"/>
      <c r="G73" s="28">
        <f t="shared" si="8"/>
        <v>46.875</v>
      </c>
      <c r="H73" s="29">
        <f t="shared" si="9"/>
        <v>28.125</v>
      </c>
      <c r="I73" s="29">
        <v>78.2</v>
      </c>
      <c r="J73" s="29">
        <f t="shared" si="5"/>
        <v>31.28</v>
      </c>
      <c r="K73" s="28">
        <f t="shared" si="6"/>
        <v>59.405</v>
      </c>
      <c r="L73" s="22">
        <f t="shared" si="10"/>
        <v>4</v>
      </c>
      <c r="M73" s="43"/>
      <c r="N73" s="41"/>
      <c r="O73" s="43"/>
      <c r="P73" s="43"/>
      <c r="Q73" s="43"/>
      <c r="R73" s="43"/>
      <c r="S73" s="43"/>
      <c r="T73" s="43"/>
      <c r="U73" s="43"/>
      <c r="V73" s="43"/>
      <c r="W73" s="43"/>
    </row>
    <row r="74" spans="1:23" s="7" customFormat="1" ht="12">
      <c r="A74" s="19" t="s">
        <v>179</v>
      </c>
      <c r="B74" s="19" t="s">
        <v>165</v>
      </c>
      <c r="C74" s="19" t="s">
        <v>171</v>
      </c>
      <c r="D74" s="19" t="s">
        <v>180</v>
      </c>
      <c r="E74" s="27">
        <v>43.625</v>
      </c>
      <c r="F74" s="19"/>
      <c r="G74" s="28">
        <f t="shared" si="8"/>
        <v>43.625</v>
      </c>
      <c r="H74" s="29">
        <f t="shared" si="9"/>
        <v>26.175</v>
      </c>
      <c r="I74" s="29">
        <v>80.6</v>
      </c>
      <c r="J74" s="29">
        <f t="shared" si="5"/>
        <v>32.24</v>
      </c>
      <c r="K74" s="28">
        <f t="shared" si="6"/>
        <v>58.415000000000006</v>
      </c>
      <c r="L74" s="22">
        <f t="shared" si="10"/>
        <v>5</v>
      </c>
      <c r="M74" s="43"/>
      <c r="N74" s="41"/>
      <c r="O74" s="43"/>
      <c r="P74" s="43"/>
      <c r="Q74" s="43"/>
      <c r="R74" s="43"/>
      <c r="S74" s="43"/>
      <c r="T74" s="43"/>
      <c r="U74" s="43"/>
      <c r="V74" s="43"/>
      <c r="W74" s="43"/>
    </row>
    <row r="75" spans="1:23" s="7" customFormat="1" ht="12">
      <c r="A75" s="19" t="s">
        <v>181</v>
      </c>
      <c r="B75" s="19" t="s">
        <v>165</v>
      </c>
      <c r="C75" s="19" t="s">
        <v>171</v>
      </c>
      <c r="D75" s="19" t="s">
        <v>182</v>
      </c>
      <c r="E75" s="27">
        <v>42.375</v>
      </c>
      <c r="F75" s="19"/>
      <c r="G75" s="28">
        <f t="shared" si="8"/>
        <v>42.375</v>
      </c>
      <c r="H75" s="29">
        <f t="shared" si="9"/>
        <v>25.425</v>
      </c>
      <c r="I75" s="29">
        <v>82</v>
      </c>
      <c r="J75" s="29">
        <f t="shared" si="5"/>
        <v>32.800000000000004</v>
      </c>
      <c r="K75" s="28">
        <f t="shared" si="6"/>
        <v>58.22500000000001</v>
      </c>
      <c r="L75" s="22">
        <f t="shared" si="10"/>
        <v>6</v>
      </c>
      <c r="M75" s="43"/>
      <c r="N75" s="41"/>
      <c r="O75" s="43"/>
      <c r="P75" s="43"/>
      <c r="Q75" s="43"/>
      <c r="R75" s="43"/>
      <c r="S75" s="43"/>
      <c r="T75" s="43"/>
      <c r="U75" s="43"/>
      <c r="V75" s="43"/>
      <c r="W75" s="43"/>
    </row>
    <row r="76" spans="1:23" s="7" customFormat="1" ht="12">
      <c r="A76" s="19" t="s">
        <v>183</v>
      </c>
      <c r="B76" s="19" t="s">
        <v>165</v>
      </c>
      <c r="C76" s="19" t="s">
        <v>171</v>
      </c>
      <c r="D76" s="19" t="s">
        <v>184</v>
      </c>
      <c r="E76" s="27">
        <v>43.125</v>
      </c>
      <c r="F76" s="19"/>
      <c r="G76" s="28">
        <f aca="true" t="shared" si="11" ref="G76:G121">E76+F76</f>
        <v>43.125</v>
      </c>
      <c r="H76" s="29">
        <f aca="true" t="shared" si="12" ref="H76:H121">G76*0.6</f>
        <v>25.875</v>
      </c>
      <c r="I76" s="29">
        <v>79.6</v>
      </c>
      <c r="J76" s="29">
        <f aca="true" t="shared" si="13" ref="J76:J86">I76*0.4</f>
        <v>31.84</v>
      </c>
      <c r="K76" s="28">
        <f t="shared" si="6"/>
        <v>57.715</v>
      </c>
      <c r="L76" s="22">
        <f t="shared" si="10"/>
        <v>7</v>
      </c>
      <c r="M76" s="43"/>
      <c r="N76" s="41"/>
      <c r="O76" s="43"/>
      <c r="P76" s="43"/>
      <c r="Q76" s="43"/>
      <c r="R76" s="43"/>
      <c r="S76" s="43"/>
      <c r="T76" s="43"/>
      <c r="U76" s="43"/>
      <c r="V76" s="43"/>
      <c r="W76" s="43"/>
    </row>
    <row r="77" spans="1:23" s="7" customFormat="1" ht="12">
      <c r="A77" s="19" t="s">
        <v>185</v>
      </c>
      <c r="B77" s="19" t="s">
        <v>165</v>
      </c>
      <c r="C77" s="19" t="s">
        <v>171</v>
      </c>
      <c r="D77" s="19" t="s">
        <v>186</v>
      </c>
      <c r="E77" s="27">
        <v>44.125</v>
      </c>
      <c r="F77" s="19"/>
      <c r="G77" s="28">
        <f t="shared" si="11"/>
        <v>44.125</v>
      </c>
      <c r="H77" s="29">
        <f t="shared" si="12"/>
        <v>26.474999999999998</v>
      </c>
      <c r="I77" s="29">
        <v>77.4</v>
      </c>
      <c r="J77" s="29">
        <f t="shared" si="13"/>
        <v>30.960000000000004</v>
      </c>
      <c r="K77" s="28">
        <f t="shared" si="6"/>
        <v>57.435</v>
      </c>
      <c r="L77" s="22">
        <f t="shared" si="10"/>
        <v>8</v>
      </c>
      <c r="M77" s="43"/>
      <c r="N77" s="41"/>
      <c r="O77" s="43"/>
      <c r="P77" s="43"/>
      <c r="Q77" s="43"/>
      <c r="R77" s="43"/>
      <c r="S77" s="43"/>
      <c r="T77" s="43"/>
      <c r="U77" s="43"/>
      <c r="V77" s="43"/>
      <c r="W77" s="43"/>
    </row>
    <row r="78" spans="1:23" s="7" customFormat="1" ht="12">
      <c r="A78" s="19" t="s">
        <v>187</v>
      </c>
      <c r="B78" s="19" t="s">
        <v>165</v>
      </c>
      <c r="C78" s="19" t="s">
        <v>171</v>
      </c>
      <c r="D78" s="19" t="s">
        <v>188</v>
      </c>
      <c r="E78" s="27">
        <v>41.125</v>
      </c>
      <c r="F78" s="19"/>
      <c r="G78" s="28">
        <f t="shared" si="11"/>
        <v>41.125</v>
      </c>
      <c r="H78" s="29">
        <f t="shared" si="12"/>
        <v>24.675</v>
      </c>
      <c r="I78" s="29">
        <v>81.6</v>
      </c>
      <c r="J78" s="29">
        <f t="shared" si="13"/>
        <v>32.64</v>
      </c>
      <c r="K78" s="28">
        <f t="shared" si="6"/>
        <v>57.315</v>
      </c>
      <c r="L78" s="22">
        <f t="shared" si="10"/>
        <v>9</v>
      </c>
      <c r="M78" s="43"/>
      <c r="N78" s="41"/>
      <c r="O78" s="43"/>
      <c r="P78" s="43"/>
      <c r="Q78" s="43"/>
      <c r="R78" s="43"/>
      <c r="S78" s="43"/>
      <c r="T78" s="43"/>
      <c r="U78" s="43"/>
      <c r="V78" s="43"/>
      <c r="W78" s="43"/>
    </row>
    <row r="79" spans="1:23" s="7" customFormat="1" ht="12">
      <c r="A79" s="19" t="s">
        <v>189</v>
      </c>
      <c r="B79" s="19" t="s">
        <v>165</v>
      </c>
      <c r="C79" s="19" t="s">
        <v>171</v>
      </c>
      <c r="D79" s="19" t="s">
        <v>190</v>
      </c>
      <c r="E79" s="27">
        <v>40.125</v>
      </c>
      <c r="F79" s="19"/>
      <c r="G79" s="28">
        <f t="shared" si="11"/>
        <v>40.125</v>
      </c>
      <c r="H79" s="29">
        <f t="shared" si="12"/>
        <v>24.075</v>
      </c>
      <c r="I79" s="29">
        <v>79.8</v>
      </c>
      <c r="J79" s="29">
        <f t="shared" si="13"/>
        <v>31.92</v>
      </c>
      <c r="K79" s="28">
        <f t="shared" si="6"/>
        <v>55.995000000000005</v>
      </c>
      <c r="L79" s="22">
        <f t="shared" si="10"/>
        <v>10</v>
      </c>
      <c r="M79" s="43"/>
      <c r="N79" s="41"/>
      <c r="O79" s="43"/>
      <c r="P79" s="43"/>
      <c r="Q79" s="43"/>
      <c r="R79" s="43"/>
      <c r="S79" s="43"/>
      <c r="T79" s="43"/>
      <c r="U79" s="43"/>
      <c r="V79" s="43"/>
      <c r="W79" s="43"/>
    </row>
    <row r="80" spans="1:23" s="8" customFormat="1" ht="12">
      <c r="A80" s="20" t="s">
        <v>191</v>
      </c>
      <c r="B80" s="20" t="s">
        <v>165</v>
      </c>
      <c r="C80" s="20" t="s">
        <v>171</v>
      </c>
      <c r="D80" s="20" t="s">
        <v>192</v>
      </c>
      <c r="E80" s="30">
        <v>44.875</v>
      </c>
      <c r="F80" s="20"/>
      <c r="G80" s="31">
        <f t="shared" si="11"/>
        <v>44.875</v>
      </c>
      <c r="H80" s="32">
        <f t="shared" si="12"/>
        <v>26.925</v>
      </c>
      <c r="I80" s="32">
        <v>51.6</v>
      </c>
      <c r="J80" s="32">
        <f t="shared" si="13"/>
        <v>20.64</v>
      </c>
      <c r="K80" s="31">
        <f t="shared" si="6"/>
        <v>47.565</v>
      </c>
      <c r="L80" s="23">
        <f t="shared" si="10"/>
        <v>11</v>
      </c>
      <c r="M80" s="44"/>
      <c r="N80" s="41"/>
      <c r="O80" s="44"/>
      <c r="P80" s="44"/>
      <c r="Q80" s="44"/>
      <c r="R80" s="44"/>
      <c r="S80" s="44"/>
      <c r="T80" s="44"/>
      <c r="U80" s="44"/>
      <c r="V80" s="44"/>
      <c r="W80" s="44"/>
    </row>
    <row r="81" spans="1:23" s="5" customFormat="1" ht="12">
      <c r="A81" s="18" t="s">
        <v>193</v>
      </c>
      <c r="B81" s="18" t="s">
        <v>194</v>
      </c>
      <c r="C81" s="18" t="s">
        <v>195</v>
      </c>
      <c r="D81" s="18" t="s">
        <v>196</v>
      </c>
      <c r="E81" s="33">
        <v>55.75</v>
      </c>
      <c r="F81" s="18"/>
      <c r="G81" s="34">
        <f t="shared" si="11"/>
        <v>55.75</v>
      </c>
      <c r="H81" s="35">
        <f t="shared" si="12"/>
        <v>33.449999999999996</v>
      </c>
      <c r="I81" s="35">
        <v>85.6</v>
      </c>
      <c r="J81" s="35">
        <f t="shared" si="13"/>
        <v>34.24</v>
      </c>
      <c r="K81" s="34">
        <f t="shared" si="6"/>
        <v>67.69</v>
      </c>
      <c r="L81" s="21">
        <v>1</v>
      </c>
      <c r="M81" s="43"/>
      <c r="N81" s="41"/>
      <c r="O81" s="43"/>
      <c r="P81" s="43"/>
      <c r="Q81" s="43"/>
      <c r="R81" s="43"/>
      <c r="S81" s="43"/>
      <c r="T81" s="43"/>
      <c r="U81" s="43"/>
      <c r="V81" s="43"/>
      <c r="W81" s="43"/>
    </row>
    <row r="82" spans="1:23" s="6" customFormat="1" ht="12">
      <c r="A82" s="20" t="s">
        <v>197</v>
      </c>
      <c r="B82" s="20" t="s">
        <v>194</v>
      </c>
      <c r="C82" s="20" t="s">
        <v>195</v>
      </c>
      <c r="D82" s="20" t="s">
        <v>198</v>
      </c>
      <c r="E82" s="30">
        <v>53.125</v>
      </c>
      <c r="F82" s="20"/>
      <c r="G82" s="31">
        <f t="shared" si="11"/>
        <v>53.125</v>
      </c>
      <c r="H82" s="32">
        <f t="shared" si="12"/>
        <v>31.875</v>
      </c>
      <c r="I82" s="32">
        <v>82.6</v>
      </c>
      <c r="J82" s="32">
        <f t="shared" si="13"/>
        <v>33.04</v>
      </c>
      <c r="K82" s="31">
        <f t="shared" si="6"/>
        <v>64.91499999999999</v>
      </c>
      <c r="L82" s="23">
        <v>2</v>
      </c>
      <c r="M82" s="44"/>
      <c r="N82" s="41"/>
      <c r="O82" s="44"/>
      <c r="P82" s="44"/>
      <c r="Q82" s="44"/>
      <c r="R82" s="44"/>
      <c r="S82" s="44"/>
      <c r="T82" s="44"/>
      <c r="U82" s="44"/>
      <c r="V82" s="44"/>
      <c r="W82" s="44"/>
    </row>
    <row r="83" spans="1:23" s="8" customFormat="1" ht="12">
      <c r="A83" s="24" t="s">
        <v>199</v>
      </c>
      <c r="B83" s="24" t="s">
        <v>200</v>
      </c>
      <c r="C83" s="24" t="s">
        <v>201</v>
      </c>
      <c r="D83" s="24" t="s">
        <v>202</v>
      </c>
      <c r="E83" s="36">
        <v>47.5</v>
      </c>
      <c r="F83" s="24"/>
      <c r="G83" s="37">
        <f t="shared" si="11"/>
        <v>47.5</v>
      </c>
      <c r="H83" s="38">
        <f t="shared" si="12"/>
        <v>28.5</v>
      </c>
      <c r="I83" s="38">
        <v>85.8</v>
      </c>
      <c r="J83" s="38">
        <f t="shared" si="13"/>
        <v>34.32</v>
      </c>
      <c r="K83" s="37">
        <f t="shared" si="6"/>
        <v>62.82</v>
      </c>
      <c r="L83" s="45">
        <v>1</v>
      </c>
      <c r="M83" s="44"/>
      <c r="N83" s="41"/>
      <c r="O83" s="44"/>
      <c r="P83" s="44"/>
      <c r="Q83" s="44"/>
      <c r="R83" s="44"/>
      <c r="S83" s="44"/>
      <c r="T83" s="44"/>
      <c r="U83" s="44"/>
      <c r="V83" s="44"/>
      <c r="W83" s="44"/>
    </row>
    <row r="84" spans="1:23" s="5" customFormat="1" ht="12">
      <c r="A84" s="18" t="s">
        <v>203</v>
      </c>
      <c r="B84" s="18" t="s">
        <v>204</v>
      </c>
      <c r="C84" s="18" t="s">
        <v>205</v>
      </c>
      <c r="D84" s="18" t="s">
        <v>206</v>
      </c>
      <c r="E84" s="33">
        <v>63.375</v>
      </c>
      <c r="F84" s="18"/>
      <c r="G84" s="34">
        <f t="shared" si="11"/>
        <v>63.375</v>
      </c>
      <c r="H84" s="35">
        <f t="shared" si="12"/>
        <v>38.025</v>
      </c>
      <c r="I84" s="35">
        <v>78</v>
      </c>
      <c r="J84" s="35">
        <f aca="true" t="shared" si="14" ref="J84:J93">I84*0.4</f>
        <v>31.200000000000003</v>
      </c>
      <c r="K84" s="34">
        <f t="shared" si="6"/>
        <v>69.225</v>
      </c>
      <c r="L84" s="21">
        <v>1</v>
      </c>
      <c r="M84" s="43"/>
      <c r="N84" s="41"/>
      <c r="O84" s="43"/>
      <c r="P84" s="43"/>
      <c r="Q84" s="43"/>
      <c r="R84" s="43"/>
      <c r="S84" s="43"/>
      <c r="T84" s="43"/>
      <c r="U84" s="43"/>
      <c r="V84" s="43"/>
      <c r="W84" s="43"/>
    </row>
    <row r="85" spans="1:23" s="5" customFormat="1" ht="12">
      <c r="A85" s="19" t="s">
        <v>207</v>
      </c>
      <c r="B85" s="19" t="s">
        <v>204</v>
      </c>
      <c r="C85" s="19" t="s">
        <v>205</v>
      </c>
      <c r="D85" s="19" t="s">
        <v>208</v>
      </c>
      <c r="E85" s="27">
        <v>51</v>
      </c>
      <c r="F85" s="19"/>
      <c r="G85" s="28">
        <f t="shared" si="11"/>
        <v>51</v>
      </c>
      <c r="H85" s="29">
        <f t="shared" si="12"/>
        <v>30.599999999999998</v>
      </c>
      <c r="I85" s="29">
        <v>83.8</v>
      </c>
      <c r="J85" s="29">
        <f t="shared" si="14"/>
        <v>33.52</v>
      </c>
      <c r="K85" s="28">
        <f t="shared" si="6"/>
        <v>64.12</v>
      </c>
      <c r="L85" s="22">
        <v>2</v>
      </c>
      <c r="M85" s="43"/>
      <c r="N85" s="41"/>
      <c r="O85" s="43"/>
      <c r="P85" s="43"/>
      <c r="Q85" s="43"/>
      <c r="R85" s="43"/>
      <c r="S85" s="43"/>
      <c r="T85" s="43"/>
      <c r="U85" s="43"/>
      <c r="V85" s="43"/>
      <c r="W85" s="43"/>
    </row>
    <row r="86" spans="1:23" s="5" customFormat="1" ht="12">
      <c r="A86" s="19" t="s">
        <v>209</v>
      </c>
      <c r="B86" s="19" t="s">
        <v>204</v>
      </c>
      <c r="C86" s="19" t="s">
        <v>205</v>
      </c>
      <c r="D86" s="19" t="s">
        <v>210</v>
      </c>
      <c r="E86" s="27">
        <v>44</v>
      </c>
      <c r="F86" s="19"/>
      <c r="G86" s="28">
        <f t="shared" si="11"/>
        <v>44</v>
      </c>
      <c r="H86" s="29">
        <f t="shared" si="12"/>
        <v>26.4</v>
      </c>
      <c r="I86" s="29">
        <v>84.6</v>
      </c>
      <c r="J86" s="29">
        <f t="shared" si="13"/>
        <v>33.839999999999996</v>
      </c>
      <c r="K86" s="28">
        <f t="shared" si="6"/>
        <v>60.239999999999995</v>
      </c>
      <c r="L86" s="22">
        <v>3</v>
      </c>
      <c r="M86" s="43"/>
      <c r="N86" s="41"/>
      <c r="O86" s="43"/>
      <c r="P86" s="43"/>
      <c r="Q86" s="43"/>
      <c r="R86" s="43"/>
      <c r="S86" s="43"/>
      <c r="T86" s="43"/>
      <c r="U86" s="43"/>
      <c r="V86" s="43"/>
      <c r="W86" s="43"/>
    </row>
    <row r="87" spans="1:23" s="5" customFormat="1" ht="12">
      <c r="A87" s="19" t="s">
        <v>211</v>
      </c>
      <c r="B87" s="19" t="s">
        <v>204</v>
      </c>
      <c r="C87" s="19" t="s">
        <v>205</v>
      </c>
      <c r="D87" s="19" t="s">
        <v>212</v>
      </c>
      <c r="E87" s="27">
        <v>41</v>
      </c>
      <c r="F87" s="19"/>
      <c r="G87" s="28">
        <f t="shared" si="11"/>
        <v>41</v>
      </c>
      <c r="H87" s="29">
        <f t="shared" si="12"/>
        <v>24.599999999999998</v>
      </c>
      <c r="I87" s="29">
        <v>80</v>
      </c>
      <c r="J87" s="29">
        <f t="shared" si="14"/>
        <v>32</v>
      </c>
      <c r="K87" s="28">
        <f t="shared" si="6"/>
        <v>56.599999999999994</v>
      </c>
      <c r="L87" s="22">
        <v>4</v>
      </c>
      <c r="M87" s="43"/>
      <c r="N87" s="41"/>
      <c r="O87" s="43"/>
      <c r="P87" s="43"/>
      <c r="Q87" s="43"/>
      <c r="R87" s="43"/>
      <c r="S87" s="43"/>
      <c r="T87" s="43"/>
      <c r="U87" s="43"/>
      <c r="V87" s="43"/>
      <c r="W87" s="43"/>
    </row>
    <row r="88" spans="1:23" s="6" customFormat="1" ht="12">
      <c r="A88" s="20" t="s">
        <v>213</v>
      </c>
      <c r="B88" s="20" t="s">
        <v>204</v>
      </c>
      <c r="C88" s="20" t="s">
        <v>205</v>
      </c>
      <c r="D88" s="20" t="s">
        <v>214</v>
      </c>
      <c r="E88" s="30">
        <v>42.5</v>
      </c>
      <c r="F88" s="20"/>
      <c r="G88" s="31">
        <f t="shared" si="11"/>
        <v>42.5</v>
      </c>
      <c r="H88" s="32">
        <f t="shared" si="12"/>
        <v>25.5</v>
      </c>
      <c r="I88" s="32">
        <v>76.4</v>
      </c>
      <c r="J88" s="32">
        <f t="shared" si="14"/>
        <v>30.560000000000002</v>
      </c>
      <c r="K88" s="31">
        <f t="shared" si="6"/>
        <v>56.06</v>
      </c>
      <c r="L88" s="23">
        <v>5</v>
      </c>
      <c r="M88" s="44"/>
      <c r="N88" s="41"/>
      <c r="O88" s="44"/>
      <c r="P88" s="44"/>
      <c r="Q88" s="44"/>
      <c r="R88" s="44"/>
      <c r="S88" s="44"/>
      <c r="T88" s="44"/>
      <c r="U88" s="44"/>
      <c r="V88" s="44"/>
      <c r="W88" s="44"/>
    </row>
    <row r="89" spans="1:23" s="1" customFormat="1" ht="12">
      <c r="A89" s="18" t="s">
        <v>215</v>
      </c>
      <c r="B89" s="18" t="s">
        <v>216</v>
      </c>
      <c r="C89" s="18" t="s">
        <v>217</v>
      </c>
      <c r="D89" s="18" t="s">
        <v>218</v>
      </c>
      <c r="E89" s="33">
        <v>54</v>
      </c>
      <c r="F89" s="18"/>
      <c r="G89" s="34">
        <f t="shared" si="11"/>
        <v>54</v>
      </c>
      <c r="H89" s="35">
        <f t="shared" si="12"/>
        <v>32.4</v>
      </c>
      <c r="I89" s="35">
        <v>85.2</v>
      </c>
      <c r="J89" s="35">
        <f t="shared" si="14"/>
        <v>34.080000000000005</v>
      </c>
      <c r="K89" s="34">
        <f t="shared" si="6"/>
        <v>66.48</v>
      </c>
      <c r="L89" s="21">
        <v>1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s="1" customFormat="1" ht="12">
      <c r="A90" s="19" t="s">
        <v>219</v>
      </c>
      <c r="B90" s="19" t="s">
        <v>216</v>
      </c>
      <c r="C90" s="19" t="s">
        <v>217</v>
      </c>
      <c r="D90" s="19" t="s">
        <v>220</v>
      </c>
      <c r="E90" s="27">
        <v>47.125</v>
      </c>
      <c r="F90" s="19"/>
      <c r="G90" s="28">
        <f t="shared" si="11"/>
        <v>47.125</v>
      </c>
      <c r="H90" s="29">
        <f t="shared" si="12"/>
        <v>28.275</v>
      </c>
      <c r="I90" s="29">
        <v>81</v>
      </c>
      <c r="J90" s="29">
        <f t="shared" si="14"/>
        <v>32.4</v>
      </c>
      <c r="K90" s="28">
        <f t="shared" si="6"/>
        <v>60.675</v>
      </c>
      <c r="L90" s="22">
        <v>2</v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s="9" customFormat="1" ht="12">
      <c r="A91" s="20" t="s">
        <v>221</v>
      </c>
      <c r="B91" s="20" t="s">
        <v>216</v>
      </c>
      <c r="C91" s="20" t="s">
        <v>217</v>
      </c>
      <c r="D91" s="20" t="s">
        <v>222</v>
      </c>
      <c r="E91" s="30">
        <v>48.625</v>
      </c>
      <c r="F91" s="20"/>
      <c r="G91" s="31">
        <f t="shared" si="11"/>
        <v>48.625</v>
      </c>
      <c r="H91" s="32">
        <f t="shared" si="12"/>
        <v>29.174999999999997</v>
      </c>
      <c r="I91" s="32">
        <v>76.8</v>
      </c>
      <c r="J91" s="32">
        <f t="shared" si="14"/>
        <v>30.72</v>
      </c>
      <c r="K91" s="31">
        <f t="shared" si="6"/>
        <v>59.894999999999996</v>
      </c>
      <c r="L91" s="23">
        <v>3</v>
      </c>
      <c r="M91" s="46"/>
      <c r="N91" s="41"/>
      <c r="O91" s="46"/>
      <c r="P91" s="46"/>
      <c r="Q91" s="46"/>
      <c r="R91" s="46"/>
      <c r="S91" s="46"/>
      <c r="T91" s="46"/>
      <c r="U91" s="46"/>
      <c r="V91" s="46"/>
      <c r="W91" s="46"/>
    </row>
    <row r="92" spans="1:23" s="5" customFormat="1" ht="12">
      <c r="A92" s="18" t="s">
        <v>223</v>
      </c>
      <c r="B92" s="18" t="s">
        <v>224</v>
      </c>
      <c r="C92" s="18" t="s">
        <v>225</v>
      </c>
      <c r="D92" s="18" t="s">
        <v>226</v>
      </c>
      <c r="E92" s="33">
        <v>60.5</v>
      </c>
      <c r="F92" s="18"/>
      <c r="G92" s="34">
        <f t="shared" si="11"/>
        <v>60.5</v>
      </c>
      <c r="H92" s="35">
        <f t="shared" si="12"/>
        <v>36.3</v>
      </c>
      <c r="I92" s="35">
        <v>88</v>
      </c>
      <c r="J92" s="35">
        <f t="shared" si="14"/>
        <v>35.2</v>
      </c>
      <c r="K92" s="34">
        <f>H92+J92</f>
        <v>71.5</v>
      </c>
      <c r="L92" s="21">
        <v>1</v>
      </c>
      <c r="M92" s="43"/>
      <c r="N92" s="41"/>
      <c r="O92" s="43"/>
      <c r="P92" s="43"/>
      <c r="Q92" s="43"/>
      <c r="R92" s="43"/>
      <c r="S92" s="43"/>
      <c r="T92" s="43"/>
      <c r="U92" s="43"/>
      <c r="V92" s="43"/>
      <c r="W92" s="43"/>
    </row>
    <row r="93" spans="1:23" s="5" customFormat="1" ht="12">
      <c r="A93" s="19" t="s">
        <v>227</v>
      </c>
      <c r="B93" s="19" t="s">
        <v>224</v>
      </c>
      <c r="C93" s="19" t="s">
        <v>225</v>
      </c>
      <c r="D93" s="19" t="s">
        <v>228</v>
      </c>
      <c r="E93" s="27">
        <v>48.25</v>
      </c>
      <c r="F93" s="19"/>
      <c r="G93" s="28">
        <f t="shared" si="11"/>
        <v>48.25</v>
      </c>
      <c r="H93" s="29">
        <f t="shared" si="12"/>
        <v>28.95</v>
      </c>
      <c r="I93" s="29">
        <v>85.8</v>
      </c>
      <c r="J93" s="29">
        <f t="shared" si="14"/>
        <v>34.32</v>
      </c>
      <c r="K93" s="28">
        <f>H93+J93</f>
        <v>63.269999999999996</v>
      </c>
      <c r="L93" s="22">
        <v>2</v>
      </c>
      <c r="M93" s="43"/>
      <c r="N93" s="41"/>
      <c r="O93" s="43"/>
      <c r="P93" s="43"/>
      <c r="Q93" s="43"/>
      <c r="R93" s="43"/>
      <c r="S93" s="43"/>
      <c r="T93" s="43"/>
      <c r="U93" s="43"/>
      <c r="V93" s="43"/>
      <c r="W93" s="43"/>
    </row>
    <row r="94" spans="1:23" s="6" customFormat="1" ht="12">
      <c r="A94" s="20" t="s">
        <v>229</v>
      </c>
      <c r="B94" s="20" t="s">
        <v>224</v>
      </c>
      <c r="C94" s="20" t="s">
        <v>225</v>
      </c>
      <c r="D94" s="20" t="s">
        <v>230</v>
      </c>
      <c r="E94" s="30">
        <v>46.625</v>
      </c>
      <c r="F94" s="20"/>
      <c r="G94" s="31">
        <f t="shared" si="11"/>
        <v>46.625</v>
      </c>
      <c r="H94" s="32">
        <f t="shared" si="12"/>
        <v>27.974999999999998</v>
      </c>
      <c r="I94" s="32" t="s">
        <v>57</v>
      </c>
      <c r="J94" s="32" t="s">
        <v>57</v>
      </c>
      <c r="K94" s="31"/>
      <c r="L94" s="23"/>
      <c r="M94" s="44"/>
      <c r="N94" s="41"/>
      <c r="O94" s="44"/>
      <c r="P94" s="44"/>
      <c r="Q94" s="44"/>
      <c r="R94" s="44"/>
      <c r="S94" s="44"/>
      <c r="T94" s="44"/>
      <c r="U94" s="44"/>
      <c r="V94" s="44"/>
      <c r="W94" s="44"/>
    </row>
    <row r="95" spans="1:23" s="1" customFormat="1" ht="12">
      <c r="A95" s="18" t="s">
        <v>231</v>
      </c>
      <c r="B95" s="18" t="s">
        <v>232</v>
      </c>
      <c r="C95" s="18" t="s">
        <v>233</v>
      </c>
      <c r="D95" s="18" t="s">
        <v>234</v>
      </c>
      <c r="E95" s="33">
        <v>75.875</v>
      </c>
      <c r="F95" s="18"/>
      <c r="G95" s="34">
        <f t="shared" si="11"/>
        <v>75.875</v>
      </c>
      <c r="H95" s="35">
        <f t="shared" si="12"/>
        <v>45.525</v>
      </c>
      <c r="I95" s="35">
        <v>75.4</v>
      </c>
      <c r="J95" s="35">
        <f aca="true" t="shared" si="15" ref="J95:J109">I95*0.4</f>
        <v>30.160000000000004</v>
      </c>
      <c r="K95" s="34">
        <f aca="true" t="shared" si="16" ref="K95:K121">H95+J95</f>
        <v>75.685</v>
      </c>
      <c r="L95" s="21">
        <v>1</v>
      </c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s="1" customFormat="1" ht="12">
      <c r="A96" s="19" t="s">
        <v>235</v>
      </c>
      <c r="B96" s="19" t="s">
        <v>232</v>
      </c>
      <c r="C96" s="19" t="s">
        <v>233</v>
      </c>
      <c r="D96" s="19" t="s">
        <v>236</v>
      </c>
      <c r="E96" s="27">
        <v>70</v>
      </c>
      <c r="F96" s="19"/>
      <c r="G96" s="28">
        <f t="shared" si="11"/>
        <v>70</v>
      </c>
      <c r="H96" s="29">
        <f t="shared" si="12"/>
        <v>42</v>
      </c>
      <c r="I96" s="29">
        <v>78.6</v>
      </c>
      <c r="J96" s="29">
        <f t="shared" si="15"/>
        <v>31.439999999999998</v>
      </c>
      <c r="K96" s="28">
        <f t="shared" si="16"/>
        <v>73.44</v>
      </c>
      <c r="L96" s="22">
        <v>2</v>
      </c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s="9" customFormat="1" ht="12">
      <c r="A97" s="20" t="s">
        <v>237</v>
      </c>
      <c r="B97" s="20" t="s">
        <v>232</v>
      </c>
      <c r="C97" s="20" t="s">
        <v>233</v>
      </c>
      <c r="D97" s="20" t="s">
        <v>238</v>
      </c>
      <c r="E97" s="30">
        <v>63.75</v>
      </c>
      <c r="F97" s="20"/>
      <c r="G97" s="31">
        <f t="shared" si="11"/>
        <v>63.75</v>
      </c>
      <c r="H97" s="32">
        <f t="shared" si="12"/>
        <v>38.25</v>
      </c>
      <c r="I97" s="32">
        <v>78.6</v>
      </c>
      <c r="J97" s="32">
        <f t="shared" si="15"/>
        <v>31.439999999999998</v>
      </c>
      <c r="K97" s="31">
        <f t="shared" si="16"/>
        <v>69.69</v>
      </c>
      <c r="L97" s="23">
        <v>3</v>
      </c>
      <c r="M97" s="46"/>
      <c r="N97" s="41"/>
      <c r="O97" s="46"/>
      <c r="P97" s="46"/>
      <c r="Q97" s="46"/>
      <c r="R97" s="46"/>
      <c r="S97" s="46"/>
      <c r="T97" s="46"/>
      <c r="U97" s="46"/>
      <c r="V97" s="46"/>
      <c r="W97" s="46"/>
    </row>
    <row r="98" spans="1:23" s="5" customFormat="1" ht="13.5">
      <c r="A98" s="18" t="s">
        <v>239</v>
      </c>
      <c r="B98" s="18" t="s">
        <v>232</v>
      </c>
      <c r="C98" s="18" t="s">
        <v>240</v>
      </c>
      <c r="D98" s="18" t="s">
        <v>241</v>
      </c>
      <c r="E98" s="33">
        <v>58.5</v>
      </c>
      <c r="F98" s="18"/>
      <c r="G98" s="34">
        <f t="shared" si="11"/>
        <v>58.5</v>
      </c>
      <c r="H98" s="35">
        <f t="shared" si="12"/>
        <v>35.1</v>
      </c>
      <c r="I98" s="35">
        <v>80.6</v>
      </c>
      <c r="J98" s="35">
        <f t="shared" si="15"/>
        <v>32.24</v>
      </c>
      <c r="K98" s="34">
        <f t="shared" si="16"/>
        <v>67.34</v>
      </c>
      <c r="L98" s="47">
        <v>1</v>
      </c>
      <c r="M98" s="43"/>
      <c r="N98" s="41"/>
      <c r="O98" s="43"/>
      <c r="P98" s="43"/>
      <c r="Q98" s="43"/>
      <c r="R98" s="43"/>
      <c r="S98" s="43"/>
      <c r="T98" s="43"/>
      <c r="U98" s="43"/>
      <c r="V98" s="43"/>
      <c r="W98" s="43"/>
    </row>
    <row r="99" spans="1:23" s="6" customFormat="1" ht="13.5">
      <c r="A99" s="20" t="s">
        <v>242</v>
      </c>
      <c r="B99" s="20" t="s">
        <v>232</v>
      </c>
      <c r="C99" s="20" t="s">
        <v>240</v>
      </c>
      <c r="D99" s="20" t="s">
        <v>243</v>
      </c>
      <c r="E99" s="30">
        <v>53</v>
      </c>
      <c r="F99" s="20"/>
      <c r="G99" s="31">
        <f t="shared" si="11"/>
        <v>53</v>
      </c>
      <c r="H99" s="32">
        <f t="shared" si="12"/>
        <v>31.799999999999997</v>
      </c>
      <c r="I99" s="32">
        <v>82.6</v>
      </c>
      <c r="J99" s="32">
        <f t="shared" si="15"/>
        <v>33.04</v>
      </c>
      <c r="K99" s="31">
        <f t="shared" si="16"/>
        <v>64.84</v>
      </c>
      <c r="L99" s="48">
        <v>2</v>
      </c>
      <c r="M99" s="44"/>
      <c r="N99" s="41"/>
      <c r="O99" s="44"/>
      <c r="P99" s="44"/>
      <c r="Q99" s="44"/>
      <c r="R99" s="44"/>
      <c r="S99" s="44"/>
      <c r="T99" s="44"/>
      <c r="U99" s="44"/>
      <c r="V99" s="44"/>
      <c r="W99" s="44"/>
    </row>
    <row r="100" spans="1:23" s="8" customFormat="1" ht="13.5">
      <c r="A100" s="24" t="s">
        <v>244</v>
      </c>
      <c r="B100" s="24" t="s">
        <v>245</v>
      </c>
      <c r="C100" s="24" t="s">
        <v>246</v>
      </c>
      <c r="D100" s="24" t="s">
        <v>247</v>
      </c>
      <c r="E100" s="36">
        <v>50</v>
      </c>
      <c r="F100" s="24"/>
      <c r="G100" s="37">
        <f t="shared" si="11"/>
        <v>50</v>
      </c>
      <c r="H100" s="38">
        <f t="shared" si="12"/>
        <v>30</v>
      </c>
      <c r="I100" s="38">
        <v>75</v>
      </c>
      <c r="J100" s="38">
        <f t="shared" si="15"/>
        <v>30</v>
      </c>
      <c r="K100" s="37">
        <f t="shared" si="16"/>
        <v>60</v>
      </c>
      <c r="L100" s="49">
        <v>1</v>
      </c>
      <c r="M100" s="44"/>
      <c r="N100" s="41"/>
      <c r="O100" s="44"/>
      <c r="P100" s="44"/>
      <c r="Q100" s="44"/>
      <c r="R100" s="44"/>
      <c r="S100" s="44"/>
      <c r="T100" s="44"/>
      <c r="U100" s="44"/>
      <c r="V100" s="44"/>
      <c r="W100" s="44"/>
    </row>
    <row r="101" spans="1:23" s="5" customFormat="1" ht="13.5">
      <c r="A101" s="19" t="s">
        <v>248</v>
      </c>
      <c r="B101" s="19" t="s">
        <v>249</v>
      </c>
      <c r="C101" s="19" t="s">
        <v>250</v>
      </c>
      <c r="D101" s="19" t="s">
        <v>251</v>
      </c>
      <c r="E101" s="27">
        <v>73.125</v>
      </c>
      <c r="F101" s="19"/>
      <c r="G101" s="28">
        <f t="shared" si="11"/>
        <v>73.125</v>
      </c>
      <c r="H101" s="29">
        <f t="shared" si="12"/>
        <v>43.875</v>
      </c>
      <c r="I101" s="29">
        <v>85</v>
      </c>
      <c r="J101" s="29">
        <f t="shared" si="15"/>
        <v>34</v>
      </c>
      <c r="K101" s="28">
        <f t="shared" si="16"/>
        <v>77.875</v>
      </c>
      <c r="L101" s="50">
        <v>1</v>
      </c>
      <c r="M101" s="43"/>
      <c r="N101" s="41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1:23" s="5" customFormat="1" ht="13.5">
      <c r="A102" s="19" t="s">
        <v>252</v>
      </c>
      <c r="B102" s="19" t="s">
        <v>249</v>
      </c>
      <c r="C102" s="19" t="s">
        <v>250</v>
      </c>
      <c r="D102" s="19" t="s">
        <v>253</v>
      </c>
      <c r="E102" s="27">
        <v>71.875</v>
      </c>
      <c r="F102" s="19"/>
      <c r="G102" s="28">
        <f t="shared" si="11"/>
        <v>71.875</v>
      </c>
      <c r="H102" s="29">
        <f t="shared" si="12"/>
        <v>43.125</v>
      </c>
      <c r="I102" s="29">
        <v>86.8</v>
      </c>
      <c r="J102" s="29">
        <f t="shared" si="15"/>
        <v>34.72</v>
      </c>
      <c r="K102" s="28">
        <f t="shared" si="16"/>
        <v>77.845</v>
      </c>
      <c r="L102" s="50">
        <f>IF(K102=K101,L101,L101+1)</f>
        <v>2</v>
      </c>
      <c r="M102" s="43"/>
      <c r="N102" s="41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1:23" s="5" customFormat="1" ht="13.5">
      <c r="A103" s="19" t="s">
        <v>254</v>
      </c>
      <c r="B103" s="19" t="s">
        <v>249</v>
      </c>
      <c r="C103" s="19" t="s">
        <v>250</v>
      </c>
      <c r="D103" s="19" t="s">
        <v>255</v>
      </c>
      <c r="E103" s="27">
        <v>73</v>
      </c>
      <c r="F103" s="19"/>
      <c r="G103" s="28">
        <f t="shared" si="11"/>
        <v>73</v>
      </c>
      <c r="H103" s="29">
        <f t="shared" si="12"/>
        <v>43.8</v>
      </c>
      <c r="I103" s="29">
        <v>82.2</v>
      </c>
      <c r="J103" s="29">
        <f t="shared" si="15"/>
        <v>32.88</v>
      </c>
      <c r="K103" s="28">
        <f t="shared" si="16"/>
        <v>76.68</v>
      </c>
      <c r="L103" s="50">
        <f aca="true" t="shared" si="17" ref="L103:L109">IF(K103=K102,L102,L102+1)</f>
        <v>3</v>
      </c>
      <c r="M103" s="43"/>
      <c r="N103" s="41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1:23" s="5" customFormat="1" ht="13.5">
      <c r="A104" s="18" t="s">
        <v>256</v>
      </c>
      <c r="B104" s="18" t="s">
        <v>249</v>
      </c>
      <c r="C104" s="18" t="s">
        <v>250</v>
      </c>
      <c r="D104" s="18" t="s">
        <v>257</v>
      </c>
      <c r="E104" s="33">
        <v>73.25</v>
      </c>
      <c r="F104" s="18"/>
      <c r="G104" s="34">
        <f t="shared" si="11"/>
        <v>73.25</v>
      </c>
      <c r="H104" s="35">
        <f t="shared" si="12"/>
        <v>43.949999999999996</v>
      </c>
      <c r="I104" s="35">
        <v>79.6</v>
      </c>
      <c r="J104" s="35">
        <f t="shared" si="15"/>
        <v>31.84</v>
      </c>
      <c r="K104" s="34">
        <f t="shared" si="16"/>
        <v>75.78999999999999</v>
      </c>
      <c r="L104" s="50">
        <f t="shared" si="17"/>
        <v>4</v>
      </c>
      <c r="M104" s="43"/>
      <c r="N104" s="41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1:23" s="5" customFormat="1" ht="13.5">
      <c r="A105" s="19" t="s">
        <v>258</v>
      </c>
      <c r="B105" s="19" t="s">
        <v>249</v>
      </c>
      <c r="C105" s="19" t="s">
        <v>250</v>
      </c>
      <c r="D105" s="19" t="s">
        <v>259</v>
      </c>
      <c r="E105" s="27">
        <v>71</v>
      </c>
      <c r="F105" s="19"/>
      <c r="G105" s="28">
        <f t="shared" si="11"/>
        <v>71</v>
      </c>
      <c r="H105" s="29">
        <f t="shared" si="12"/>
        <v>42.6</v>
      </c>
      <c r="I105" s="29">
        <v>81.4</v>
      </c>
      <c r="J105" s="29">
        <f t="shared" si="15"/>
        <v>32.56</v>
      </c>
      <c r="K105" s="28">
        <f t="shared" si="16"/>
        <v>75.16</v>
      </c>
      <c r="L105" s="50">
        <f t="shared" si="17"/>
        <v>5</v>
      </c>
      <c r="M105" s="43"/>
      <c r="N105" s="41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1:23" s="5" customFormat="1" ht="13.5">
      <c r="A106" s="19" t="s">
        <v>260</v>
      </c>
      <c r="B106" s="19" t="s">
        <v>249</v>
      </c>
      <c r="C106" s="19" t="s">
        <v>250</v>
      </c>
      <c r="D106" s="19" t="s">
        <v>261</v>
      </c>
      <c r="E106" s="27">
        <v>66.25</v>
      </c>
      <c r="F106" s="19"/>
      <c r="G106" s="28">
        <f t="shared" si="11"/>
        <v>66.25</v>
      </c>
      <c r="H106" s="29">
        <f t="shared" si="12"/>
        <v>39.75</v>
      </c>
      <c r="I106" s="29">
        <v>83.4</v>
      </c>
      <c r="J106" s="29">
        <f t="shared" si="15"/>
        <v>33.36000000000001</v>
      </c>
      <c r="K106" s="28">
        <f t="shared" si="16"/>
        <v>73.11000000000001</v>
      </c>
      <c r="L106" s="50">
        <f t="shared" si="17"/>
        <v>6</v>
      </c>
      <c r="M106" s="43"/>
      <c r="N106" s="41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1:23" s="5" customFormat="1" ht="13.5">
      <c r="A107" s="19" t="s">
        <v>262</v>
      </c>
      <c r="B107" s="19" t="s">
        <v>249</v>
      </c>
      <c r="C107" s="19" t="s">
        <v>250</v>
      </c>
      <c r="D107" s="19" t="s">
        <v>263</v>
      </c>
      <c r="E107" s="27">
        <v>65.5</v>
      </c>
      <c r="F107" s="19"/>
      <c r="G107" s="28">
        <f t="shared" si="11"/>
        <v>65.5</v>
      </c>
      <c r="H107" s="29">
        <f t="shared" si="12"/>
        <v>39.3</v>
      </c>
      <c r="I107" s="29">
        <v>83.6</v>
      </c>
      <c r="J107" s="29">
        <f t="shared" si="15"/>
        <v>33.44</v>
      </c>
      <c r="K107" s="28">
        <f t="shared" si="16"/>
        <v>72.74</v>
      </c>
      <c r="L107" s="50">
        <f t="shared" si="17"/>
        <v>7</v>
      </c>
      <c r="M107" s="43"/>
      <c r="N107" s="41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1:23" s="5" customFormat="1" ht="13.5">
      <c r="A108" s="19" t="s">
        <v>264</v>
      </c>
      <c r="B108" s="19" t="s">
        <v>249</v>
      </c>
      <c r="C108" s="19" t="s">
        <v>250</v>
      </c>
      <c r="D108" s="19" t="s">
        <v>265</v>
      </c>
      <c r="E108" s="27">
        <v>65.375</v>
      </c>
      <c r="F108" s="19"/>
      <c r="G108" s="28">
        <f t="shared" si="11"/>
        <v>65.375</v>
      </c>
      <c r="H108" s="29">
        <f t="shared" si="12"/>
        <v>39.225</v>
      </c>
      <c r="I108" s="29">
        <v>76.4</v>
      </c>
      <c r="J108" s="29">
        <f t="shared" si="15"/>
        <v>30.560000000000002</v>
      </c>
      <c r="K108" s="28">
        <f t="shared" si="16"/>
        <v>69.785</v>
      </c>
      <c r="L108" s="50">
        <f t="shared" si="17"/>
        <v>8</v>
      </c>
      <c r="M108" s="43"/>
      <c r="N108" s="41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1:23" s="10" customFormat="1" ht="13.5">
      <c r="A109" s="19" t="s">
        <v>266</v>
      </c>
      <c r="B109" s="19" t="s">
        <v>249</v>
      </c>
      <c r="C109" s="19" t="s">
        <v>250</v>
      </c>
      <c r="D109" s="19" t="s">
        <v>267</v>
      </c>
      <c r="E109" s="27">
        <v>62.5</v>
      </c>
      <c r="F109" s="19"/>
      <c r="G109" s="28">
        <f t="shared" si="11"/>
        <v>62.5</v>
      </c>
      <c r="H109" s="29">
        <f t="shared" si="12"/>
        <v>37.5</v>
      </c>
      <c r="I109" s="29">
        <v>80.4</v>
      </c>
      <c r="J109" s="29">
        <f t="shared" si="15"/>
        <v>32.160000000000004</v>
      </c>
      <c r="K109" s="28">
        <f t="shared" si="16"/>
        <v>69.66</v>
      </c>
      <c r="L109" s="50">
        <f t="shared" si="17"/>
        <v>9</v>
      </c>
      <c r="M109" s="44"/>
      <c r="N109" s="41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:23" s="6" customFormat="1" ht="13.5">
      <c r="A110" s="24" t="s">
        <v>268</v>
      </c>
      <c r="B110" s="24" t="s">
        <v>249</v>
      </c>
      <c r="C110" s="24" t="s">
        <v>250</v>
      </c>
      <c r="D110" s="24" t="s">
        <v>269</v>
      </c>
      <c r="E110" s="36">
        <v>67.25</v>
      </c>
      <c r="F110" s="24"/>
      <c r="G110" s="37">
        <f t="shared" si="11"/>
        <v>67.25</v>
      </c>
      <c r="H110" s="38">
        <f t="shared" si="12"/>
        <v>40.35</v>
      </c>
      <c r="I110" s="38" t="s">
        <v>57</v>
      </c>
      <c r="J110" s="38" t="s">
        <v>57</v>
      </c>
      <c r="K110" s="37"/>
      <c r="L110" s="49"/>
      <c r="M110" s="44"/>
      <c r="N110" s="41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:23" s="1" customFormat="1" ht="12">
      <c r="A111" s="18" t="s">
        <v>270</v>
      </c>
      <c r="B111" s="18" t="s">
        <v>271</v>
      </c>
      <c r="C111" s="18" t="s">
        <v>272</v>
      </c>
      <c r="D111" s="18" t="s">
        <v>273</v>
      </c>
      <c r="E111" s="33">
        <v>72.375</v>
      </c>
      <c r="F111" s="18"/>
      <c r="G111" s="34">
        <f t="shared" si="11"/>
        <v>72.375</v>
      </c>
      <c r="H111" s="35">
        <f t="shared" si="12"/>
        <v>43.425</v>
      </c>
      <c r="I111" s="35">
        <v>80.6</v>
      </c>
      <c r="J111" s="35">
        <f aca="true" t="shared" si="18" ref="J111:J121">I111*0.4</f>
        <v>32.24</v>
      </c>
      <c r="K111" s="34">
        <f t="shared" si="16"/>
        <v>75.66499999999999</v>
      </c>
      <c r="L111" s="21">
        <v>1</v>
      </c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s="1" customFormat="1" ht="12">
      <c r="A112" s="19" t="s">
        <v>274</v>
      </c>
      <c r="B112" s="19" t="s">
        <v>271</v>
      </c>
      <c r="C112" s="19" t="s">
        <v>272</v>
      </c>
      <c r="D112" s="19" t="s">
        <v>275</v>
      </c>
      <c r="E112" s="27">
        <v>65.875</v>
      </c>
      <c r="F112" s="19"/>
      <c r="G112" s="28">
        <f t="shared" si="11"/>
        <v>65.875</v>
      </c>
      <c r="H112" s="29">
        <f t="shared" si="12"/>
        <v>39.525</v>
      </c>
      <c r="I112" s="29">
        <v>79.2</v>
      </c>
      <c r="J112" s="29">
        <f t="shared" si="18"/>
        <v>31.680000000000003</v>
      </c>
      <c r="K112" s="28">
        <f t="shared" si="16"/>
        <v>71.205</v>
      </c>
      <c r="L112" s="22">
        <v>2</v>
      </c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s="9" customFormat="1" ht="12">
      <c r="A113" s="20" t="s">
        <v>276</v>
      </c>
      <c r="B113" s="20" t="s">
        <v>271</v>
      </c>
      <c r="C113" s="20" t="s">
        <v>272</v>
      </c>
      <c r="D113" s="20" t="s">
        <v>277</v>
      </c>
      <c r="E113" s="30">
        <v>62.875</v>
      </c>
      <c r="F113" s="20"/>
      <c r="G113" s="31">
        <f t="shared" si="11"/>
        <v>62.875</v>
      </c>
      <c r="H113" s="32">
        <f t="shared" si="12"/>
        <v>37.725</v>
      </c>
      <c r="I113" s="32">
        <v>75.8</v>
      </c>
      <c r="J113" s="32">
        <f t="shared" si="18"/>
        <v>30.32</v>
      </c>
      <c r="K113" s="31">
        <f t="shared" si="16"/>
        <v>68.045</v>
      </c>
      <c r="L113" s="23">
        <v>3</v>
      </c>
      <c r="M113" s="46"/>
      <c r="N113" s="41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s="5" customFormat="1" ht="13.5">
      <c r="A114" s="19" t="s">
        <v>278</v>
      </c>
      <c r="B114" s="19" t="s">
        <v>279</v>
      </c>
      <c r="C114" s="19" t="s">
        <v>280</v>
      </c>
      <c r="D114" s="19" t="s">
        <v>281</v>
      </c>
      <c r="E114" s="27">
        <v>68.875</v>
      </c>
      <c r="F114" s="19"/>
      <c r="G114" s="28">
        <f t="shared" si="11"/>
        <v>68.875</v>
      </c>
      <c r="H114" s="29">
        <f t="shared" si="12"/>
        <v>41.324999999999996</v>
      </c>
      <c r="I114" s="29">
        <v>79.8</v>
      </c>
      <c r="J114" s="29">
        <f t="shared" si="18"/>
        <v>31.92</v>
      </c>
      <c r="K114" s="28">
        <f t="shared" si="16"/>
        <v>73.245</v>
      </c>
      <c r="L114" s="50">
        <v>1</v>
      </c>
      <c r="M114" s="43"/>
      <c r="N114" s="41"/>
      <c r="O114" s="43"/>
      <c r="P114" s="43"/>
      <c r="Q114" s="43"/>
      <c r="R114" s="43"/>
      <c r="S114" s="43"/>
      <c r="T114" s="43"/>
      <c r="U114" s="43"/>
      <c r="V114" s="43"/>
      <c r="W114" s="43"/>
    </row>
    <row r="115" spans="1:23" s="5" customFormat="1" ht="13.5">
      <c r="A115" s="19" t="s">
        <v>282</v>
      </c>
      <c r="B115" s="19" t="s">
        <v>279</v>
      </c>
      <c r="C115" s="19" t="s">
        <v>280</v>
      </c>
      <c r="D115" s="19" t="s">
        <v>283</v>
      </c>
      <c r="E115" s="27">
        <v>68.25</v>
      </c>
      <c r="F115" s="19"/>
      <c r="G115" s="28">
        <f t="shared" si="11"/>
        <v>68.25</v>
      </c>
      <c r="H115" s="29">
        <f t="shared" si="12"/>
        <v>40.949999999999996</v>
      </c>
      <c r="I115" s="29">
        <v>80</v>
      </c>
      <c r="J115" s="29">
        <f t="shared" si="18"/>
        <v>32</v>
      </c>
      <c r="K115" s="28">
        <f t="shared" si="16"/>
        <v>72.94999999999999</v>
      </c>
      <c r="L115" s="50">
        <v>2</v>
      </c>
      <c r="M115" s="43"/>
      <c r="N115" s="41"/>
      <c r="O115" s="43"/>
      <c r="P115" s="43"/>
      <c r="Q115" s="43"/>
      <c r="R115" s="43"/>
      <c r="S115" s="43"/>
      <c r="T115" s="43"/>
      <c r="U115" s="43"/>
      <c r="V115" s="43"/>
      <c r="W115" s="43"/>
    </row>
    <row r="116" spans="1:23" s="5" customFormat="1" ht="13.5">
      <c r="A116" s="18" t="s">
        <v>284</v>
      </c>
      <c r="B116" s="18" t="s">
        <v>279</v>
      </c>
      <c r="C116" s="18" t="s">
        <v>280</v>
      </c>
      <c r="D116" s="18" t="s">
        <v>285</v>
      </c>
      <c r="E116" s="33">
        <v>68.875</v>
      </c>
      <c r="F116" s="18"/>
      <c r="G116" s="34">
        <f t="shared" si="11"/>
        <v>68.875</v>
      </c>
      <c r="H116" s="35">
        <f t="shared" si="12"/>
        <v>41.324999999999996</v>
      </c>
      <c r="I116" s="35">
        <v>77.8</v>
      </c>
      <c r="J116" s="35">
        <f t="shared" si="18"/>
        <v>31.12</v>
      </c>
      <c r="K116" s="34">
        <f t="shared" si="16"/>
        <v>72.445</v>
      </c>
      <c r="L116" s="47">
        <v>3</v>
      </c>
      <c r="M116" s="43"/>
      <c r="N116" s="41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1:23" s="6" customFormat="1" ht="13.5">
      <c r="A117" s="20" t="s">
        <v>286</v>
      </c>
      <c r="B117" s="20" t="s">
        <v>279</v>
      </c>
      <c r="C117" s="20" t="s">
        <v>280</v>
      </c>
      <c r="D117" s="20" t="s">
        <v>287</v>
      </c>
      <c r="E117" s="30">
        <v>66.625</v>
      </c>
      <c r="F117" s="20"/>
      <c r="G117" s="31">
        <f t="shared" si="11"/>
        <v>66.625</v>
      </c>
      <c r="H117" s="32">
        <f t="shared" si="12"/>
        <v>39.975</v>
      </c>
      <c r="I117" s="32">
        <v>76.6</v>
      </c>
      <c r="J117" s="32">
        <f t="shared" si="18"/>
        <v>30.64</v>
      </c>
      <c r="K117" s="31">
        <f t="shared" si="16"/>
        <v>70.61500000000001</v>
      </c>
      <c r="L117" s="48">
        <v>4</v>
      </c>
      <c r="M117" s="44"/>
      <c r="N117" s="41"/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1:23" s="1" customFormat="1" ht="12">
      <c r="A118" s="18" t="s">
        <v>288</v>
      </c>
      <c r="B118" s="18" t="s">
        <v>289</v>
      </c>
      <c r="C118" s="18" t="s">
        <v>290</v>
      </c>
      <c r="D118" s="18" t="s">
        <v>291</v>
      </c>
      <c r="E118" s="33">
        <v>76.125</v>
      </c>
      <c r="F118" s="18"/>
      <c r="G118" s="34">
        <f t="shared" si="11"/>
        <v>76.125</v>
      </c>
      <c r="H118" s="35">
        <f t="shared" si="12"/>
        <v>45.675</v>
      </c>
      <c r="I118" s="35">
        <v>84</v>
      </c>
      <c r="J118" s="35">
        <f t="shared" si="18"/>
        <v>33.6</v>
      </c>
      <c r="K118" s="34">
        <f t="shared" si="16"/>
        <v>79.275</v>
      </c>
      <c r="L118" s="21">
        <v>1</v>
      </c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s="1" customFormat="1" ht="12">
      <c r="A119" s="19" t="s">
        <v>292</v>
      </c>
      <c r="B119" s="19" t="s">
        <v>289</v>
      </c>
      <c r="C119" s="19" t="s">
        <v>290</v>
      </c>
      <c r="D119" s="19" t="s">
        <v>293</v>
      </c>
      <c r="E119" s="27">
        <v>65.875</v>
      </c>
      <c r="F119" s="19"/>
      <c r="G119" s="28">
        <f t="shared" si="11"/>
        <v>65.875</v>
      </c>
      <c r="H119" s="29">
        <f t="shared" si="12"/>
        <v>39.525</v>
      </c>
      <c r="I119" s="29">
        <v>85.4</v>
      </c>
      <c r="J119" s="29">
        <f t="shared" si="18"/>
        <v>34.160000000000004</v>
      </c>
      <c r="K119" s="28">
        <f t="shared" si="16"/>
        <v>73.685</v>
      </c>
      <c r="L119" s="22">
        <v>2</v>
      </c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s="9" customFormat="1" ht="12">
      <c r="A120" s="20" t="s">
        <v>294</v>
      </c>
      <c r="B120" s="20" t="s">
        <v>289</v>
      </c>
      <c r="C120" s="20" t="s">
        <v>290</v>
      </c>
      <c r="D120" s="20" t="s">
        <v>295</v>
      </c>
      <c r="E120" s="30">
        <v>60.625</v>
      </c>
      <c r="F120" s="20"/>
      <c r="G120" s="31">
        <f t="shared" si="11"/>
        <v>60.625</v>
      </c>
      <c r="H120" s="32">
        <f t="shared" si="12"/>
        <v>36.375</v>
      </c>
      <c r="I120" s="32">
        <v>58.4</v>
      </c>
      <c r="J120" s="32">
        <f t="shared" si="18"/>
        <v>23.36</v>
      </c>
      <c r="K120" s="31">
        <f t="shared" si="16"/>
        <v>59.735</v>
      </c>
      <c r="L120" s="23">
        <v>3</v>
      </c>
      <c r="M120" s="46"/>
      <c r="N120" s="41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1:23" s="5" customFormat="1" ht="13.5">
      <c r="A121" s="18" t="s">
        <v>296</v>
      </c>
      <c r="B121" s="18" t="s">
        <v>297</v>
      </c>
      <c r="C121" s="18" t="s">
        <v>298</v>
      </c>
      <c r="D121" s="18" t="s">
        <v>299</v>
      </c>
      <c r="E121" s="33">
        <v>77.25</v>
      </c>
      <c r="F121" s="18"/>
      <c r="G121" s="34">
        <f t="shared" si="11"/>
        <v>77.25</v>
      </c>
      <c r="H121" s="35">
        <f t="shared" si="12"/>
        <v>46.35</v>
      </c>
      <c r="I121" s="35">
        <v>78.4</v>
      </c>
      <c r="J121" s="35">
        <f t="shared" si="18"/>
        <v>31.360000000000003</v>
      </c>
      <c r="K121" s="34">
        <f t="shared" si="16"/>
        <v>77.71000000000001</v>
      </c>
      <c r="L121" s="47">
        <v>1</v>
      </c>
      <c r="M121" s="43"/>
      <c r="N121" s="41"/>
      <c r="O121" s="43"/>
      <c r="P121" s="43"/>
      <c r="Q121" s="43"/>
      <c r="R121" s="43"/>
      <c r="S121" s="43"/>
      <c r="T121" s="43"/>
      <c r="U121" s="43"/>
      <c r="V121" s="43"/>
      <c r="W121" s="43"/>
    </row>
  </sheetData>
  <sheetProtection/>
  <mergeCells count="1">
    <mergeCell ref="A1:L1"/>
  </mergeCells>
  <printOptions horizontalCentered="1"/>
  <pageMargins left="0.160416666666667" right="0.160416666666667" top="1" bottom="0.802777777777778" header="0.511805555555556" footer="0.511805555555556"/>
  <pageSetup horizontalDpi="600" verticalDpi="600" orientation="landscape" paperSize="9"/>
  <headerFooter>
    <oddFooter>&amp;C共&amp;N页，第&amp;P页。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wsj3</dc:creator>
  <cp:keywords/>
  <dc:description/>
  <cp:lastModifiedBy>Administrator</cp:lastModifiedBy>
  <dcterms:created xsi:type="dcterms:W3CDTF">2016-08-26T05:31:00Z</dcterms:created>
  <dcterms:modified xsi:type="dcterms:W3CDTF">2016-08-29T09:02:02Z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