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按综合成绩" sheetId="1" r:id="rId1"/>
  </sheets>
  <definedNames>
    <definedName name="_xlnm.Print_Titles" localSheetId="0">'按综合成绩'!$2:$3</definedName>
  </definedNames>
  <calcPr fullCalcOnLoad="1"/>
</workbook>
</file>

<file path=xl/sharedStrings.xml><?xml version="1.0" encoding="utf-8"?>
<sst xmlns="http://schemas.openxmlformats.org/spreadsheetml/2006/main" count="53" uniqueCount="45">
  <si>
    <t>丰台区2016年度军转干部笔试及综合成绩表</t>
  </si>
  <si>
    <t>序号</t>
  </si>
  <si>
    <t>准考证号</t>
  </si>
  <si>
    <t>笔试成绩</t>
  </si>
  <si>
    <t>军龄赋分</t>
  </si>
  <si>
    <t>奖惩艰苦赋分</t>
  </si>
  <si>
    <t>滞留赋分</t>
  </si>
  <si>
    <t>总成绩</t>
  </si>
  <si>
    <t>客观</t>
  </si>
  <si>
    <t>主观</t>
  </si>
  <si>
    <t>小计</t>
  </si>
  <si>
    <t>入伍时间</t>
  </si>
  <si>
    <t>军龄</t>
  </si>
  <si>
    <t>赋分</t>
  </si>
  <si>
    <t>奖惩艰苦</t>
  </si>
  <si>
    <t>安置情况</t>
  </si>
  <si>
    <t>2010年三等功一次</t>
  </si>
  <si>
    <t>2007年三等功一次</t>
  </si>
  <si>
    <t>2005年三等功一次</t>
  </si>
  <si>
    <t>2008年三等功一次</t>
  </si>
  <si>
    <t>2000年、2006年三等功各一次</t>
  </si>
  <si>
    <t>2004年三等功一次</t>
  </si>
  <si>
    <t>2008年三等功一次；边艰地区累计服役4年10个月</t>
  </si>
  <si>
    <t>2016年三等功一次；2015年党内警告处分一次</t>
  </si>
  <si>
    <t>2007年、2014年三等功各一次</t>
  </si>
  <si>
    <t>2001年三等功一次；2015年因同一问题负领导责任受行政记大过、党内严重警告处分</t>
  </si>
  <si>
    <t>2005年、2009年三等功各一次；
2004年4月-2008年7月遵化雷达营围场雷达站任职，边艰地区累计服役4年3个月</t>
  </si>
  <si>
    <t>2003年三等功一次</t>
  </si>
  <si>
    <t>2008年、2015年三等功各一次</t>
  </si>
  <si>
    <t>2012年三等功一次</t>
  </si>
  <si>
    <t>2006年三等功一次</t>
  </si>
  <si>
    <t>2014年三等功一次</t>
  </si>
  <si>
    <t>1997年、2010年三等功各一次；边艰地区青海格尔木累计服役5年5个月</t>
  </si>
  <si>
    <t>2015年因病滞留一次</t>
  </si>
  <si>
    <t>1999年三等功一次</t>
  </si>
  <si>
    <t>2015年全额一次</t>
  </si>
  <si>
    <t xml:space="preserve"> </t>
  </si>
  <si>
    <t>2000年、2005年、2006年、2015年三等功各一次</t>
  </si>
  <si>
    <t>2009年三等功一次；2011年行政撤职处分一次</t>
  </si>
  <si>
    <t>2016年三等功一次</t>
  </si>
  <si>
    <t>2002年、2003年三等功各一次</t>
  </si>
  <si>
    <t>2009年三等功一次</t>
  </si>
  <si>
    <t>2014年、2015年纳入规范事业各一次</t>
  </si>
  <si>
    <t>缺考</t>
  </si>
  <si>
    <r>
      <t>备注：</t>
    </r>
    <r>
      <rPr>
        <sz val="12"/>
        <rFont val="宋体"/>
        <family val="0"/>
      </rPr>
      <t>1.红线以上人员取得参加丰台区党政群机关（含行政执法机构、参公事业单位）双选会资格，请本人携带军官证或身份证于2016年12月12日上午9:30至11:30到丰台区人力社保局流动调配科（北京西站南路168号517房间）领取资格证书；2.党政群机关双选会如有取得双选资格的军转干部放弃双选，由其他军转干部按照综合成绩排名顺序依次递补，参加双选。3.请保持通讯畅通，做好准备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</si>
</sst>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  <numFmt numFmtId="178" formatCode="yyyy&quot;年&quot;m&quot;月&quot;;@"/>
  </numFmts>
  <fonts count="26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6"/>
      <name val="方正小标宋_GBK"/>
      <family val="4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8" fillId="13" borderId="5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6" fontId="0" fillId="19" borderId="10" xfId="0" applyNumberFormat="1" applyFont="1" applyFill="1" applyBorder="1" applyAlignment="1">
      <alignment horizontal="center" vertical="center"/>
    </xf>
    <xf numFmtId="176" fontId="0" fillId="19" borderId="11" xfId="0" applyNumberFormat="1" applyFont="1" applyFill="1" applyBorder="1" applyAlignment="1">
      <alignment horizontal="center" vertical="center"/>
    </xf>
    <xf numFmtId="176" fontId="0" fillId="19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" sqref="O3"/>
    </sheetView>
  </sheetViews>
  <sheetFormatPr defaultColWidth="9.00390625" defaultRowHeight="14.25"/>
  <cols>
    <col min="1" max="1" width="5.75390625" style="3" customWidth="1"/>
    <col min="2" max="2" width="15.625" style="3" customWidth="1"/>
    <col min="3" max="3" width="7.25390625" style="3" customWidth="1"/>
    <col min="4" max="4" width="6.75390625" style="3" customWidth="1"/>
    <col min="5" max="5" width="9.125" style="3" customWidth="1"/>
    <col min="6" max="6" width="13.00390625" style="4" customWidth="1"/>
    <col min="7" max="7" width="6.75390625" style="3" customWidth="1"/>
    <col min="8" max="8" width="7.00390625" style="3" customWidth="1"/>
    <col min="9" max="9" width="14.25390625" style="5" customWidth="1"/>
    <col min="10" max="10" width="6.875" style="6" customWidth="1"/>
    <col min="11" max="11" width="9.625" style="5" customWidth="1"/>
    <col min="12" max="12" width="7.875" style="3" customWidth="1"/>
    <col min="13" max="13" width="10.00390625" style="3" customWidth="1"/>
    <col min="14" max="255" width="9.00390625" style="3" customWidth="1"/>
    <col min="256" max="16384" width="9.00390625" style="31" customWidth="1"/>
  </cols>
  <sheetData>
    <row r="1" spans="1:251" ht="39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26"/>
    </row>
    <row r="2" spans="1:13" ht="30" customHeight="1">
      <c r="A2" s="40" t="s">
        <v>1</v>
      </c>
      <c r="B2" s="41" t="s">
        <v>2</v>
      </c>
      <c r="C2" s="33" t="s">
        <v>3</v>
      </c>
      <c r="D2" s="33"/>
      <c r="E2" s="33"/>
      <c r="F2" s="33" t="s">
        <v>4</v>
      </c>
      <c r="G2" s="33"/>
      <c r="H2" s="33"/>
      <c r="I2" s="34" t="s">
        <v>5</v>
      </c>
      <c r="J2" s="33"/>
      <c r="K2" s="34" t="s">
        <v>6</v>
      </c>
      <c r="L2" s="33"/>
      <c r="M2" s="43" t="s">
        <v>7</v>
      </c>
    </row>
    <row r="3" spans="1:13" ht="30" customHeight="1">
      <c r="A3" s="40"/>
      <c r="B3" s="42"/>
      <c r="C3" s="7" t="s">
        <v>8</v>
      </c>
      <c r="D3" s="7" t="s">
        <v>9</v>
      </c>
      <c r="E3" s="7" t="s">
        <v>10</v>
      </c>
      <c r="F3" s="7" t="s">
        <v>11</v>
      </c>
      <c r="G3" s="8" t="s">
        <v>12</v>
      </c>
      <c r="H3" s="7" t="s">
        <v>13</v>
      </c>
      <c r="I3" s="18" t="s">
        <v>14</v>
      </c>
      <c r="J3" s="7" t="s">
        <v>13</v>
      </c>
      <c r="K3" s="18" t="s">
        <v>15</v>
      </c>
      <c r="L3" s="7" t="s">
        <v>13</v>
      </c>
      <c r="M3" s="43"/>
    </row>
    <row r="4" spans="1:256" s="29" customFormat="1" ht="34.5" customHeight="1">
      <c r="A4" s="9">
        <v>1</v>
      </c>
      <c r="B4" s="10">
        <v>201600070121</v>
      </c>
      <c r="C4" s="11">
        <v>39.5</v>
      </c>
      <c r="D4" s="11">
        <v>84</v>
      </c>
      <c r="E4" s="12">
        <v>123.5</v>
      </c>
      <c r="F4" s="13">
        <v>36404</v>
      </c>
      <c r="G4" s="10">
        <f aca="true" t="shared" si="0" ref="G4:G29">INT((DATE(2016,3,31)-F4)/365)+1</f>
        <v>17</v>
      </c>
      <c r="H4" s="19">
        <f aca="true" t="shared" si="1" ref="H4:H29">G4*0.5</f>
        <v>8.5</v>
      </c>
      <c r="I4" s="20"/>
      <c r="J4" s="11"/>
      <c r="K4" s="21"/>
      <c r="L4" s="19"/>
      <c r="M4" s="19">
        <f aca="true" t="shared" si="2" ref="M4:M29">E4+H4+J4+L4</f>
        <v>132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0" customFormat="1" ht="34.5" customHeight="1">
      <c r="A5" s="9">
        <v>2</v>
      </c>
      <c r="B5" s="10">
        <v>201600070201</v>
      </c>
      <c r="C5" s="11">
        <v>37.5</v>
      </c>
      <c r="D5" s="11">
        <v>81</v>
      </c>
      <c r="E5" s="12">
        <v>118.5</v>
      </c>
      <c r="F5" s="13">
        <v>37135</v>
      </c>
      <c r="G5" s="10">
        <f t="shared" si="0"/>
        <v>15</v>
      </c>
      <c r="H5" s="19">
        <f t="shared" si="1"/>
        <v>7.5</v>
      </c>
      <c r="I5" s="22" t="s">
        <v>16</v>
      </c>
      <c r="J5" s="11">
        <v>1</v>
      </c>
      <c r="K5" s="21"/>
      <c r="L5" s="19"/>
      <c r="M5" s="19">
        <f t="shared" si="2"/>
        <v>127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29" customFormat="1" ht="34.5" customHeight="1">
      <c r="A6" s="9">
        <v>3</v>
      </c>
      <c r="B6" s="10">
        <v>201600070123</v>
      </c>
      <c r="C6" s="11">
        <v>33</v>
      </c>
      <c r="D6" s="11">
        <v>81</v>
      </c>
      <c r="E6" s="12">
        <v>114</v>
      </c>
      <c r="F6" s="13">
        <v>34943</v>
      </c>
      <c r="G6" s="10">
        <f t="shared" si="0"/>
        <v>21</v>
      </c>
      <c r="H6" s="19">
        <f t="shared" si="1"/>
        <v>10.5</v>
      </c>
      <c r="I6" s="23" t="s">
        <v>17</v>
      </c>
      <c r="J6" s="11">
        <v>1</v>
      </c>
      <c r="K6" s="21"/>
      <c r="L6" s="19"/>
      <c r="M6" s="19">
        <f t="shared" si="2"/>
        <v>125.5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0" customFormat="1" ht="34.5" customHeight="1">
      <c r="A7" s="9">
        <v>4</v>
      </c>
      <c r="B7" s="10">
        <v>201600070108</v>
      </c>
      <c r="C7" s="11">
        <v>35</v>
      </c>
      <c r="D7" s="11">
        <v>77</v>
      </c>
      <c r="E7" s="12">
        <v>112</v>
      </c>
      <c r="F7" s="13">
        <v>35034</v>
      </c>
      <c r="G7" s="10">
        <f t="shared" si="0"/>
        <v>21</v>
      </c>
      <c r="H7" s="19">
        <f t="shared" si="1"/>
        <v>10.5</v>
      </c>
      <c r="I7" s="23" t="s">
        <v>18</v>
      </c>
      <c r="J7" s="11">
        <v>1</v>
      </c>
      <c r="K7" s="21"/>
      <c r="L7" s="19"/>
      <c r="M7" s="19">
        <f t="shared" si="2"/>
        <v>123.5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0" customFormat="1" ht="34.5" customHeight="1">
      <c r="A8" s="9">
        <v>5</v>
      </c>
      <c r="B8" s="10">
        <v>201600070207</v>
      </c>
      <c r="C8" s="11">
        <v>34.5</v>
      </c>
      <c r="D8" s="11">
        <v>77</v>
      </c>
      <c r="E8" s="12">
        <v>111.5</v>
      </c>
      <c r="F8" s="13">
        <v>34943</v>
      </c>
      <c r="G8" s="10">
        <f t="shared" si="0"/>
        <v>21</v>
      </c>
      <c r="H8" s="19">
        <f t="shared" si="1"/>
        <v>10.5</v>
      </c>
      <c r="I8" s="23"/>
      <c r="J8" s="11"/>
      <c r="K8" s="21"/>
      <c r="L8" s="19"/>
      <c r="M8" s="19">
        <f t="shared" si="2"/>
        <v>122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0" customFormat="1" ht="34.5" customHeight="1">
      <c r="A9" s="9">
        <v>6</v>
      </c>
      <c r="B9" s="10">
        <v>201600070203</v>
      </c>
      <c r="C9" s="11">
        <v>30.5</v>
      </c>
      <c r="D9" s="11">
        <v>80</v>
      </c>
      <c r="E9" s="12">
        <v>110.5</v>
      </c>
      <c r="F9" s="13">
        <v>37135</v>
      </c>
      <c r="G9" s="10">
        <f t="shared" si="0"/>
        <v>15</v>
      </c>
      <c r="H9" s="19">
        <f t="shared" si="1"/>
        <v>7.5</v>
      </c>
      <c r="I9" s="23" t="s">
        <v>19</v>
      </c>
      <c r="J9" s="11">
        <v>1</v>
      </c>
      <c r="K9" s="21"/>
      <c r="L9" s="19"/>
      <c r="M9" s="19">
        <f t="shared" si="2"/>
        <v>119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0" customFormat="1" ht="34.5" customHeight="1">
      <c r="A10" s="9">
        <v>7</v>
      </c>
      <c r="B10" s="10">
        <v>201600070109</v>
      </c>
      <c r="C10" s="11">
        <v>24.5</v>
      </c>
      <c r="D10" s="11">
        <v>82</v>
      </c>
      <c r="E10" s="12">
        <v>106.5</v>
      </c>
      <c r="F10" s="13">
        <v>35400</v>
      </c>
      <c r="G10" s="10">
        <f t="shared" si="0"/>
        <v>20</v>
      </c>
      <c r="H10" s="19">
        <f t="shared" si="1"/>
        <v>10</v>
      </c>
      <c r="I10" s="23" t="s">
        <v>20</v>
      </c>
      <c r="J10" s="11">
        <v>2</v>
      </c>
      <c r="K10" s="21"/>
      <c r="L10" s="19"/>
      <c r="M10" s="19">
        <f t="shared" si="2"/>
        <v>118.5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0" customFormat="1" ht="34.5" customHeight="1">
      <c r="A11" s="9">
        <v>8</v>
      </c>
      <c r="B11" s="10">
        <v>201600070129</v>
      </c>
      <c r="C11" s="11">
        <v>26</v>
      </c>
      <c r="D11" s="11">
        <v>81</v>
      </c>
      <c r="E11" s="12">
        <v>107</v>
      </c>
      <c r="F11" s="13">
        <v>35309</v>
      </c>
      <c r="G11" s="10">
        <f t="shared" si="0"/>
        <v>20</v>
      </c>
      <c r="H11" s="19">
        <f t="shared" si="1"/>
        <v>10</v>
      </c>
      <c r="I11" s="23" t="s">
        <v>21</v>
      </c>
      <c r="J11" s="11">
        <v>1</v>
      </c>
      <c r="K11" s="21"/>
      <c r="L11" s="19"/>
      <c r="M11" s="19">
        <f t="shared" si="2"/>
        <v>118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0" customFormat="1" ht="36.75" customHeight="1">
      <c r="A12" s="9">
        <v>9</v>
      </c>
      <c r="B12" s="10">
        <v>201600070107</v>
      </c>
      <c r="C12" s="11">
        <v>29.5</v>
      </c>
      <c r="D12" s="11">
        <v>79</v>
      </c>
      <c r="E12" s="12">
        <v>108.5</v>
      </c>
      <c r="F12" s="13">
        <v>36861</v>
      </c>
      <c r="G12" s="10">
        <f t="shared" si="0"/>
        <v>16</v>
      </c>
      <c r="H12" s="19">
        <f t="shared" si="1"/>
        <v>8</v>
      </c>
      <c r="I12" s="23" t="s">
        <v>22</v>
      </c>
      <c r="J12" s="11">
        <v>1</v>
      </c>
      <c r="K12" s="21"/>
      <c r="L12" s="19"/>
      <c r="M12" s="19">
        <f t="shared" si="2"/>
        <v>117.5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2"/>
      <c r="IS12" s="2"/>
      <c r="IT12" s="2"/>
      <c r="IU12" s="2"/>
      <c r="IV12" s="2"/>
    </row>
    <row r="13" spans="1:256" s="30" customFormat="1" ht="34.5" customHeight="1">
      <c r="A13" s="9">
        <v>10</v>
      </c>
      <c r="B13" s="10">
        <v>201600070208</v>
      </c>
      <c r="C13" s="11">
        <v>33.5</v>
      </c>
      <c r="D13" s="11">
        <v>75</v>
      </c>
      <c r="E13" s="12">
        <v>108.5</v>
      </c>
      <c r="F13" s="13">
        <v>36495</v>
      </c>
      <c r="G13" s="10">
        <f t="shared" si="0"/>
        <v>17</v>
      </c>
      <c r="H13" s="19">
        <f t="shared" si="1"/>
        <v>8.5</v>
      </c>
      <c r="I13" s="23"/>
      <c r="J13" s="11"/>
      <c r="K13" s="21"/>
      <c r="L13" s="19"/>
      <c r="M13" s="19">
        <f t="shared" si="2"/>
        <v>117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0" customFormat="1" ht="38.25" customHeight="1">
      <c r="A14" s="9">
        <v>11</v>
      </c>
      <c r="B14" s="10">
        <v>201600070106</v>
      </c>
      <c r="C14" s="11">
        <v>30</v>
      </c>
      <c r="D14" s="11">
        <v>77</v>
      </c>
      <c r="E14" s="12">
        <v>107</v>
      </c>
      <c r="F14" s="13">
        <v>34669</v>
      </c>
      <c r="G14" s="10">
        <f t="shared" si="0"/>
        <v>22</v>
      </c>
      <c r="H14" s="19">
        <f t="shared" si="1"/>
        <v>11</v>
      </c>
      <c r="I14" s="23" t="s">
        <v>23</v>
      </c>
      <c r="J14" s="11">
        <v>-2</v>
      </c>
      <c r="K14" s="21"/>
      <c r="L14" s="19"/>
      <c r="M14" s="19">
        <f t="shared" si="2"/>
        <v>116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2"/>
      <c r="IS14" s="2"/>
      <c r="IT14" s="2"/>
      <c r="IU14" s="2"/>
      <c r="IV14" s="2"/>
    </row>
    <row r="15" spans="1:256" s="30" customFormat="1" ht="34.5" customHeight="1">
      <c r="A15" s="9">
        <v>12</v>
      </c>
      <c r="B15" s="10">
        <v>201600070205</v>
      </c>
      <c r="C15" s="11">
        <v>31</v>
      </c>
      <c r="D15" s="11">
        <v>75</v>
      </c>
      <c r="E15" s="12">
        <v>106</v>
      </c>
      <c r="F15" s="13">
        <v>37226</v>
      </c>
      <c r="G15" s="10">
        <f t="shared" si="0"/>
        <v>15</v>
      </c>
      <c r="H15" s="19">
        <f t="shared" si="1"/>
        <v>7.5</v>
      </c>
      <c r="I15" s="23" t="s">
        <v>24</v>
      </c>
      <c r="J15" s="11">
        <v>2</v>
      </c>
      <c r="K15" s="21"/>
      <c r="L15" s="19"/>
      <c r="M15" s="19">
        <f t="shared" si="2"/>
        <v>115.5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0" customFormat="1" ht="34.5" customHeight="1">
      <c r="A16" s="9">
        <v>13</v>
      </c>
      <c r="B16" s="10">
        <v>201600070101</v>
      </c>
      <c r="C16" s="12">
        <v>35</v>
      </c>
      <c r="D16" s="12">
        <v>69</v>
      </c>
      <c r="E16" s="12">
        <v>104</v>
      </c>
      <c r="F16" s="13">
        <v>35400</v>
      </c>
      <c r="G16" s="10">
        <f t="shared" si="0"/>
        <v>20</v>
      </c>
      <c r="H16" s="19">
        <f t="shared" si="1"/>
        <v>10</v>
      </c>
      <c r="I16" s="23" t="s">
        <v>19</v>
      </c>
      <c r="J16" s="11">
        <v>1</v>
      </c>
      <c r="K16" s="21"/>
      <c r="L16" s="19"/>
      <c r="M16" s="19">
        <f t="shared" si="2"/>
        <v>115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2"/>
      <c r="IS16" s="2"/>
      <c r="IT16" s="2"/>
      <c r="IU16" s="2"/>
      <c r="IV16" s="2"/>
    </row>
    <row r="17" spans="1:256" s="29" customFormat="1" ht="34.5" customHeight="1">
      <c r="A17" s="9">
        <v>14</v>
      </c>
      <c r="B17" s="10">
        <v>201600070126</v>
      </c>
      <c r="C17" s="11">
        <v>34.5</v>
      </c>
      <c r="D17" s="11">
        <v>73</v>
      </c>
      <c r="E17" s="12">
        <v>107.5</v>
      </c>
      <c r="F17" s="13">
        <v>37135</v>
      </c>
      <c r="G17" s="10">
        <f t="shared" si="0"/>
        <v>15</v>
      </c>
      <c r="H17" s="19">
        <f t="shared" si="1"/>
        <v>7.5</v>
      </c>
      <c r="I17" s="23"/>
      <c r="J17" s="11"/>
      <c r="K17" s="21"/>
      <c r="L17" s="19"/>
      <c r="M17" s="19">
        <f t="shared" si="2"/>
        <v>115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0" customFormat="1" ht="34.5" customHeight="1">
      <c r="A18" s="9">
        <v>15</v>
      </c>
      <c r="B18" s="10">
        <v>201600070120</v>
      </c>
      <c r="C18" s="11">
        <v>31</v>
      </c>
      <c r="D18" s="11">
        <v>72</v>
      </c>
      <c r="E18" s="12">
        <v>103</v>
      </c>
      <c r="F18" s="13">
        <v>35247</v>
      </c>
      <c r="G18" s="10">
        <f t="shared" si="0"/>
        <v>20</v>
      </c>
      <c r="H18" s="19">
        <f t="shared" si="1"/>
        <v>10</v>
      </c>
      <c r="I18" s="23" t="s">
        <v>18</v>
      </c>
      <c r="J18" s="11">
        <v>1</v>
      </c>
      <c r="K18" s="21"/>
      <c r="L18" s="19"/>
      <c r="M18" s="19">
        <f t="shared" si="2"/>
        <v>114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0" customFormat="1" ht="34.5" customHeight="1">
      <c r="A19" s="9">
        <v>16</v>
      </c>
      <c r="B19" s="10">
        <v>201600070112</v>
      </c>
      <c r="C19" s="11">
        <v>24.5</v>
      </c>
      <c r="D19" s="11">
        <v>76</v>
      </c>
      <c r="E19" s="12">
        <v>100.5</v>
      </c>
      <c r="F19" s="13">
        <v>33939</v>
      </c>
      <c r="G19" s="10">
        <f t="shared" si="0"/>
        <v>24</v>
      </c>
      <c r="H19" s="19">
        <f t="shared" si="1"/>
        <v>12</v>
      </c>
      <c r="I19" s="23" t="s">
        <v>18</v>
      </c>
      <c r="J19" s="11">
        <v>1</v>
      </c>
      <c r="K19" s="21"/>
      <c r="L19" s="19"/>
      <c r="M19" s="19">
        <f t="shared" si="2"/>
        <v>113.5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30" customFormat="1" ht="62.25" customHeight="1">
      <c r="A20" s="9">
        <v>17</v>
      </c>
      <c r="B20" s="10">
        <v>201600070113</v>
      </c>
      <c r="C20" s="11">
        <v>28.5</v>
      </c>
      <c r="D20" s="11">
        <v>82</v>
      </c>
      <c r="E20" s="12">
        <v>110.5</v>
      </c>
      <c r="F20" s="13">
        <v>36130</v>
      </c>
      <c r="G20" s="10">
        <f t="shared" si="0"/>
        <v>18</v>
      </c>
      <c r="H20" s="19">
        <f t="shared" si="1"/>
        <v>9</v>
      </c>
      <c r="I20" s="23" t="s">
        <v>25</v>
      </c>
      <c r="J20" s="11">
        <v>-6.5</v>
      </c>
      <c r="K20" s="21"/>
      <c r="L20" s="19"/>
      <c r="M20" s="19">
        <f t="shared" si="2"/>
        <v>113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30" customFormat="1" ht="34.5" customHeight="1">
      <c r="A21" s="9">
        <v>18</v>
      </c>
      <c r="B21" s="10">
        <v>201600070118</v>
      </c>
      <c r="C21" s="11">
        <v>30</v>
      </c>
      <c r="D21" s="11">
        <v>70</v>
      </c>
      <c r="E21" s="12">
        <v>100</v>
      </c>
      <c r="F21" s="13">
        <v>33573</v>
      </c>
      <c r="G21" s="10">
        <f t="shared" si="0"/>
        <v>25</v>
      </c>
      <c r="H21" s="19">
        <f t="shared" si="1"/>
        <v>12.5</v>
      </c>
      <c r="I21" s="23"/>
      <c r="J21" s="19"/>
      <c r="K21" s="21"/>
      <c r="L21" s="19"/>
      <c r="M21" s="19">
        <f t="shared" si="2"/>
        <v>112.5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0" customFormat="1" ht="85.5" customHeight="1">
      <c r="A22" s="9">
        <v>19</v>
      </c>
      <c r="B22" s="10">
        <v>201600070202</v>
      </c>
      <c r="C22" s="11">
        <v>27.5</v>
      </c>
      <c r="D22" s="11">
        <v>70</v>
      </c>
      <c r="E22" s="12">
        <v>97.5</v>
      </c>
      <c r="F22" s="13">
        <v>33939</v>
      </c>
      <c r="G22" s="10">
        <f t="shared" si="0"/>
        <v>24</v>
      </c>
      <c r="H22" s="19">
        <f t="shared" si="1"/>
        <v>12</v>
      </c>
      <c r="I22" s="23" t="s">
        <v>26</v>
      </c>
      <c r="J22" s="11">
        <v>2</v>
      </c>
      <c r="K22" s="21"/>
      <c r="L22" s="19"/>
      <c r="M22" s="19">
        <f t="shared" si="2"/>
        <v>111.5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0" customFormat="1" ht="34.5" customHeight="1">
      <c r="A23" s="9">
        <v>20</v>
      </c>
      <c r="B23" s="10">
        <v>201600070130</v>
      </c>
      <c r="C23" s="11">
        <v>28.5</v>
      </c>
      <c r="D23" s="11">
        <v>71</v>
      </c>
      <c r="E23" s="12">
        <v>99.5</v>
      </c>
      <c r="F23" s="13">
        <v>34304</v>
      </c>
      <c r="G23" s="10">
        <f t="shared" si="0"/>
        <v>23</v>
      </c>
      <c r="H23" s="19">
        <f t="shared" si="1"/>
        <v>11.5</v>
      </c>
      <c r="I23" s="23"/>
      <c r="J23" s="11"/>
      <c r="K23" s="21"/>
      <c r="L23" s="19"/>
      <c r="M23" s="19">
        <f t="shared" si="2"/>
        <v>111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30" customFormat="1" ht="34.5" customHeight="1">
      <c r="A24" s="9">
        <v>21</v>
      </c>
      <c r="B24" s="10">
        <v>201600070104</v>
      </c>
      <c r="C24" s="11">
        <v>21</v>
      </c>
      <c r="D24" s="11">
        <v>77</v>
      </c>
      <c r="E24" s="12">
        <v>98</v>
      </c>
      <c r="F24" s="13">
        <v>35400</v>
      </c>
      <c r="G24" s="10">
        <f t="shared" si="0"/>
        <v>20</v>
      </c>
      <c r="H24" s="19">
        <f t="shared" si="1"/>
        <v>10</v>
      </c>
      <c r="I24" s="23" t="s">
        <v>27</v>
      </c>
      <c r="J24" s="11">
        <v>1</v>
      </c>
      <c r="K24" s="21"/>
      <c r="L24" s="19"/>
      <c r="M24" s="19">
        <f t="shared" si="2"/>
        <v>109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2"/>
      <c r="IS24" s="2"/>
      <c r="IT24" s="2"/>
      <c r="IU24" s="2"/>
      <c r="IV24" s="2"/>
    </row>
    <row r="25" spans="1:256" s="29" customFormat="1" ht="34.5" customHeight="1">
      <c r="A25" s="9">
        <v>22</v>
      </c>
      <c r="B25" s="10">
        <v>201600070211</v>
      </c>
      <c r="C25" s="11">
        <v>27</v>
      </c>
      <c r="D25" s="11">
        <v>73</v>
      </c>
      <c r="E25" s="12">
        <v>100</v>
      </c>
      <c r="F25" s="13">
        <v>36770</v>
      </c>
      <c r="G25" s="10">
        <f t="shared" si="0"/>
        <v>16</v>
      </c>
      <c r="H25" s="19">
        <f t="shared" si="1"/>
        <v>8</v>
      </c>
      <c r="I25" s="23"/>
      <c r="J25" s="11"/>
      <c r="K25" s="21"/>
      <c r="L25" s="19"/>
      <c r="M25" s="19">
        <f t="shared" si="2"/>
        <v>108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0" customFormat="1" ht="34.5" customHeight="1">
      <c r="A26" s="9">
        <v>23</v>
      </c>
      <c r="B26" s="10">
        <v>201600070102</v>
      </c>
      <c r="C26" s="11">
        <v>20.5</v>
      </c>
      <c r="D26" s="11">
        <v>75</v>
      </c>
      <c r="E26" s="12">
        <v>95.5</v>
      </c>
      <c r="F26" s="13">
        <v>35400</v>
      </c>
      <c r="G26" s="10">
        <f t="shared" si="0"/>
        <v>20</v>
      </c>
      <c r="H26" s="19">
        <f t="shared" si="1"/>
        <v>10</v>
      </c>
      <c r="I26" s="23" t="s">
        <v>28</v>
      </c>
      <c r="J26" s="11">
        <v>2</v>
      </c>
      <c r="K26" s="21"/>
      <c r="L26" s="19"/>
      <c r="M26" s="19">
        <f t="shared" si="2"/>
        <v>107.5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2"/>
      <c r="IS26" s="2"/>
      <c r="IT26" s="2"/>
      <c r="IU26" s="2"/>
      <c r="IV26" s="2"/>
    </row>
    <row r="27" spans="1:256" s="29" customFormat="1" ht="34.5" customHeight="1">
      <c r="A27" s="9">
        <v>24</v>
      </c>
      <c r="B27" s="10">
        <v>201600070125</v>
      </c>
      <c r="C27" s="11">
        <v>31.5</v>
      </c>
      <c r="D27" s="11">
        <v>68</v>
      </c>
      <c r="E27" s="12">
        <v>99.5</v>
      </c>
      <c r="F27" s="13">
        <v>37500</v>
      </c>
      <c r="G27" s="10">
        <f t="shared" si="0"/>
        <v>14</v>
      </c>
      <c r="H27" s="19">
        <f t="shared" si="1"/>
        <v>7</v>
      </c>
      <c r="I27" s="23"/>
      <c r="J27" s="11"/>
      <c r="K27" s="21"/>
      <c r="L27" s="19"/>
      <c r="M27" s="19">
        <f t="shared" si="2"/>
        <v>106.5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0" customFormat="1" ht="34.5" customHeight="1">
      <c r="A28" s="9">
        <v>25</v>
      </c>
      <c r="B28" s="10">
        <v>201600070210</v>
      </c>
      <c r="C28" s="11">
        <v>34</v>
      </c>
      <c r="D28" s="11">
        <v>64</v>
      </c>
      <c r="E28" s="12">
        <v>98</v>
      </c>
      <c r="F28" s="13">
        <v>36770</v>
      </c>
      <c r="G28" s="10">
        <f t="shared" si="0"/>
        <v>16</v>
      </c>
      <c r="H28" s="19">
        <f t="shared" si="1"/>
        <v>8</v>
      </c>
      <c r="I28" s="23"/>
      <c r="J28" s="11"/>
      <c r="K28" s="21"/>
      <c r="L28" s="19"/>
      <c r="M28" s="19">
        <f t="shared" si="2"/>
        <v>106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0" customFormat="1" ht="34.5" customHeight="1">
      <c r="A29" s="9">
        <v>26</v>
      </c>
      <c r="B29" s="10">
        <v>201600070128</v>
      </c>
      <c r="C29" s="11">
        <v>31</v>
      </c>
      <c r="D29" s="11">
        <v>68</v>
      </c>
      <c r="E29" s="12">
        <v>99</v>
      </c>
      <c r="F29" s="13">
        <v>37865</v>
      </c>
      <c r="G29" s="10">
        <f t="shared" si="0"/>
        <v>13</v>
      </c>
      <c r="H29" s="19">
        <f t="shared" si="1"/>
        <v>6.5</v>
      </c>
      <c r="I29" s="23"/>
      <c r="J29" s="11"/>
      <c r="K29" s="21"/>
      <c r="L29" s="19"/>
      <c r="M29" s="19">
        <f t="shared" si="2"/>
        <v>105.5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0" customFormat="1" ht="9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9" customFormat="1" ht="34.5" customHeight="1">
      <c r="A31" s="9">
        <v>27</v>
      </c>
      <c r="B31" s="10">
        <v>201600070124</v>
      </c>
      <c r="C31" s="11">
        <v>28</v>
      </c>
      <c r="D31" s="11">
        <v>68</v>
      </c>
      <c r="E31" s="12">
        <v>96</v>
      </c>
      <c r="F31" s="13">
        <v>36770</v>
      </c>
      <c r="G31" s="10">
        <f aca="true" t="shared" si="3" ref="G31:G46">INT((DATE(2016,3,31)-F31)/365)+1</f>
        <v>16</v>
      </c>
      <c r="H31" s="19">
        <f aca="true" t="shared" si="4" ref="H31:H46">G31*0.5</f>
        <v>8</v>
      </c>
      <c r="I31" s="23" t="s">
        <v>29</v>
      </c>
      <c r="J31" s="11">
        <v>1</v>
      </c>
      <c r="K31" s="21"/>
      <c r="L31" s="19"/>
      <c r="M31" s="19">
        <f aca="true" t="shared" si="5" ref="M31:M46">E31+H31+J31+L31</f>
        <v>105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0" customFormat="1" ht="34.5" customHeight="1">
      <c r="A32" s="9">
        <v>28</v>
      </c>
      <c r="B32" s="10">
        <v>201600070206</v>
      </c>
      <c r="C32" s="11">
        <v>26.5</v>
      </c>
      <c r="D32" s="11">
        <v>64</v>
      </c>
      <c r="E32" s="12">
        <v>90.5</v>
      </c>
      <c r="F32" s="13">
        <v>33939</v>
      </c>
      <c r="G32" s="10">
        <f t="shared" si="3"/>
        <v>24</v>
      </c>
      <c r="H32" s="19">
        <f t="shared" si="4"/>
        <v>12</v>
      </c>
      <c r="I32" s="23" t="s">
        <v>30</v>
      </c>
      <c r="J32" s="11">
        <v>1</v>
      </c>
      <c r="K32" s="21"/>
      <c r="L32" s="19"/>
      <c r="M32" s="19">
        <f t="shared" si="5"/>
        <v>103.5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0" customFormat="1" ht="34.5" customHeight="1">
      <c r="A33" s="9">
        <v>29</v>
      </c>
      <c r="B33" s="10">
        <v>201600070110</v>
      </c>
      <c r="C33" s="11">
        <v>23.5</v>
      </c>
      <c r="D33" s="11">
        <v>66</v>
      </c>
      <c r="E33" s="12">
        <v>89.5</v>
      </c>
      <c r="F33" s="13">
        <v>33573</v>
      </c>
      <c r="G33" s="10">
        <f t="shared" si="3"/>
        <v>25</v>
      </c>
      <c r="H33" s="19">
        <f t="shared" si="4"/>
        <v>12.5</v>
      </c>
      <c r="I33" s="23" t="s">
        <v>31</v>
      </c>
      <c r="J33" s="11">
        <v>1</v>
      </c>
      <c r="K33" s="21"/>
      <c r="L33" s="19"/>
      <c r="M33" s="19">
        <f t="shared" si="5"/>
        <v>103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0" customFormat="1" ht="49.5" customHeight="1">
      <c r="A34" s="9">
        <v>30</v>
      </c>
      <c r="B34" s="10">
        <v>201600070114</v>
      </c>
      <c r="C34" s="11">
        <v>29</v>
      </c>
      <c r="D34" s="11">
        <v>53</v>
      </c>
      <c r="E34" s="12">
        <v>82</v>
      </c>
      <c r="F34" s="13">
        <v>33208</v>
      </c>
      <c r="G34" s="10">
        <f t="shared" si="3"/>
        <v>26</v>
      </c>
      <c r="H34" s="19">
        <f t="shared" si="4"/>
        <v>13</v>
      </c>
      <c r="I34" s="23" t="s">
        <v>32</v>
      </c>
      <c r="J34" s="19">
        <v>7</v>
      </c>
      <c r="K34" s="21" t="s">
        <v>33</v>
      </c>
      <c r="L34" s="19"/>
      <c r="M34" s="19">
        <f t="shared" si="5"/>
        <v>102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0" customFormat="1" ht="34.5" customHeight="1">
      <c r="A35" s="9">
        <v>31</v>
      </c>
      <c r="B35" s="10">
        <v>201600070127</v>
      </c>
      <c r="C35" s="11">
        <v>25</v>
      </c>
      <c r="D35" s="11">
        <v>69</v>
      </c>
      <c r="E35" s="12">
        <v>94</v>
      </c>
      <c r="F35" s="13">
        <v>35462</v>
      </c>
      <c r="G35" s="10">
        <f t="shared" si="3"/>
        <v>20</v>
      </c>
      <c r="H35" s="19">
        <f t="shared" si="4"/>
        <v>10</v>
      </c>
      <c r="I35" s="23" t="s">
        <v>34</v>
      </c>
      <c r="J35" s="11">
        <v>1</v>
      </c>
      <c r="K35" s="21" t="s">
        <v>35</v>
      </c>
      <c r="L35" s="19">
        <v>-5</v>
      </c>
      <c r="M35" s="19">
        <f t="shared" si="5"/>
        <v>100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29" customFormat="1" ht="34.5" customHeight="1">
      <c r="A36" s="9">
        <v>32</v>
      </c>
      <c r="B36" s="10">
        <v>201600070204</v>
      </c>
      <c r="C36" s="11">
        <v>27</v>
      </c>
      <c r="D36" s="11">
        <v>66</v>
      </c>
      <c r="E36" s="12">
        <v>93</v>
      </c>
      <c r="F36" s="13">
        <v>37500</v>
      </c>
      <c r="G36" s="10">
        <f t="shared" si="3"/>
        <v>14</v>
      </c>
      <c r="H36" s="19">
        <f t="shared" si="4"/>
        <v>7</v>
      </c>
      <c r="I36" s="23" t="s">
        <v>36</v>
      </c>
      <c r="J36" s="11"/>
      <c r="K36" s="21"/>
      <c r="L36" s="19"/>
      <c r="M36" s="19">
        <f t="shared" si="5"/>
        <v>100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0" customFormat="1" ht="34.5" customHeight="1">
      <c r="A37" s="9">
        <v>33</v>
      </c>
      <c r="B37" s="10">
        <v>201600070115</v>
      </c>
      <c r="C37" s="11">
        <v>19</v>
      </c>
      <c r="D37" s="11">
        <v>70</v>
      </c>
      <c r="E37" s="12">
        <v>89</v>
      </c>
      <c r="F37" s="13">
        <v>35034</v>
      </c>
      <c r="G37" s="10">
        <f t="shared" si="3"/>
        <v>21</v>
      </c>
      <c r="H37" s="19">
        <f t="shared" si="4"/>
        <v>10.5</v>
      </c>
      <c r="I37" s="23"/>
      <c r="J37" s="11"/>
      <c r="K37" s="21"/>
      <c r="L37" s="19"/>
      <c r="M37" s="19">
        <f t="shared" si="5"/>
        <v>99.5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0" customFormat="1" ht="44.25" customHeight="1">
      <c r="A38" s="9">
        <v>34</v>
      </c>
      <c r="B38" s="10">
        <v>201600070117</v>
      </c>
      <c r="C38" s="11">
        <v>19.5</v>
      </c>
      <c r="D38" s="11">
        <v>62</v>
      </c>
      <c r="E38" s="12">
        <v>81.5</v>
      </c>
      <c r="F38" s="13">
        <v>34304</v>
      </c>
      <c r="G38" s="10">
        <f t="shared" si="3"/>
        <v>23</v>
      </c>
      <c r="H38" s="19">
        <f t="shared" si="4"/>
        <v>11.5</v>
      </c>
      <c r="I38" s="23" t="s">
        <v>37</v>
      </c>
      <c r="J38" s="11">
        <v>4</v>
      </c>
      <c r="K38" s="21"/>
      <c r="L38" s="19"/>
      <c r="M38" s="19">
        <f t="shared" si="5"/>
        <v>97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0" customFormat="1" ht="34.5" customHeight="1">
      <c r="A39" s="9">
        <v>35</v>
      </c>
      <c r="B39" s="10">
        <v>201600070111</v>
      </c>
      <c r="C39" s="11">
        <v>28</v>
      </c>
      <c r="D39" s="11">
        <v>60</v>
      </c>
      <c r="E39" s="12">
        <v>88</v>
      </c>
      <c r="F39" s="13">
        <v>37500</v>
      </c>
      <c r="G39" s="10">
        <f t="shared" si="3"/>
        <v>14</v>
      </c>
      <c r="H39" s="19">
        <f t="shared" si="4"/>
        <v>7</v>
      </c>
      <c r="I39" s="23"/>
      <c r="J39" s="11"/>
      <c r="K39" s="21"/>
      <c r="L39" s="19"/>
      <c r="M39" s="19">
        <f t="shared" si="5"/>
        <v>95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0" customFormat="1" ht="41.25" customHeight="1">
      <c r="A40" s="9">
        <v>36</v>
      </c>
      <c r="B40" s="10">
        <v>201600070103</v>
      </c>
      <c r="C40" s="11">
        <v>32</v>
      </c>
      <c r="D40" s="11">
        <v>72</v>
      </c>
      <c r="E40" s="12">
        <v>104</v>
      </c>
      <c r="F40" s="13">
        <v>37773</v>
      </c>
      <c r="G40" s="10">
        <f t="shared" si="3"/>
        <v>13</v>
      </c>
      <c r="H40" s="19">
        <f t="shared" si="4"/>
        <v>6.5</v>
      </c>
      <c r="I40" s="23" t="s">
        <v>38</v>
      </c>
      <c r="J40" s="11">
        <v>-24</v>
      </c>
      <c r="K40" s="21"/>
      <c r="L40" s="19"/>
      <c r="M40" s="19">
        <f t="shared" si="5"/>
        <v>86.5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2"/>
      <c r="IS40" s="2"/>
      <c r="IT40" s="2"/>
      <c r="IU40" s="2"/>
      <c r="IV40" s="2"/>
    </row>
    <row r="41" spans="1:256" s="30" customFormat="1" ht="34.5" customHeight="1">
      <c r="A41" s="9">
        <v>37</v>
      </c>
      <c r="B41" s="10">
        <v>201600070209</v>
      </c>
      <c r="C41" s="11">
        <v>15.5</v>
      </c>
      <c r="D41" s="11">
        <v>59</v>
      </c>
      <c r="E41" s="12">
        <v>74.5</v>
      </c>
      <c r="F41" s="13">
        <v>34669</v>
      </c>
      <c r="G41" s="10">
        <f t="shared" si="3"/>
        <v>22</v>
      </c>
      <c r="H41" s="19">
        <f t="shared" si="4"/>
        <v>11</v>
      </c>
      <c r="I41" s="22" t="s">
        <v>31</v>
      </c>
      <c r="J41" s="11">
        <v>1</v>
      </c>
      <c r="K41" s="21"/>
      <c r="L41" s="19"/>
      <c r="M41" s="19">
        <f t="shared" si="5"/>
        <v>86.5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0" customFormat="1" ht="34.5" customHeight="1">
      <c r="A42" s="9">
        <v>38</v>
      </c>
      <c r="B42" s="10">
        <v>201600070119</v>
      </c>
      <c r="C42" s="11">
        <v>18.5</v>
      </c>
      <c r="D42" s="11">
        <v>59</v>
      </c>
      <c r="E42" s="12">
        <v>77.5</v>
      </c>
      <c r="F42" s="13">
        <v>37135</v>
      </c>
      <c r="G42" s="10">
        <f t="shared" si="3"/>
        <v>15</v>
      </c>
      <c r="H42" s="19">
        <f t="shared" si="4"/>
        <v>7.5</v>
      </c>
      <c r="I42" s="23" t="s">
        <v>39</v>
      </c>
      <c r="J42" s="11">
        <v>1</v>
      </c>
      <c r="K42" s="21"/>
      <c r="L42" s="19"/>
      <c r="M42" s="19">
        <f t="shared" si="5"/>
        <v>86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0" customFormat="1" ht="34.5" customHeight="1">
      <c r="A43" s="9">
        <v>39</v>
      </c>
      <c r="B43" s="10">
        <v>201600070116</v>
      </c>
      <c r="C43" s="11">
        <v>17</v>
      </c>
      <c r="D43" s="11">
        <v>56</v>
      </c>
      <c r="E43" s="12">
        <v>73</v>
      </c>
      <c r="F43" s="13">
        <v>36495</v>
      </c>
      <c r="G43" s="10">
        <f t="shared" si="3"/>
        <v>17</v>
      </c>
      <c r="H43" s="19">
        <f t="shared" si="4"/>
        <v>8.5</v>
      </c>
      <c r="I43" s="23" t="s">
        <v>40</v>
      </c>
      <c r="J43" s="11">
        <v>2</v>
      </c>
      <c r="K43" s="21"/>
      <c r="L43" s="19"/>
      <c r="M43" s="19">
        <f t="shared" si="5"/>
        <v>83.5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29" customFormat="1" ht="34.5" customHeight="1">
      <c r="A44" s="9">
        <v>40</v>
      </c>
      <c r="B44" s="10">
        <v>201600070122</v>
      </c>
      <c r="C44" s="11">
        <v>20</v>
      </c>
      <c r="D44" s="11">
        <v>55</v>
      </c>
      <c r="E44" s="12">
        <v>75</v>
      </c>
      <c r="F44" s="13">
        <v>39295</v>
      </c>
      <c r="G44" s="10">
        <f t="shared" si="3"/>
        <v>9</v>
      </c>
      <c r="H44" s="19">
        <f t="shared" si="4"/>
        <v>4.5</v>
      </c>
      <c r="I44" s="23" t="s">
        <v>41</v>
      </c>
      <c r="J44" s="11">
        <v>1</v>
      </c>
      <c r="K44" s="21"/>
      <c r="L44" s="19"/>
      <c r="M44" s="19">
        <f t="shared" si="5"/>
        <v>80.5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9" customFormat="1" ht="34.5" customHeight="1">
      <c r="A45" s="9">
        <v>41</v>
      </c>
      <c r="B45" s="10">
        <v>201600070213</v>
      </c>
      <c r="C45" s="11">
        <v>24</v>
      </c>
      <c r="D45" s="11">
        <v>33</v>
      </c>
      <c r="E45" s="12">
        <v>57</v>
      </c>
      <c r="F45" s="13">
        <v>36770</v>
      </c>
      <c r="G45" s="10">
        <f t="shared" si="3"/>
        <v>16</v>
      </c>
      <c r="H45" s="19">
        <f t="shared" si="4"/>
        <v>8</v>
      </c>
      <c r="I45" s="23"/>
      <c r="J45" s="11"/>
      <c r="K45" s="21"/>
      <c r="L45" s="19"/>
      <c r="M45" s="19">
        <f t="shared" si="5"/>
        <v>65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9" customFormat="1" ht="36" customHeight="1">
      <c r="A46" s="9">
        <v>42</v>
      </c>
      <c r="B46" s="10">
        <v>201600070212</v>
      </c>
      <c r="C46" s="11">
        <v>25.5</v>
      </c>
      <c r="D46" s="11">
        <v>30</v>
      </c>
      <c r="E46" s="12">
        <v>55.5</v>
      </c>
      <c r="F46" s="13">
        <v>38139</v>
      </c>
      <c r="G46" s="10">
        <f t="shared" si="3"/>
        <v>12</v>
      </c>
      <c r="H46" s="19">
        <f t="shared" si="4"/>
        <v>6</v>
      </c>
      <c r="I46" s="23"/>
      <c r="J46" s="11"/>
      <c r="K46" s="21" t="s">
        <v>42</v>
      </c>
      <c r="L46" s="19">
        <v>-24</v>
      </c>
      <c r="M46" s="19">
        <f t="shared" si="5"/>
        <v>37.5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0" customFormat="1" ht="34.5" customHeight="1">
      <c r="A47" s="9">
        <v>43</v>
      </c>
      <c r="B47" s="10">
        <v>201600070105</v>
      </c>
      <c r="C47" s="14"/>
      <c r="D47" s="14"/>
      <c r="E47" s="15" t="s">
        <v>43</v>
      </c>
      <c r="F47" s="13"/>
      <c r="G47" s="10"/>
      <c r="H47" s="19"/>
      <c r="I47" s="23" t="s">
        <v>36</v>
      </c>
      <c r="J47" s="11"/>
      <c r="K47" s="21"/>
      <c r="L47" s="19"/>
      <c r="M47" s="15" t="s">
        <v>43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2"/>
      <c r="IS47" s="2"/>
      <c r="IT47" s="2"/>
      <c r="IU47" s="2"/>
      <c r="IV47" s="2"/>
    </row>
    <row r="48" spans="3:13" ht="14.25">
      <c r="C48" s="16"/>
      <c r="D48" s="16"/>
      <c r="E48" s="16"/>
      <c r="F48" s="16"/>
      <c r="H48" s="24"/>
      <c r="I48" s="25"/>
      <c r="J48" s="24"/>
      <c r="K48" s="25"/>
      <c r="L48" s="24"/>
      <c r="M48" s="24"/>
    </row>
    <row r="49" spans="1:13" ht="66" customHeight="1">
      <c r="A49" s="38" t="s">
        <v>44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3:13" ht="14.25">
      <c r="C50" s="16"/>
      <c r="D50" s="16"/>
      <c r="E50" s="16"/>
      <c r="F50" s="16"/>
      <c r="H50" s="24"/>
      <c r="I50" s="25"/>
      <c r="J50" s="24"/>
      <c r="K50" s="25"/>
      <c r="L50" s="24"/>
      <c r="M50" s="24"/>
    </row>
    <row r="51" spans="3:13" ht="14.25">
      <c r="C51" s="16"/>
      <c r="D51" s="16"/>
      <c r="E51" s="16"/>
      <c r="F51" s="16"/>
      <c r="H51" s="24"/>
      <c r="I51" s="25"/>
      <c r="J51" s="24"/>
      <c r="K51" s="25"/>
      <c r="L51" s="24"/>
      <c r="M51" s="24"/>
    </row>
    <row r="52" spans="3:13" ht="14.25">
      <c r="C52" s="16"/>
      <c r="D52" s="16"/>
      <c r="E52" s="16"/>
      <c r="F52" s="16"/>
      <c r="H52" s="24"/>
      <c r="I52" s="25"/>
      <c r="J52" s="24"/>
      <c r="K52" s="25"/>
      <c r="L52" s="24"/>
      <c r="M52" s="24"/>
    </row>
    <row r="53" spans="3:13" ht="14.25">
      <c r="C53" s="16"/>
      <c r="D53" s="16"/>
      <c r="E53" s="16"/>
      <c r="F53" s="16"/>
      <c r="H53" s="24"/>
      <c r="I53" s="25"/>
      <c r="J53" s="24"/>
      <c r="K53" s="25"/>
      <c r="L53" s="24"/>
      <c r="M53" s="24"/>
    </row>
    <row r="54" spans="3:13" ht="14.25">
      <c r="C54" s="16"/>
      <c r="D54" s="16"/>
      <c r="E54" s="16"/>
      <c r="F54" s="16"/>
      <c r="H54" s="24"/>
      <c r="I54" s="25"/>
      <c r="J54" s="24"/>
      <c r="K54" s="25"/>
      <c r="L54" s="24"/>
      <c r="M54" s="24"/>
    </row>
    <row r="55" spans="3:6" ht="14.25">
      <c r="C55" s="16"/>
      <c r="D55" s="16"/>
      <c r="E55" s="16"/>
      <c r="F55" s="16"/>
    </row>
    <row r="56" spans="3:6" ht="14.25">
      <c r="C56" s="16"/>
      <c r="D56" s="16"/>
      <c r="E56" s="16"/>
      <c r="F56" s="16"/>
    </row>
    <row r="57" spans="3:6" ht="14.25">
      <c r="C57" s="16"/>
      <c r="D57" s="16"/>
      <c r="E57" s="16"/>
      <c r="F57" s="16"/>
    </row>
    <row r="58" spans="3:6" ht="14.25">
      <c r="C58" s="16"/>
      <c r="D58" s="16"/>
      <c r="E58" s="16"/>
      <c r="F58" s="16"/>
    </row>
    <row r="59" spans="3:6" ht="14.25">
      <c r="C59" s="16"/>
      <c r="D59" s="16"/>
      <c r="E59" s="16"/>
      <c r="F59" s="16"/>
    </row>
    <row r="60" spans="3:6" ht="14.25">
      <c r="C60" s="16"/>
      <c r="D60" s="16"/>
      <c r="E60" s="16"/>
      <c r="F60" s="16"/>
    </row>
    <row r="61" spans="3:6" ht="14.25">
      <c r="C61" s="16"/>
      <c r="D61" s="16"/>
      <c r="E61" s="16"/>
      <c r="F61" s="16"/>
    </row>
    <row r="62" spans="3:6" ht="14.25">
      <c r="C62" s="16"/>
      <c r="D62" s="16"/>
      <c r="E62" s="16"/>
      <c r="F62" s="16"/>
    </row>
    <row r="63" spans="3:6" ht="14.25">
      <c r="C63" s="16"/>
      <c r="D63" s="16"/>
      <c r="E63" s="16"/>
      <c r="F63" s="16"/>
    </row>
    <row r="64" spans="3:6" ht="14.25">
      <c r="C64" s="16"/>
      <c r="D64" s="16"/>
      <c r="E64" s="16"/>
      <c r="F64" s="16"/>
    </row>
    <row r="65" spans="3:6" ht="14.25">
      <c r="C65" s="16"/>
      <c r="D65" s="16"/>
      <c r="E65" s="16"/>
      <c r="F65" s="16"/>
    </row>
    <row r="66" spans="3:6" ht="14.25">
      <c r="C66" s="27"/>
      <c r="D66" s="27"/>
      <c r="E66" s="27"/>
      <c r="F66" s="28"/>
    </row>
    <row r="67" spans="3:6" ht="14.25">
      <c r="C67" s="27"/>
      <c r="D67" s="27"/>
      <c r="E67" s="27"/>
      <c r="F67" s="28"/>
    </row>
    <row r="68" spans="3:6" ht="14.25">
      <c r="C68" s="27"/>
      <c r="D68" s="27"/>
      <c r="E68" s="27"/>
      <c r="F68" s="28"/>
    </row>
    <row r="69" spans="3:6" ht="14.25">
      <c r="C69" s="27"/>
      <c r="D69" s="27"/>
      <c r="E69" s="27"/>
      <c r="F69" s="28"/>
    </row>
    <row r="70" spans="3:6" ht="14.25">
      <c r="C70" s="27"/>
      <c r="D70" s="27"/>
      <c r="E70" s="27"/>
      <c r="F70" s="28"/>
    </row>
    <row r="71" spans="3:6" ht="14.25">
      <c r="C71" s="27"/>
      <c r="D71" s="27"/>
      <c r="E71" s="27"/>
      <c r="F71" s="28"/>
    </row>
    <row r="72" spans="3:6" ht="14.25">
      <c r="C72" s="27"/>
      <c r="D72" s="27"/>
      <c r="E72" s="27"/>
      <c r="F72" s="28"/>
    </row>
    <row r="73" spans="3:6" ht="14.25">
      <c r="C73" s="27"/>
      <c r="D73" s="27"/>
      <c r="E73" s="27"/>
      <c r="F73" s="28"/>
    </row>
    <row r="74" spans="3:6" ht="14.25">
      <c r="C74" s="27"/>
      <c r="D74" s="27"/>
      <c r="E74" s="27"/>
      <c r="F74" s="28"/>
    </row>
    <row r="75" spans="3:6" ht="14.25">
      <c r="C75" s="27"/>
      <c r="D75" s="27"/>
      <c r="E75" s="27"/>
      <c r="F75" s="28"/>
    </row>
    <row r="76" spans="3:6" ht="14.25">
      <c r="C76" s="27"/>
      <c r="D76" s="27"/>
      <c r="E76" s="27"/>
      <c r="F76" s="28"/>
    </row>
    <row r="77" spans="3:6" ht="14.25">
      <c r="C77" s="27"/>
      <c r="D77" s="27"/>
      <c r="E77" s="27"/>
      <c r="F77" s="28"/>
    </row>
    <row r="78" spans="3:6" ht="14.25">
      <c r="C78" s="27"/>
      <c r="D78" s="27"/>
      <c r="E78" s="27"/>
      <c r="F78" s="28"/>
    </row>
    <row r="79" spans="3:6" ht="14.25">
      <c r="C79" s="27"/>
      <c r="D79" s="27"/>
      <c r="E79" s="27"/>
      <c r="F79" s="28"/>
    </row>
    <row r="80" spans="3:6" ht="14.25">
      <c r="C80" s="27"/>
      <c r="D80" s="27"/>
      <c r="E80" s="27"/>
      <c r="F80" s="28"/>
    </row>
    <row r="81" spans="3:6" ht="14.25">
      <c r="C81" s="27"/>
      <c r="D81" s="27"/>
      <c r="E81" s="27"/>
      <c r="F81" s="28"/>
    </row>
  </sheetData>
  <sheetProtection/>
  <mergeCells count="10">
    <mergeCell ref="A30:M30"/>
    <mergeCell ref="A49:M49"/>
    <mergeCell ref="A2:A3"/>
    <mergeCell ref="B2:B3"/>
    <mergeCell ref="M2:M3"/>
    <mergeCell ref="A1:M1"/>
    <mergeCell ref="C2:E2"/>
    <mergeCell ref="F2:H2"/>
    <mergeCell ref="I2:J2"/>
    <mergeCell ref="K2:L2"/>
  </mergeCells>
  <printOptions/>
  <pageMargins left="0.7868055555555555" right="0.7479166666666667" top="0.8659722222222223" bottom="0.7868055555555555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niqinglong</cp:lastModifiedBy>
  <cp:lastPrinted>2016-12-08T02:10:56Z</cp:lastPrinted>
  <dcterms:created xsi:type="dcterms:W3CDTF">1996-12-17T01:32:42Z</dcterms:created>
  <dcterms:modified xsi:type="dcterms:W3CDTF">2016-12-08T06:27:10Z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