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11670" windowHeight="7755" activeTab="0"/>
  </bookViews>
  <sheets>
    <sheet name="毕业生和骨干" sheetId="1" r:id="rId1"/>
  </sheets>
  <definedNames>
    <definedName name="_xlnm.Print_Titles" localSheetId="0">'毕业生和骨干'!$3:$3</definedName>
  </definedNames>
  <calcPr fullCalcOnLoad="1"/>
</workbook>
</file>

<file path=xl/sharedStrings.xml><?xml version="1.0" encoding="utf-8"?>
<sst xmlns="http://schemas.openxmlformats.org/spreadsheetml/2006/main" count="343" uniqueCount="160">
  <si>
    <t>初级</t>
  </si>
  <si>
    <t>贺莹</t>
  </si>
  <si>
    <t>陈许要</t>
  </si>
  <si>
    <t>向瑛</t>
  </si>
  <si>
    <t>吴鹏</t>
  </si>
  <si>
    <t>李亮</t>
  </si>
  <si>
    <t>刘婷</t>
  </si>
  <si>
    <t>伍海苏</t>
  </si>
  <si>
    <t>廖慧娟</t>
  </si>
  <si>
    <t>万丹</t>
  </si>
  <si>
    <t>肖洁</t>
  </si>
  <si>
    <t>刘志刚</t>
  </si>
  <si>
    <t>张伟</t>
  </si>
  <si>
    <t>彭青</t>
  </si>
  <si>
    <t>李婷</t>
  </si>
  <si>
    <t>綦艳</t>
  </si>
  <si>
    <t>邹谦</t>
  </si>
  <si>
    <t>朱微</t>
  </si>
  <si>
    <t>谢鹃</t>
  </si>
  <si>
    <t>唐嘉</t>
  </si>
  <si>
    <t>刘燕</t>
  </si>
  <si>
    <t>周国良</t>
  </si>
  <si>
    <t>罗文涛</t>
  </si>
  <si>
    <t>袁晓岚</t>
  </si>
  <si>
    <t>王军</t>
  </si>
  <si>
    <t>邓艳华</t>
  </si>
  <si>
    <t>蔡沁含</t>
  </si>
  <si>
    <t>欧阳治龙</t>
  </si>
  <si>
    <t>包巧胖</t>
  </si>
  <si>
    <t>王淑娟</t>
  </si>
  <si>
    <t>周薇</t>
  </si>
  <si>
    <t>女</t>
  </si>
  <si>
    <t>男</t>
  </si>
  <si>
    <t>刘莎</t>
  </si>
  <si>
    <t>陈欢</t>
  </si>
  <si>
    <t>（毕业生岗位）</t>
  </si>
  <si>
    <t>序号</t>
  </si>
  <si>
    <t>招聘学校</t>
  </si>
  <si>
    <t>总计划</t>
  </si>
  <si>
    <t>招聘岗位</t>
  </si>
  <si>
    <t>岗位最高等级</t>
  </si>
  <si>
    <t>岗位计划数</t>
  </si>
  <si>
    <t>准考证号</t>
  </si>
  <si>
    <t>姓名</t>
  </si>
  <si>
    <t>性别</t>
  </si>
  <si>
    <t>笔试成绩</t>
  </si>
  <si>
    <t>衡阳市职业中等专业学校</t>
  </si>
  <si>
    <t>中职英语</t>
  </si>
  <si>
    <t>初级</t>
  </si>
  <si>
    <t>陈琳景</t>
  </si>
  <si>
    <t>中职电子商务</t>
  </si>
  <si>
    <t>王秋香</t>
  </si>
  <si>
    <t>衡阳师范学校</t>
  </si>
  <si>
    <t>中职数学</t>
  </si>
  <si>
    <t>中职政治</t>
  </si>
  <si>
    <t>彭云英</t>
  </si>
  <si>
    <t>中职体育&lt;田径方向&gt;</t>
  </si>
  <si>
    <t>中职舞蹈</t>
  </si>
  <si>
    <t>何玟颖</t>
  </si>
  <si>
    <t>中职美术</t>
  </si>
  <si>
    <t>耒阳师范学校</t>
  </si>
  <si>
    <t>中职体育&lt;乒乓球方向&gt;</t>
  </si>
  <si>
    <t>王行妃</t>
  </si>
  <si>
    <t>刘娟</t>
  </si>
  <si>
    <t>中职服装设计</t>
  </si>
  <si>
    <t>衡阳市一中</t>
  </si>
  <si>
    <t>高中物理</t>
  </si>
  <si>
    <t>田亮</t>
  </si>
  <si>
    <t>衡阳市田家炳实验中学</t>
  </si>
  <si>
    <t>高中历史</t>
  </si>
  <si>
    <t>刘超</t>
  </si>
  <si>
    <t>高中语文</t>
  </si>
  <si>
    <t>何蓝芳</t>
  </si>
  <si>
    <t>衡阳市七中</t>
  </si>
  <si>
    <t>高中数学</t>
  </si>
  <si>
    <t>高中英语</t>
  </si>
  <si>
    <t>阳凤</t>
  </si>
  <si>
    <t>高中日语</t>
  </si>
  <si>
    <t>衡阳市八中</t>
  </si>
  <si>
    <t>曹杰</t>
  </si>
  <si>
    <t>高中信息技术一</t>
  </si>
  <si>
    <t>莫治贤</t>
  </si>
  <si>
    <t>高中信息技术二</t>
  </si>
  <si>
    <t>周丽媛</t>
  </si>
  <si>
    <t>高中体育&lt;足球方向&gt;</t>
  </si>
  <si>
    <t>王佳武</t>
  </si>
  <si>
    <t>高中体育&lt;田径方向&gt;</t>
  </si>
  <si>
    <t>衡阳市铁一中</t>
  </si>
  <si>
    <t>高中化学</t>
  </si>
  <si>
    <t>黄燕</t>
  </si>
  <si>
    <t>高中美术</t>
  </si>
  <si>
    <t>衡阳市二十六中</t>
  </si>
  <si>
    <t>高中政治</t>
  </si>
  <si>
    <t>包露</t>
  </si>
  <si>
    <t>高中生物</t>
  </si>
  <si>
    <t>高中地理</t>
  </si>
  <si>
    <t>蒋凯伦</t>
  </si>
  <si>
    <t>郭鑫</t>
  </si>
  <si>
    <t>廖安妮</t>
  </si>
  <si>
    <t>衡阳市二中</t>
  </si>
  <si>
    <t>王瑶琴</t>
  </si>
  <si>
    <t>匡萍萍</t>
  </si>
  <si>
    <t>衡阳市五中</t>
  </si>
  <si>
    <t>邓敏霞</t>
  </si>
  <si>
    <t>衡阳市六中</t>
  </si>
  <si>
    <t>谭莹</t>
  </si>
  <si>
    <t>汪小芬</t>
  </si>
  <si>
    <t>邓丹</t>
  </si>
  <si>
    <t>衡阳市衡钢中学</t>
  </si>
  <si>
    <t>陈静</t>
  </si>
  <si>
    <t>衡阳市九中</t>
  </si>
  <si>
    <t>初中英语</t>
  </si>
  <si>
    <t>初中化学</t>
  </si>
  <si>
    <t>邹玉霞</t>
  </si>
  <si>
    <t>初中历史</t>
  </si>
  <si>
    <t>龙辉</t>
  </si>
  <si>
    <t>初中生物</t>
  </si>
  <si>
    <t>陈启凤</t>
  </si>
  <si>
    <t>衡阳市特殊教育学校</t>
  </si>
  <si>
    <t>小学特殊教育&lt;盲文方向&gt;</t>
  </si>
  <si>
    <t>肖婷月</t>
  </si>
  <si>
    <t>衡阳市实验小学</t>
  </si>
  <si>
    <t>会计</t>
  </si>
  <si>
    <t>李腾</t>
  </si>
  <si>
    <t>小学语文</t>
  </si>
  <si>
    <t>邓超群</t>
  </si>
  <si>
    <t>小学数学</t>
  </si>
  <si>
    <t>谢小容</t>
  </si>
  <si>
    <t>小学英语</t>
  </si>
  <si>
    <t>肖娟</t>
  </si>
  <si>
    <t>小学体育&lt;羽毛球方向&gt;</t>
  </si>
  <si>
    <t>小学信息技术</t>
  </si>
  <si>
    <t>耒阳师范附属小学</t>
  </si>
  <si>
    <t>网络管理员</t>
  </si>
  <si>
    <t>小学体育&lt;足球方向&gt;</t>
  </si>
  <si>
    <t>王惠康</t>
  </si>
  <si>
    <t>合计</t>
  </si>
  <si>
    <t>（骨干人员岗位）</t>
  </si>
  <si>
    <t>中职学前教育学</t>
  </si>
  <si>
    <t>中级</t>
  </si>
  <si>
    <t>曹莉玲</t>
  </si>
  <si>
    <t>初中语文</t>
  </si>
  <si>
    <t>初中数学</t>
  </si>
  <si>
    <t>李婵娴</t>
  </si>
  <si>
    <t>秦建荣</t>
  </si>
  <si>
    <t>万鹏</t>
  </si>
  <si>
    <t>张丽</t>
  </si>
  <si>
    <t>黄莉</t>
  </si>
  <si>
    <t>周敏</t>
  </si>
  <si>
    <t>小学数学一</t>
  </si>
  <si>
    <t>小学数学二</t>
  </si>
  <si>
    <t>试教（面试）</t>
  </si>
  <si>
    <t>专业测试</t>
  </si>
  <si>
    <t>考核成绩</t>
  </si>
  <si>
    <t>综合成绩</t>
  </si>
  <si>
    <t>小学音乐&lt;声乐方向&gt;</t>
  </si>
  <si>
    <t>2017市教育局直属学校公开招聘工作人员体检入围人员名单及成绩</t>
  </si>
  <si>
    <t>王一伊</t>
  </si>
  <si>
    <t>中职机械设计制造及其自动化&lt;模具方向&gt;</t>
  </si>
  <si>
    <t>准考  证号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</si>
</sst>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sz val="12"/>
      <name val="黑体"/>
      <family val="3"/>
    </font>
    <font>
      <b/>
      <sz val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/>
      <top/>
      <bottom style="thin"/>
    </border>
  </borders>
  <cellStyleXfs count="24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179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1" xfId="41"/>
    <cellStyle name="常规 102" xfId="42"/>
    <cellStyle name="常规 103" xfId="43"/>
    <cellStyle name="常规 104" xfId="44"/>
    <cellStyle name="常规 105" xfId="45"/>
    <cellStyle name="常规 106" xfId="46"/>
    <cellStyle name="常规 107" xfId="47"/>
    <cellStyle name="常规 108" xfId="48"/>
    <cellStyle name="常规 109" xfId="49"/>
    <cellStyle name="常规 11" xfId="50"/>
    <cellStyle name="常规 112" xfId="51"/>
    <cellStyle name="常规 113" xfId="52"/>
    <cellStyle name="常规 115" xfId="53"/>
    <cellStyle name="常规 116" xfId="54"/>
    <cellStyle name="常规 12" xfId="55"/>
    <cellStyle name="常规 13" xfId="56"/>
    <cellStyle name="常规 2" xfId="57"/>
    <cellStyle name="常规 2 10" xfId="58"/>
    <cellStyle name="常规 2 100" xfId="59"/>
    <cellStyle name="常规 2 101" xfId="60"/>
    <cellStyle name="常规 2 102" xfId="61"/>
    <cellStyle name="常规 2 103" xfId="62"/>
    <cellStyle name="常规 2 104" xfId="63"/>
    <cellStyle name="常规 2 105" xfId="64"/>
    <cellStyle name="常规 2 106" xfId="65"/>
    <cellStyle name="常规 2 107" xfId="66"/>
    <cellStyle name="常规 2 108" xfId="67"/>
    <cellStyle name="常规 2 109" xfId="68"/>
    <cellStyle name="常规 2 11" xfId="69"/>
    <cellStyle name="常规 2 110" xfId="70"/>
    <cellStyle name="常规 2 111" xfId="71"/>
    <cellStyle name="常规 2 112" xfId="72"/>
    <cellStyle name="常规 2 113" xfId="73"/>
    <cellStyle name="常规 2 114" xfId="74"/>
    <cellStyle name="常规 2 115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8" xfId="82"/>
    <cellStyle name="常规 2 19" xfId="83"/>
    <cellStyle name="常规 2 2" xfId="84"/>
    <cellStyle name="常规 2 20" xfId="85"/>
    <cellStyle name="常规 2 21" xfId="86"/>
    <cellStyle name="常规 2 22" xfId="87"/>
    <cellStyle name="常规 2 23" xfId="88"/>
    <cellStyle name="常规 2 24" xfId="89"/>
    <cellStyle name="常规 2 25" xfId="90"/>
    <cellStyle name="常规 2 26" xfId="91"/>
    <cellStyle name="常规 2 27" xfId="92"/>
    <cellStyle name="常规 2 28" xfId="93"/>
    <cellStyle name="常规 2 29" xfId="94"/>
    <cellStyle name="常规 2 3" xfId="95"/>
    <cellStyle name="常规 2 30" xfId="96"/>
    <cellStyle name="常规 2 31" xfId="97"/>
    <cellStyle name="常规 2 32" xfId="98"/>
    <cellStyle name="常规 2 33" xfId="99"/>
    <cellStyle name="常规 2 34" xfId="100"/>
    <cellStyle name="常规 2 35" xfId="101"/>
    <cellStyle name="常规 2 36" xfId="102"/>
    <cellStyle name="常规 2 37" xfId="103"/>
    <cellStyle name="常规 2 38" xfId="104"/>
    <cellStyle name="常规 2 39" xfId="105"/>
    <cellStyle name="常规 2 4" xfId="106"/>
    <cellStyle name="常规 2 40" xfId="107"/>
    <cellStyle name="常规 2 41" xfId="108"/>
    <cellStyle name="常规 2 42" xfId="109"/>
    <cellStyle name="常规 2 43" xfId="110"/>
    <cellStyle name="常规 2 44" xfId="111"/>
    <cellStyle name="常规 2 45" xfId="112"/>
    <cellStyle name="常规 2 46" xfId="113"/>
    <cellStyle name="常规 2 47" xfId="114"/>
    <cellStyle name="常规 2 48" xfId="115"/>
    <cellStyle name="常规 2 49" xfId="116"/>
    <cellStyle name="常规 2 5" xfId="117"/>
    <cellStyle name="常规 2 50" xfId="118"/>
    <cellStyle name="常规 2 51" xfId="119"/>
    <cellStyle name="常规 2 52" xfId="120"/>
    <cellStyle name="常规 2 53" xfId="121"/>
    <cellStyle name="常规 2 54" xfId="122"/>
    <cellStyle name="常规 2 55" xfId="123"/>
    <cellStyle name="常规 2 56" xfId="124"/>
    <cellStyle name="常规 2 57" xfId="125"/>
    <cellStyle name="常规 2 58" xfId="126"/>
    <cellStyle name="常规 2 59" xfId="127"/>
    <cellStyle name="常规 2 6" xfId="128"/>
    <cellStyle name="常规 2 60" xfId="129"/>
    <cellStyle name="常规 2 61" xfId="130"/>
    <cellStyle name="常规 2 62" xfId="131"/>
    <cellStyle name="常规 2 63" xfId="132"/>
    <cellStyle name="常规 2 64" xfId="133"/>
    <cellStyle name="常规 2 65" xfId="134"/>
    <cellStyle name="常规 2 66" xfId="135"/>
    <cellStyle name="常规 2 67" xfId="136"/>
    <cellStyle name="常规 2 68" xfId="137"/>
    <cellStyle name="常规 2 69" xfId="138"/>
    <cellStyle name="常规 2 7" xfId="139"/>
    <cellStyle name="常规 2 70" xfId="140"/>
    <cellStyle name="常规 2 71" xfId="141"/>
    <cellStyle name="常规 2 72" xfId="142"/>
    <cellStyle name="常规 2 73" xfId="143"/>
    <cellStyle name="常规 2 74" xfId="144"/>
    <cellStyle name="常规 2 75" xfId="145"/>
    <cellStyle name="常规 2 76" xfId="146"/>
    <cellStyle name="常规 2 77" xfId="147"/>
    <cellStyle name="常规 2 78" xfId="148"/>
    <cellStyle name="常规 2 79" xfId="149"/>
    <cellStyle name="常规 2 8" xfId="150"/>
    <cellStyle name="常规 2 80" xfId="151"/>
    <cellStyle name="常规 2 81" xfId="152"/>
    <cellStyle name="常规 2 82" xfId="153"/>
    <cellStyle name="常规 2 83" xfId="154"/>
    <cellStyle name="常规 2 84" xfId="155"/>
    <cellStyle name="常规 2 85" xfId="156"/>
    <cellStyle name="常规 2 86" xfId="157"/>
    <cellStyle name="常规 2 87" xfId="158"/>
    <cellStyle name="常规 2 88" xfId="159"/>
    <cellStyle name="常规 2 89" xfId="160"/>
    <cellStyle name="常规 2 9" xfId="161"/>
    <cellStyle name="常规 2 90" xfId="162"/>
    <cellStyle name="常规 2 91" xfId="163"/>
    <cellStyle name="常规 2 92" xfId="164"/>
    <cellStyle name="常规 2 93" xfId="165"/>
    <cellStyle name="常规 2 94" xfId="166"/>
    <cellStyle name="常规 2 95" xfId="167"/>
    <cellStyle name="常规 2 96" xfId="168"/>
    <cellStyle name="常规 2 97" xfId="169"/>
    <cellStyle name="常规 2 98" xfId="170"/>
    <cellStyle name="常规 2 99" xfId="171"/>
    <cellStyle name="常规 2_2017年考核入围人员名单和成绩" xfId="172"/>
    <cellStyle name="常规 28" xfId="173"/>
    <cellStyle name="常规 29" xfId="174"/>
    <cellStyle name="常规 3" xfId="175"/>
    <cellStyle name="常规 3 2" xfId="176"/>
    <cellStyle name="常规 3 3" xfId="177"/>
    <cellStyle name="常规 3 4" xfId="178"/>
    <cellStyle name="常规 3 5" xfId="179"/>
    <cellStyle name="常规 3 6" xfId="180"/>
    <cellStyle name="常规 31" xfId="181"/>
    <cellStyle name="常规 32" xfId="182"/>
    <cellStyle name="常规 33" xfId="183"/>
    <cellStyle name="常规 34" xfId="184"/>
    <cellStyle name="常规 35" xfId="185"/>
    <cellStyle name="常规 36" xfId="186"/>
    <cellStyle name="常规 37" xfId="187"/>
    <cellStyle name="常规 38" xfId="188"/>
    <cellStyle name="常规 39" xfId="189"/>
    <cellStyle name="常规 4" xfId="190"/>
    <cellStyle name="常规 40" xfId="191"/>
    <cellStyle name="常规 41" xfId="192"/>
    <cellStyle name="常规 42" xfId="193"/>
    <cellStyle name="常规 43" xfId="194"/>
    <cellStyle name="常规 44" xfId="195"/>
    <cellStyle name="常规 45" xfId="196"/>
    <cellStyle name="常规 46" xfId="197"/>
    <cellStyle name="常规 5" xfId="198"/>
    <cellStyle name="常规 51" xfId="199"/>
    <cellStyle name="常规 55" xfId="200"/>
    <cellStyle name="常规 6" xfId="201"/>
    <cellStyle name="常规 68" xfId="202"/>
    <cellStyle name="常规 69" xfId="203"/>
    <cellStyle name="常规 7" xfId="204"/>
    <cellStyle name="常规 72" xfId="205"/>
    <cellStyle name="常规 73" xfId="206"/>
    <cellStyle name="常规 75" xfId="207"/>
    <cellStyle name="常规 76" xfId="208"/>
    <cellStyle name="常规 77" xfId="209"/>
    <cellStyle name="常规 78" xfId="210"/>
    <cellStyle name="常规 8" xfId="211"/>
    <cellStyle name="常规 82" xfId="212"/>
    <cellStyle name="常规 84" xfId="213"/>
    <cellStyle name="常规 85" xfId="214"/>
    <cellStyle name="常规 87" xfId="215"/>
    <cellStyle name="常规 88" xfId="216"/>
    <cellStyle name="常规 89" xfId="217"/>
    <cellStyle name="常规 9" xfId="218"/>
    <cellStyle name="常规 91" xfId="219"/>
    <cellStyle name="常规 92" xfId="220"/>
    <cellStyle name="常规 96" xfId="221"/>
    <cellStyle name="常规 99" xfId="222"/>
    <cellStyle name="好" xfId="223"/>
    <cellStyle name="汇总" xfId="224"/>
    <cellStyle name="Currency" xfId="225"/>
    <cellStyle name="Currency [0]" xfId="226"/>
    <cellStyle name="计算" xfId="227"/>
    <cellStyle name="检查单元格" xfId="228"/>
    <cellStyle name="解释性文本" xfId="229"/>
    <cellStyle name="警告文本" xfId="230"/>
    <cellStyle name="链接单元格" xfId="231"/>
    <cellStyle name="Comma" xfId="232"/>
    <cellStyle name="Comma [0]" xfId="233"/>
    <cellStyle name="强调文字颜色 1" xfId="234"/>
    <cellStyle name="强调文字颜色 2" xfId="235"/>
    <cellStyle name="强调文字颜色 3" xfId="236"/>
    <cellStyle name="强调文字颜色 4" xfId="237"/>
    <cellStyle name="强调文字颜色 5" xfId="238"/>
    <cellStyle name="强调文字颜色 6" xfId="239"/>
    <cellStyle name="适中" xfId="240"/>
    <cellStyle name="输出" xfId="241"/>
    <cellStyle name="输入" xfId="242"/>
    <cellStyle name="注释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Normal="85" zoomScaleSheetLayoutView="100" zoomScalePageLayoutView="0" workbookViewId="0" topLeftCell="A70">
      <selection activeCell="B88" sqref="B88"/>
    </sheetView>
  </sheetViews>
  <sheetFormatPr defaultColWidth="9.00390625" defaultRowHeight="14.25"/>
  <cols>
    <col min="1" max="1" width="5.875" style="0" customWidth="1"/>
    <col min="2" max="2" width="20.25390625" style="2" customWidth="1"/>
    <col min="3" max="3" width="4.125" style="3" customWidth="1"/>
    <col min="4" max="4" width="23.625" style="4" customWidth="1"/>
    <col min="5" max="5" width="5.875" style="5" customWidth="1"/>
    <col min="6" max="6" width="6.00390625" style="6" customWidth="1"/>
    <col min="7" max="7" width="7.75390625" style="0" customWidth="1"/>
    <col min="8" max="8" width="9.625" style="0" customWidth="1"/>
    <col min="9" max="9" width="4.25390625" style="0" customWidth="1"/>
    <col min="10" max="10" width="9.125" style="0" customWidth="1"/>
    <col min="11" max="11" width="8.375" style="25" customWidth="1"/>
    <col min="12" max="13" width="8.50390625" style="25" customWidth="1"/>
    <col min="14" max="14" width="9.875" style="25" customWidth="1"/>
  </cols>
  <sheetData>
    <row r="1" spans="1:14" ht="34.5" customHeight="1">
      <c r="A1" s="44" t="s">
        <v>156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36" customFormat="1" ht="45" customHeight="1">
      <c r="A3" s="10" t="s">
        <v>36</v>
      </c>
      <c r="B3" s="10" t="s">
        <v>37</v>
      </c>
      <c r="C3" s="10" t="s">
        <v>38</v>
      </c>
      <c r="D3" s="10" t="s">
        <v>39</v>
      </c>
      <c r="E3" s="10" t="s">
        <v>40</v>
      </c>
      <c r="F3" s="10" t="s">
        <v>41</v>
      </c>
      <c r="G3" s="10" t="s">
        <v>159</v>
      </c>
      <c r="H3" s="10" t="s">
        <v>43</v>
      </c>
      <c r="I3" s="10" t="s">
        <v>44</v>
      </c>
      <c r="J3" s="10" t="s">
        <v>45</v>
      </c>
      <c r="K3" s="10" t="s">
        <v>151</v>
      </c>
      <c r="L3" s="10" t="s">
        <v>152</v>
      </c>
      <c r="M3" s="10" t="s">
        <v>153</v>
      </c>
      <c r="N3" s="10" t="s">
        <v>154</v>
      </c>
    </row>
    <row r="4" spans="1:14" ht="21" customHeight="1">
      <c r="A4" s="18">
        <v>1</v>
      </c>
      <c r="B4" s="39" t="s">
        <v>46</v>
      </c>
      <c r="C4" s="41">
        <v>2</v>
      </c>
      <c r="D4" s="19" t="s">
        <v>47</v>
      </c>
      <c r="E4" s="19" t="s">
        <v>48</v>
      </c>
      <c r="F4" s="34">
        <v>1</v>
      </c>
      <c r="G4" s="20">
        <v>60008</v>
      </c>
      <c r="H4" s="21" t="s">
        <v>49</v>
      </c>
      <c r="I4" s="12" t="s">
        <v>31</v>
      </c>
      <c r="J4" s="22">
        <v>94.2</v>
      </c>
      <c r="K4" s="22">
        <v>88.4</v>
      </c>
      <c r="L4" s="22"/>
      <c r="M4" s="22">
        <f>K4</f>
        <v>88.4</v>
      </c>
      <c r="N4" s="22">
        <f>(J4*0.4)+(M4*0.6)</f>
        <v>90.72</v>
      </c>
    </row>
    <row r="5" spans="1:14" ht="21" customHeight="1">
      <c r="A5" s="18">
        <v>2</v>
      </c>
      <c r="B5" s="39"/>
      <c r="C5" s="41"/>
      <c r="D5" s="19" t="s">
        <v>50</v>
      </c>
      <c r="E5" s="19" t="s">
        <v>48</v>
      </c>
      <c r="F5" s="34">
        <v>1</v>
      </c>
      <c r="G5" s="20">
        <v>60022</v>
      </c>
      <c r="H5" s="21" t="s">
        <v>51</v>
      </c>
      <c r="I5" s="12" t="s">
        <v>31</v>
      </c>
      <c r="J5" s="22">
        <v>74.6</v>
      </c>
      <c r="K5" s="22">
        <v>83.27</v>
      </c>
      <c r="L5" s="22">
        <v>78.73</v>
      </c>
      <c r="M5" s="22">
        <f>(K5*0.4)+(L5*0.6)</f>
        <v>80.54599999999999</v>
      </c>
      <c r="N5" s="22">
        <f>(J5*0.4)+(M5*0.6)</f>
        <v>78.1676</v>
      </c>
    </row>
    <row r="6" spans="1:14" ht="21" customHeight="1">
      <c r="A6" s="18">
        <v>3</v>
      </c>
      <c r="B6" s="39" t="s">
        <v>52</v>
      </c>
      <c r="C6" s="41">
        <v>5</v>
      </c>
      <c r="D6" s="19" t="s">
        <v>53</v>
      </c>
      <c r="E6" s="19" t="s">
        <v>48</v>
      </c>
      <c r="F6" s="34">
        <v>1</v>
      </c>
      <c r="G6" s="20">
        <v>60073</v>
      </c>
      <c r="H6" s="21" t="s">
        <v>1</v>
      </c>
      <c r="I6" s="12" t="s">
        <v>31</v>
      </c>
      <c r="J6" s="22">
        <v>61</v>
      </c>
      <c r="K6" s="22">
        <v>85</v>
      </c>
      <c r="L6" s="22"/>
      <c r="M6" s="22">
        <f>K6</f>
        <v>85</v>
      </c>
      <c r="N6" s="22">
        <f>(J6*0.4)+(M6*0.6)</f>
        <v>75.4</v>
      </c>
    </row>
    <row r="7" spans="1:14" ht="21" customHeight="1">
      <c r="A7" s="18">
        <v>4</v>
      </c>
      <c r="B7" s="39"/>
      <c r="C7" s="41"/>
      <c r="D7" s="19" t="s">
        <v>54</v>
      </c>
      <c r="E7" s="19" t="s">
        <v>48</v>
      </c>
      <c r="F7" s="34">
        <v>1</v>
      </c>
      <c r="G7" s="20">
        <v>60025</v>
      </c>
      <c r="H7" s="21" t="s">
        <v>55</v>
      </c>
      <c r="I7" s="12" t="s">
        <v>31</v>
      </c>
      <c r="J7" s="22">
        <v>74.6</v>
      </c>
      <c r="K7" s="22">
        <v>85.4</v>
      </c>
      <c r="L7" s="22"/>
      <c r="M7" s="22">
        <f>K7</f>
        <v>85.4</v>
      </c>
      <c r="N7" s="22">
        <f aca="true" t="shared" si="0" ref="N7:N12">(J7*0.4)+(M7*0.6)</f>
        <v>81.08</v>
      </c>
    </row>
    <row r="8" spans="1:14" ht="21" customHeight="1">
      <c r="A8" s="18">
        <v>5</v>
      </c>
      <c r="B8" s="39"/>
      <c r="C8" s="41"/>
      <c r="D8" s="19" t="s">
        <v>56</v>
      </c>
      <c r="E8" s="19" t="s">
        <v>48</v>
      </c>
      <c r="F8" s="34">
        <v>1</v>
      </c>
      <c r="G8" s="20">
        <v>60104</v>
      </c>
      <c r="H8" s="21" t="s">
        <v>2</v>
      </c>
      <c r="I8" s="12" t="s">
        <v>32</v>
      </c>
      <c r="J8" s="22">
        <v>83.60000000000001</v>
      </c>
      <c r="K8" s="22">
        <v>86.71</v>
      </c>
      <c r="L8" s="22">
        <v>46.5</v>
      </c>
      <c r="M8" s="22">
        <f>(K8*0.4)+(L8*0.6)</f>
        <v>62.583999999999996</v>
      </c>
      <c r="N8" s="22">
        <f t="shared" si="0"/>
        <v>70.9904</v>
      </c>
    </row>
    <row r="9" spans="1:14" ht="21" customHeight="1">
      <c r="A9" s="18">
        <v>6</v>
      </c>
      <c r="B9" s="39"/>
      <c r="C9" s="41"/>
      <c r="D9" s="19" t="s">
        <v>57</v>
      </c>
      <c r="E9" s="19" t="s">
        <v>48</v>
      </c>
      <c r="F9" s="34">
        <v>1</v>
      </c>
      <c r="G9" s="20">
        <v>60014</v>
      </c>
      <c r="H9" s="21" t="s">
        <v>58</v>
      </c>
      <c r="I9" s="12" t="s">
        <v>31</v>
      </c>
      <c r="J9" s="22">
        <v>72.4</v>
      </c>
      <c r="K9" s="22">
        <v>88.86</v>
      </c>
      <c r="L9" s="22">
        <v>93</v>
      </c>
      <c r="M9" s="22">
        <f>(K9*0.4)+(L9*0.6)</f>
        <v>91.344</v>
      </c>
      <c r="N9" s="22">
        <f t="shared" si="0"/>
        <v>83.7664</v>
      </c>
    </row>
    <row r="10" spans="1:14" ht="21" customHeight="1">
      <c r="A10" s="18">
        <v>7</v>
      </c>
      <c r="B10" s="39"/>
      <c r="C10" s="41"/>
      <c r="D10" s="19" t="s">
        <v>59</v>
      </c>
      <c r="E10" s="19" t="s">
        <v>48</v>
      </c>
      <c r="F10" s="34">
        <v>1</v>
      </c>
      <c r="G10" s="20">
        <v>60006</v>
      </c>
      <c r="H10" s="21" t="s">
        <v>157</v>
      </c>
      <c r="I10" s="12" t="s">
        <v>31</v>
      </c>
      <c r="J10" s="22">
        <v>73.2</v>
      </c>
      <c r="K10" s="22">
        <v>83.14</v>
      </c>
      <c r="L10" s="22">
        <v>86.5</v>
      </c>
      <c r="M10" s="22">
        <f>(K10*0.4)+(L10*0.6)</f>
        <v>85.156</v>
      </c>
      <c r="N10" s="22">
        <f t="shared" si="0"/>
        <v>80.37360000000001</v>
      </c>
    </row>
    <row r="11" spans="1:14" ht="21" customHeight="1">
      <c r="A11" s="18">
        <v>8</v>
      </c>
      <c r="B11" s="39" t="s">
        <v>60</v>
      </c>
      <c r="C11" s="41">
        <v>5</v>
      </c>
      <c r="D11" s="19" t="s">
        <v>61</v>
      </c>
      <c r="E11" s="19" t="s">
        <v>48</v>
      </c>
      <c r="F11" s="34">
        <v>1</v>
      </c>
      <c r="G11" s="20">
        <v>60112</v>
      </c>
      <c r="H11" s="21" t="s">
        <v>5</v>
      </c>
      <c r="I11" s="12" t="s">
        <v>32</v>
      </c>
      <c r="J11" s="22">
        <v>77.4</v>
      </c>
      <c r="K11" s="22">
        <v>88.43</v>
      </c>
      <c r="L11" s="22">
        <v>65</v>
      </c>
      <c r="M11" s="22">
        <f>(K11*0.4)+(L11*0.6)</f>
        <v>74.37200000000001</v>
      </c>
      <c r="N11" s="22">
        <f t="shared" si="0"/>
        <v>75.5832</v>
      </c>
    </row>
    <row r="12" spans="1:14" ht="21" customHeight="1">
      <c r="A12" s="18">
        <v>9</v>
      </c>
      <c r="B12" s="39"/>
      <c r="C12" s="41"/>
      <c r="D12" s="19" t="s">
        <v>54</v>
      </c>
      <c r="E12" s="19" t="s">
        <v>48</v>
      </c>
      <c r="F12" s="34">
        <v>1</v>
      </c>
      <c r="G12" s="20">
        <v>60060</v>
      </c>
      <c r="H12" s="21" t="s">
        <v>62</v>
      </c>
      <c r="I12" s="12" t="s">
        <v>31</v>
      </c>
      <c r="J12" s="22">
        <v>74</v>
      </c>
      <c r="K12" s="22">
        <v>90</v>
      </c>
      <c r="L12" s="22"/>
      <c r="M12" s="22">
        <f>K12</f>
        <v>90</v>
      </c>
      <c r="N12" s="22">
        <f t="shared" si="0"/>
        <v>83.6</v>
      </c>
    </row>
    <row r="13" spans="1:14" ht="21" customHeight="1">
      <c r="A13" s="18">
        <v>10</v>
      </c>
      <c r="B13" s="39"/>
      <c r="C13" s="41"/>
      <c r="D13" s="19" t="s">
        <v>47</v>
      </c>
      <c r="E13" s="19" t="s">
        <v>48</v>
      </c>
      <c r="F13" s="34">
        <v>1</v>
      </c>
      <c r="G13" s="23">
        <v>60003</v>
      </c>
      <c r="H13" s="24" t="s">
        <v>63</v>
      </c>
      <c r="I13" s="12" t="s">
        <v>31</v>
      </c>
      <c r="J13" s="22">
        <v>90</v>
      </c>
      <c r="K13" s="22">
        <v>80.6</v>
      </c>
      <c r="L13" s="22"/>
      <c r="M13" s="22">
        <f>K13</f>
        <v>80.6</v>
      </c>
      <c r="N13" s="22">
        <f aca="true" t="shared" si="1" ref="N13:N38">(J13*0.4)+(M13*0.6)</f>
        <v>84.35999999999999</v>
      </c>
    </row>
    <row r="14" spans="1:14" ht="29.25" customHeight="1">
      <c r="A14" s="18">
        <v>11</v>
      </c>
      <c r="B14" s="39"/>
      <c r="C14" s="41"/>
      <c r="D14" s="38" t="s">
        <v>158</v>
      </c>
      <c r="E14" s="19" t="s">
        <v>48</v>
      </c>
      <c r="F14" s="34">
        <v>1</v>
      </c>
      <c r="G14" s="20">
        <v>60070</v>
      </c>
      <c r="H14" s="21" t="s">
        <v>4</v>
      </c>
      <c r="I14" s="12" t="s">
        <v>32</v>
      </c>
      <c r="J14" s="22">
        <v>66.8</v>
      </c>
      <c r="K14" s="22">
        <v>82.57</v>
      </c>
      <c r="L14" s="22">
        <v>88.5</v>
      </c>
      <c r="M14" s="22">
        <f>(K14*0.4)+(L14*0.6)</f>
        <v>86.128</v>
      </c>
      <c r="N14" s="22">
        <f t="shared" si="1"/>
        <v>78.3968</v>
      </c>
    </row>
    <row r="15" spans="1:14" ht="21" customHeight="1">
      <c r="A15" s="18">
        <v>12</v>
      </c>
      <c r="B15" s="39"/>
      <c r="C15" s="41"/>
      <c r="D15" s="19" t="s">
        <v>64</v>
      </c>
      <c r="E15" s="19" t="s">
        <v>48</v>
      </c>
      <c r="F15" s="34">
        <v>1</v>
      </c>
      <c r="G15" s="20">
        <v>60119</v>
      </c>
      <c r="H15" s="21" t="s">
        <v>3</v>
      </c>
      <c r="I15" s="12" t="s">
        <v>31</v>
      </c>
      <c r="J15" s="22">
        <v>75.80000000000001</v>
      </c>
      <c r="K15" s="22">
        <v>80.46</v>
      </c>
      <c r="L15" s="22">
        <v>85.15</v>
      </c>
      <c r="M15" s="22">
        <f>(K15*0.4)+(L15*0.6)</f>
        <v>83.274</v>
      </c>
      <c r="N15" s="22">
        <f t="shared" si="1"/>
        <v>80.2844</v>
      </c>
    </row>
    <row r="16" spans="1:14" ht="21" customHeight="1">
      <c r="A16" s="18">
        <v>13</v>
      </c>
      <c r="B16" s="19" t="s">
        <v>65</v>
      </c>
      <c r="C16" s="33">
        <v>1</v>
      </c>
      <c r="D16" s="19" t="s">
        <v>66</v>
      </c>
      <c r="E16" s="19" t="s">
        <v>48</v>
      </c>
      <c r="F16" s="34">
        <v>1</v>
      </c>
      <c r="G16" s="20">
        <v>20111</v>
      </c>
      <c r="H16" s="21" t="s">
        <v>67</v>
      </c>
      <c r="I16" s="12" t="s">
        <v>32</v>
      </c>
      <c r="J16" s="22">
        <v>82.8</v>
      </c>
      <c r="K16" s="22">
        <v>91.6</v>
      </c>
      <c r="L16" s="22"/>
      <c r="M16" s="22">
        <f aca="true" t="shared" si="2" ref="M16:M25">K16</f>
        <v>91.6</v>
      </c>
      <c r="N16" s="22">
        <f>(J16*0.4)+(M16*0.6)</f>
        <v>88.07999999999998</v>
      </c>
    </row>
    <row r="17" spans="1:14" ht="21" customHeight="1">
      <c r="A17" s="18">
        <v>14</v>
      </c>
      <c r="B17" s="39" t="s">
        <v>68</v>
      </c>
      <c r="C17" s="41">
        <v>6</v>
      </c>
      <c r="D17" s="39" t="s">
        <v>69</v>
      </c>
      <c r="E17" s="39" t="s">
        <v>48</v>
      </c>
      <c r="F17" s="43">
        <v>2</v>
      </c>
      <c r="G17" s="20">
        <v>20142</v>
      </c>
      <c r="H17" s="21" t="s">
        <v>6</v>
      </c>
      <c r="I17" s="12" t="s">
        <v>31</v>
      </c>
      <c r="J17" s="22">
        <v>85.60000000000001</v>
      </c>
      <c r="K17" s="22">
        <v>86.9</v>
      </c>
      <c r="L17" s="22"/>
      <c r="M17" s="22">
        <f t="shared" si="2"/>
        <v>86.9</v>
      </c>
      <c r="N17" s="22">
        <f aca="true" t="shared" si="3" ref="N17:N24">(J17*0.4)+(M17*0.6)</f>
        <v>86.38</v>
      </c>
    </row>
    <row r="18" spans="1:14" ht="21" customHeight="1">
      <c r="A18" s="18">
        <v>15</v>
      </c>
      <c r="B18" s="39"/>
      <c r="C18" s="41"/>
      <c r="D18" s="39"/>
      <c r="E18" s="39"/>
      <c r="F18" s="43"/>
      <c r="G18" s="20">
        <v>20104</v>
      </c>
      <c r="H18" s="21" t="s">
        <v>7</v>
      </c>
      <c r="I18" s="12" t="s">
        <v>31</v>
      </c>
      <c r="J18" s="22">
        <v>72.2</v>
      </c>
      <c r="K18" s="22">
        <v>88.2</v>
      </c>
      <c r="L18" s="22"/>
      <c r="M18" s="22">
        <f t="shared" si="2"/>
        <v>88.2</v>
      </c>
      <c r="N18" s="22">
        <f t="shared" si="3"/>
        <v>81.80000000000001</v>
      </c>
    </row>
    <row r="19" spans="1:14" ht="21" customHeight="1">
      <c r="A19" s="18">
        <v>16</v>
      </c>
      <c r="B19" s="39"/>
      <c r="C19" s="41"/>
      <c r="D19" s="39" t="s">
        <v>66</v>
      </c>
      <c r="E19" s="39" t="s">
        <v>48</v>
      </c>
      <c r="F19" s="43">
        <v>2</v>
      </c>
      <c r="G19" s="20">
        <v>20178</v>
      </c>
      <c r="H19" s="21" t="s">
        <v>8</v>
      </c>
      <c r="I19" s="12" t="s">
        <v>31</v>
      </c>
      <c r="J19" s="22">
        <v>72.80000000000001</v>
      </c>
      <c r="K19" s="22">
        <v>87.6</v>
      </c>
      <c r="L19" s="22"/>
      <c r="M19" s="22">
        <f t="shared" si="2"/>
        <v>87.6</v>
      </c>
      <c r="N19" s="22">
        <f t="shared" si="3"/>
        <v>81.68</v>
      </c>
    </row>
    <row r="20" spans="1:14" ht="21" customHeight="1">
      <c r="A20" s="18">
        <v>17</v>
      </c>
      <c r="B20" s="39"/>
      <c r="C20" s="41"/>
      <c r="D20" s="39"/>
      <c r="E20" s="39"/>
      <c r="F20" s="43"/>
      <c r="G20" s="20">
        <v>20026</v>
      </c>
      <c r="H20" s="21" t="s">
        <v>70</v>
      </c>
      <c r="I20" s="12" t="s">
        <v>32</v>
      </c>
      <c r="J20" s="22">
        <v>74.4</v>
      </c>
      <c r="K20" s="22">
        <v>83.6</v>
      </c>
      <c r="L20" s="22"/>
      <c r="M20" s="22">
        <f t="shared" si="2"/>
        <v>83.6</v>
      </c>
      <c r="N20" s="22">
        <f t="shared" si="3"/>
        <v>79.92</v>
      </c>
    </row>
    <row r="21" spans="1:14" ht="21" customHeight="1">
      <c r="A21" s="18">
        <v>18</v>
      </c>
      <c r="B21" s="39"/>
      <c r="C21" s="41"/>
      <c r="D21" s="39" t="s">
        <v>71</v>
      </c>
      <c r="E21" s="39" t="s">
        <v>48</v>
      </c>
      <c r="F21" s="43">
        <v>2</v>
      </c>
      <c r="G21" s="23">
        <v>20106</v>
      </c>
      <c r="H21" s="24" t="s">
        <v>9</v>
      </c>
      <c r="I21" s="12" t="s">
        <v>31</v>
      </c>
      <c r="J21" s="22">
        <v>70.80000000000001</v>
      </c>
      <c r="K21" s="22">
        <v>88.55</v>
      </c>
      <c r="L21" s="22"/>
      <c r="M21" s="22">
        <f t="shared" si="2"/>
        <v>88.55</v>
      </c>
      <c r="N21" s="22">
        <f t="shared" si="3"/>
        <v>81.45</v>
      </c>
    </row>
    <row r="22" spans="1:14" ht="21" customHeight="1">
      <c r="A22" s="18">
        <v>19</v>
      </c>
      <c r="B22" s="39"/>
      <c r="C22" s="41"/>
      <c r="D22" s="39"/>
      <c r="E22" s="39"/>
      <c r="F22" s="43"/>
      <c r="G22" s="23">
        <v>20034</v>
      </c>
      <c r="H22" s="24" t="s">
        <v>72</v>
      </c>
      <c r="I22" s="12" t="s">
        <v>31</v>
      </c>
      <c r="J22" s="22">
        <v>72.60000000000001</v>
      </c>
      <c r="K22" s="22">
        <v>86.07</v>
      </c>
      <c r="L22" s="22"/>
      <c r="M22" s="22">
        <f t="shared" si="2"/>
        <v>86.07</v>
      </c>
      <c r="N22" s="22">
        <f t="shared" si="3"/>
        <v>80.682</v>
      </c>
    </row>
    <row r="23" spans="1:14" ht="21" customHeight="1">
      <c r="A23" s="18">
        <v>20</v>
      </c>
      <c r="B23" s="39" t="s">
        <v>73</v>
      </c>
      <c r="C23" s="41">
        <v>3</v>
      </c>
      <c r="D23" s="19" t="s">
        <v>74</v>
      </c>
      <c r="E23" s="19" t="s">
        <v>48</v>
      </c>
      <c r="F23" s="33">
        <v>1</v>
      </c>
      <c r="G23" s="20">
        <v>20174</v>
      </c>
      <c r="H23" s="21" t="s">
        <v>11</v>
      </c>
      <c r="I23" s="12" t="s">
        <v>32</v>
      </c>
      <c r="J23" s="22">
        <v>77.2</v>
      </c>
      <c r="K23" s="22">
        <v>87.33</v>
      </c>
      <c r="L23" s="22"/>
      <c r="M23" s="22">
        <f t="shared" si="2"/>
        <v>87.33</v>
      </c>
      <c r="N23" s="22">
        <f t="shared" si="3"/>
        <v>83.27799999999999</v>
      </c>
    </row>
    <row r="24" spans="1:14" ht="21" customHeight="1">
      <c r="A24" s="18">
        <v>21</v>
      </c>
      <c r="B24" s="39"/>
      <c r="C24" s="41"/>
      <c r="D24" s="19" t="s">
        <v>75</v>
      </c>
      <c r="E24" s="19" t="s">
        <v>48</v>
      </c>
      <c r="F24" s="33">
        <v>1</v>
      </c>
      <c r="G24" s="23">
        <v>20005</v>
      </c>
      <c r="H24" s="24" t="s">
        <v>76</v>
      </c>
      <c r="I24" s="12" t="s">
        <v>31</v>
      </c>
      <c r="J24" s="22">
        <v>88.4</v>
      </c>
      <c r="K24" s="22">
        <v>88.8</v>
      </c>
      <c r="L24" s="22"/>
      <c r="M24" s="22">
        <f t="shared" si="2"/>
        <v>88.8</v>
      </c>
      <c r="N24" s="22">
        <f t="shared" si="3"/>
        <v>88.64</v>
      </c>
    </row>
    <row r="25" spans="1:14" ht="21" customHeight="1">
      <c r="A25" s="18">
        <v>22</v>
      </c>
      <c r="B25" s="39"/>
      <c r="C25" s="41"/>
      <c r="D25" s="19" t="s">
        <v>77</v>
      </c>
      <c r="E25" s="19" t="s">
        <v>48</v>
      </c>
      <c r="F25" s="33">
        <v>1</v>
      </c>
      <c r="G25" s="20">
        <v>20130</v>
      </c>
      <c r="H25" s="21" t="s">
        <v>10</v>
      </c>
      <c r="I25" s="12" t="s">
        <v>31</v>
      </c>
      <c r="J25" s="22">
        <v>93.4</v>
      </c>
      <c r="K25" s="22">
        <v>88.2</v>
      </c>
      <c r="L25" s="22"/>
      <c r="M25" s="22">
        <f t="shared" si="2"/>
        <v>88.2</v>
      </c>
      <c r="N25" s="22">
        <f t="shared" si="1"/>
        <v>90.28</v>
      </c>
    </row>
    <row r="26" spans="1:14" ht="20.25" customHeight="1">
      <c r="A26" s="18">
        <v>23</v>
      </c>
      <c r="B26" s="39" t="s">
        <v>78</v>
      </c>
      <c r="C26" s="41">
        <v>5</v>
      </c>
      <c r="D26" s="19" t="s">
        <v>74</v>
      </c>
      <c r="E26" s="19" t="s">
        <v>48</v>
      </c>
      <c r="F26" s="33">
        <v>1</v>
      </c>
      <c r="G26" s="20">
        <v>20052</v>
      </c>
      <c r="H26" s="21" t="s">
        <v>79</v>
      </c>
      <c r="I26" s="12" t="s">
        <v>32</v>
      </c>
      <c r="J26" s="22">
        <v>86.4</v>
      </c>
      <c r="K26" s="22">
        <v>86.67</v>
      </c>
      <c r="L26" s="22"/>
      <c r="M26" s="22">
        <f>K26</f>
        <v>86.67</v>
      </c>
      <c r="N26" s="22">
        <f t="shared" si="1"/>
        <v>86.56200000000001</v>
      </c>
    </row>
    <row r="27" spans="1:14" ht="20.25" customHeight="1">
      <c r="A27" s="18">
        <v>24</v>
      </c>
      <c r="B27" s="39"/>
      <c r="C27" s="41"/>
      <c r="D27" s="19" t="s">
        <v>80</v>
      </c>
      <c r="E27" s="19" t="s">
        <v>48</v>
      </c>
      <c r="F27" s="33">
        <v>1</v>
      </c>
      <c r="G27" s="20">
        <v>20001</v>
      </c>
      <c r="H27" s="21" t="s">
        <v>81</v>
      </c>
      <c r="I27" s="12" t="s">
        <v>32</v>
      </c>
      <c r="J27" s="22">
        <v>62.800000000000004</v>
      </c>
      <c r="K27" s="22">
        <v>86</v>
      </c>
      <c r="L27" s="22"/>
      <c r="M27" s="22">
        <f>K27</f>
        <v>86</v>
      </c>
      <c r="N27" s="22">
        <f t="shared" si="1"/>
        <v>76.72</v>
      </c>
    </row>
    <row r="28" spans="1:14" ht="20.25" customHeight="1">
      <c r="A28" s="18">
        <v>25</v>
      </c>
      <c r="B28" s="39"/>
      <c r="C28" s="41"/>
      <c r="D28" s="19" t="s">
        <v>82</v>
      </c>
      <c r="E28" s="19" t="s">
        <v>48</v>
      </c>
      <c r="F28" s="33">
        <v>1</v>
      </c>
      <c r="G28" s="20">
        <v>20120</v>
      </c>
      <c r="H28" s="21" t="s">
        <v>83</v>
      </c>
      <c r="I28" s="12" t="s">
        <v>31</v>
      </c>
      <c r="J28" s="22">
        <v>51.4</v>
      </c>
      <c r="K28" s="22">
        <v>90.4</v>
      </c>
      <c r="L28" s="22"/>
      <c r="M28" s="22">
        <f>K28</f>
        <v>90.4</v>
      </c>
      <c r="N28" s="22">
        <f>(J28*0.4)+(M28*0.6)</f>
        <v>74.80000000000001</v>
      </c>
    </row>
    <row r="29" spans="1:14" ht="20.25" customHeight="1">
      <c r="A29" s="18">
        <v>26</v>
      </c>
      <c r="B29" s="39"/>
      <c r="C29" s="41"/>
      <c r="D29" s="19" t="s">
        <v>84</v>
      </c>
      <c r="E29" s="19" t="s">
        <v>48</v>
      </c>
      <c r="F29" s="33">
        <v>1</v>
      </c>
      <c r="G29" s="20">
        <v>20189</v>
      </c>
      <c r="H29" s="21" t="s">
        <v>85</v>
      </c>
      <c r="I29" s="12" t="s">
        <v>32</v>
      </c>
      <c r="J29" s="22">
        <v>73</v>
      </c>
      <c r="K29" s="22">
        <v>84.86</v>
      </c>
      <c r="L29" s="22">
        <v>48.68</v>
      </c>
      <c r="M29" s="22">
        <f>(K29*0.4)+(L29*0.6)</f>
        <v>63.152</v>
      </c>
      <c r="N29" s="22">
        <f t="shared" si="1"/>
        <v>67.0912</v>
      </c>
    </row>
    <row r="30" spans="1:14" ht="20.25" customHeight="1">
      <c r="A30" s="18">
        <v>27</v>
      </c>
      <c r="B30" s="39"/>
      <c r="C30" s="41"/>
      <c r="D30" s="19" t="s">
        <v>86</v>
      </c>
      <c r="E30" s="19" t="s">
        <v>48</v>
      </c>
      <c r="F30" s="33">
        <v>1</v>
      </c>
      <c r="G30" s="20">
        <v>20159</v>
      </c>
      <c r="H30" s="21" t="s">
        <v>12</v>
      </c>
      <c r="I30" s="12" t="s">
        <v>32</v>
      </c>
      <c r="J30" s="22">
        <v>75.4</v>
      </c>
      <c r="K30" s="22">
        <v>85.57</v>
      </c>
      <c r="L30" s="22">
        <v>63.75</v>
      </c>
      <c r="M30" s="22">
        <f>(K30*0.4)+(L30*0.6)</f>
        <v>72.47800000000001</v>
      </c>
      <c r="N30" s="22">
        <f t="shared" si="1"/>
        <v>73.64680000000001</v>
      </c>
    </row>
    <row r="31" spans="1:14" ht="20.25" customHeight="1">
      <c r="A31" s="18">
        <v>28</v>
      </c>
      <c r="B31" s="39" t="s">
        <v>87</v>
      </c>
      <c r="C31" s="41">
        <v>2</v>
      </c>
      <c r="D31" s="19" t="s">
        <v>88</v>
      </c>
      <c r="E31" s="19" t="s">
        <v>48</v>
      </c>
      <c r="F31" s="33">
        <v>1</v>
      </c>
      <c r="G31" s="20">
        <v>20083</v>
      </c>
      <c r="H31" s="21" t="s">
        <v>89</v>
      </c>
      <c r="I31" s="12" t="s">
        <v>31</v>
      </c>
      <c r="J31" s="22">
        <v>88.60000000000001</v>
      </c>
      <c r="K31" s="22">
        <v>90.2</v>
      </c>
      <c r="L31" s="22"/>
      <c r="M31" s="22">
        <f>K31</f>
        <v>90.2</v>
      </c>
      <c r="N31" s="22">
        <f t="shared" si="1"/>
        <v>89.56</v>
      </c>
    </row>
    <row r="32" spans="1:14" ht="20.25" customHeight="1">
      <c r="A32" s="18">
        <v>29</v>
      </c>
      <c r="B32" s="39"/>
      <c r="C32" s="41"/>
      <c r="D32" s="19" t="s">
        <v>90</v>
      </c>
      <c r="E32" s="19" t="s">
        <v>48</v>
      </c>
      <c r="F32" s="33">
        <v>1</v>
      </c>
      <c r="G32" s="20">
        <v>20152</v>
      </c>
      <c r="H32" s="21" t="s">
        <v>13</v>
      </c>
      <c r="I32" s="12" t="s">
        <v>31</v>
      </c>
      <c r="J32" s="22">
        <v>58.400000000000006</v>
      </c>
      <c r="K32" s="22">
        <v>83.86</v>
      </c>
      <c r="L32" s="22">
        <v>81.9</v>
      </c>
      <c r="M32" s="22">
        <f>(K32*0.4)+(L32*0.6)</f>
        <v>82.684</v>
      </c>
      <c r="N32" s="22">
        <f>(J32*0.4)+(M32*0.6)</f>
        <v>72.9704</v>
      </c>
    </row>
    <row r="33" spans="1:14" ht="20.25" customHeight="1">
      <c r="A33" s="18">
        <v>30</v>
      </c>
      <c r="B33" s="39" t="s">
        <v>91</v>
      </c>
      <c r="C33" s="41">
        <v>6</v>
      </c>
      <c r="D33" s="19" t="s">
        <v>92</v>
      </c>
      <c r="E33" s="19" t="s">
        <v>48</v>
      </c>
      <c r="F33" s="33">
        <v>1</v>
      </c>
      <c r="G33" s="20">
        <v>30340</v>
      </c>
      <c r="H33" s="21" t="s">
        <v>14</v>
      </c>
      <c r="I33" s="12" t="s">
        <v>31</v>
      </c>
      <c r="J33" s="22">
        <v>84</v>
      </c>
      <c r="K33" s="22">
        <v>86.8</v>
      </c>
      <c r="L33" s="22"/>
      <c r="M33" s="22">
        <f aca="true" t="shared" si="4" ref="M33:M55">K33</f>
        <v>86.8</v>
      </c>
      <c r="N33" s="22">
        <f t="shared" si="1"/>
        <v>85.68</v>
      </c>
    </row>
    <row r="34" spans="1:14" ht="20.25" customHeight="1">
      <c r="A34" s="18">
        <v>31</v>
      </c>
      <c r="B34" s="39"/>
      <c r="C34" s="41"/>
      <c r="D34" s="19" t="s">
        <v>69</v>
      </c>
      <c r="E34" s="19" t="s">
        <v>48</v>
      </c>
      <c r="F34" s="33">
        <v>1</v>
      </c>
      <c r="G34" s="20">
        <v>30196</v>
      </c>
      <c r="H34" s="21" t="s">
        <v>93</v>
      </c>
      <c r="I34" s="12" t="s">
        <v>31</v>
      </c>
      <c r="J34" s="22">
        <v>63.6</v>
      </c>
      <c r="K34" s="22">
        <v>83</v>
      </c>
      <c r="L34" s="22"/>
      <c r="M34" s="22">
        <f t="shared" si="4"/>
        <v>83</v>
      </c>
      <c r="N34" s="22">
        <f t="shared" si="1"/>
        <v>75.24</v>
      </c>
    </row>
    <row r="35" spans="1:14" ht="20.25" customHeight="1">
      <c r="A35" s="18">
        <v>32</v>
      </c>
      <c r="B35" s="39"/>
      <c r="C35" s="41"/>
      <c r="D35" s="19" t="s">
        <v>94</v>
      </c>
      <c r="E35" s="19" t="s">
        <v>48</v>
      </c>
      <c r="F35" s="33">
        <v>1</v>
      </c>
      <c r="G35" s="20">
        <v>30316</v>
      </c>
      <c r="H35" s="21" t="s">
        <v>15</v>
      </c>
      <c r="I35" s="12" t="s">
        <v>31</v>
      </c>
      <c r="J35" s="22">
        <v>89.4</v>
      </c>
      <c r="K35" s="22">
        <v>84.2</v>
      </c>
      <c r="L35" s="22"/>
      <c r="M35" s="22">
        <f t="shared" si="4"/>
        <v>84.2</v>
      </c>
      <c r="N35" s="22">
        <f t="shared" si="1"/>
        <v>86.28</v>
      </c>
    </row>
    <row r="36" spans="1:14" ht="20.25" customHeight="1">
      <c r="A36" s="18">
        <v>33</v>
      </c>
      <c r="B36" s="39"/>
      <c r="C36" s="41"/>
      <c r="D36" s="19" t="s">
        <v>95</v>
      </c>
      <c r="E36" s="19" t="s">
        <v>48</v>
      </c>
      <c r="F36" s="33">
        <v>1</v>
      </c>
      <c r="G36" s="20">
        <v>30026</v>
      </c>
      <c r="H36" s="21" t="s">
        <v>96</v>
      </c>
      <c r="I36" s="12" t="s">
        <v>31</v>
      </c>
      <c r="J36" s="22">
        <v>61.800000000000004</v>
      </c>
      <c r="K36" s="22">
        <v>87.48</v>
      </c>
      <c r="L36" s="22"/>
      <c r="M36" s="22">
        <f t="shared" si="4"/>
        <v>87.48</v>
      </c>
      <c r="N36" s="22">
        <f t="shared" si="1"/>
        <v>77.208</v>
      </c>
    </row>
    <row r="37" spans="1:14" ht="20.25" customHeight="1">
      <c r="A37" s="18">
        <v>34</v>
      </c>
      <c r="B37" s="39"/>
      <c r="C37" s="41"/>
      <c r="D37" s="19" t="s">
        <v>71</v>
      </c>
      <c r="E37" s="19" t="s">
        <v>48</v>
      </c>
      <c r="F37" s="33">
        <v>1</v>
      </c>
      <c r="G37" s="20">
        <v>30299</v>
      </c>
      <c r="H37" s="21" t="s">
        <v>97</v>
      </c>
      <c r="I37" s="12" t="s">
        <v>32</v>
      </c>
      <c r="J37" s="22">
        <v>74</v>
      </c>
      <c r="K37" s="22">
        <v>91.57</v>
      </c>
      <c r="L37" s="22"/>
      <c r="M37" s="22">
        <f t="shared" si="4"/>
        <v>91.57</v>
      </c>
      <c r="N37" s="22">
        <f t="shared" si="1"/>
        <v>84.542</v>
      </c>
    </row>
    <row r="38" spans="1:14" ht="20.25" customHeight="1">
      <c r="A38" s="18">
        <v>35</v>
      </c>
      <c r="B38" s="39"/>
      <c r="C38" s="41"/>
      <c r="D38" s="19" t="s">
        <v>74</v>
      </c>
      <c r="E38" s="19" t="s">
        <v>48</v>
      </c>
      <c r="F38" s="33">
        <v>1</v>
      </c>
      <c r="G38" s="20">
        <v>30005</v>
      </c>
      <c r="H38" s="21" t="s">
        <v>98</v>
      </c>
      <c r="I38" s="12" t="s">
        <v>31</v>
      </c>
      <c r="J38" s="22">
        <v>87.2</v>
      </c>
      <c r="K38" s="22">
        <v>84</v>
      </c>
      <c r="L38" s="22"/>
      <c r="M38" s="22">
        <f t="shared" si="4"/>
        <v>84</v>
      </c>
      <c r="N38" s="22">
        <f t="shared" si="1"/>
        <v>85.28</v>
      </c>
    </row>
    <row r="39" spans="1:14" s="8" customFormat="1" ht="20.25" customHeight="1">
      <c r="A39" s="18">
        <v>36</v>
      </c>
      <c r="B39" s="39" t="s">
        <v>99</v>
      </c>
      <c r="C39" s="41">
        <v>3</v>
      </c>
      <c r="D39" s="19" t="s">
        <v>71</v>
      </c>
      <c r="E39" s="19" t="s">
        <v>48</v>
      </c>
      <c r="F39" s="33">
        <v>1</v>
      </c>
      <c r="G39" s="23">
        <v>30149</v>
      </c>
      <c r="H39" s="24" t="s">
        <v>16</v>
      </c>
      <c r="I39" s="12" t="s">
        <v>31</v>
      </c>
      <c r="J39" s="22">
        <v>93.20000000000002</v>
      </c>
      <c r="K39" s="22">
        <v>89.68</v>
      </c>
      <c r="L39" s="22"/>
      <c r="M39" s="22">
        <f t="shared" si="4"/>
        <v>89.68</v>
      </c>
      <c r="N39" s="22">
        <f aca="true" t="shared" si="5" ref="N39:N54">(J39*0.4)+(M39*0.6)</f>
        <v>91.08800000000001</v>
      </c>
    </row>
    <row r="40" spans="1:14" s="8" customFormat="1" ht="20.25" customHeight="1">
      <c r="A40" s="18">
        <v>37</v>
      </c>
      <c r="B40" s="39"/>
      <c r="C40" s="41"/>
      <c r="D40" s="19" t="s">
        <v>95</v>
      </c>
      <c r="E40" s="19" t="s">
        <v>48</v>
      </c>
      <c r="F40" s="33">
        <v>1</v>
      </c>
      <c r="G40" s="20">
        <v>30044</v>
      </c>
      <c r="H40" s="21" t="s">
        <v>100</v>
      </c>
      <c r="I40" s="12" t="s">
        <v>31</v>
      </c>
      <c r="J40" s="22">
        <v>79</v>
      </c>
      <c r="K40" s="22">
        <v>85.5</v>
      </c>
      <c r="L40" s="22"/>
      <c r="M40" s="22">
        <f t="shared" si="4"/>
        <v>85.5</v>
      </c>
      <c r="N40" s="22">
        <f t="shared" si="5"/>
        <v>82.9</v>
      </c>
    </row>
    <row r="41" spans="1:14" s="8" customFormat="1" ht="20.25" customHeight="1">
      <c r="A41" s="18">
        <v>38</v>
      </c>
      <c r="B41" s="39"/>
      <c r="C41" s="41"/>
      <c r="D41" s="19" t="s">
        <v>75</v>
      </c>
      <c r="E41" s="19" t="s">
        <v>48</v>
      </c>
      <c r="F41" s="33">
        <v>1</v>
      </c>
      <c r="G41" s="20">
        <v>30170</v>
      </c>
      <c r="H41" s="21" t="s">
        <v>101</v>
      </c>
      <c r="I41" s="12" t="s">
        <v>31</v>
      </c>
      <c r="J41" s="22">
        <v>87.00000000000001</v>
      </c>
      <c r="K41" s="22">
        <v>88.4</v>
      </c>
      <c r="L41" s="22"/>
      <c r="M41" s="22">
        <f t="shared" si="4"/>
        <v>88.4</v>
      </c>
      <c r="N41" s="22">
        <f t="shared" si="5"/>
        <v>87.84</v>
      </c>
    </row>
    <row r="42" spans="1:14" ht="20.25" customHeight="1">
      <c r="A42" s="18">
        <v>39</v>
      </c>
      <c r="B42" s="19" t="s">
        <v>102</v>
      </c>
      <c r="C42" s="34">
        <v>1</v>
      </c>
      <c r="D42" s="12" t="s">
        <v>88</v>
      </c>
      <c r="E42" s="12" t="s">
        <v>0</v>
      </c>
      <c r="F42" s="33">
        <v>1</v>
      </c>
      <c r="G42" s="20">
        <v>30074</v>
      </c>
      <c r="H42" s="21" t="s">
        <v>103</v>
      </c>
      <c r="I42" s="12" t="s">
        <v>31</v>
      </c>
      <c r="J42" s="22">
        <v>85.8</v>
      </c>
      <c r="K42" s="22">
        <v>86.6</v>
      </c>
      <c r="L42" s="22"/>
      <c r="M42" s="22">
        <f t="shared" si="4"/>
        <v>86.6</v>
      </c>
      <c r="N42" s="22">
        <f t="shared" si="5"/>
        <v>86.28</v>
      </c>
    </row>
    <row r="43" spans="1:14" s="8" customFormat="1" ht="20.25" customHeight="1">
      <c r="A43" s="18">
        <v>40</v>
      </c>
      <c r="B43" s="39" t="s">
        <v>104</v>
      </c>
      <c r="C43" s="41">
        <v>5</v>
      </c>
      <c r="D43" s="12" t="s">
        <v>71</v>
      </c>
      <c r="E43" s="12" t="s">
        <v>48</v>
      </c>
      <c r="F43" s="33">
        <v>1</v>
      </c>
      <c r="G43" s="23">
        <v>30374</v>
      </c>
      <c r="H43" s="24" t="s">
        <v>18</v>
      </c>
      <c r="I43" s="12" t="s">
        <v>31</v>
      </c>
      <c r="J43" s="22">
        <v>77.80000000000001</v>
      </c>
      <c r="K43" s="22">
        <v>87.23</v>
      </c>
      <c r="L43" s="22"/>
      <c r="M43" s="22">
        <f t="shared" si="4"/>
        <v>87.23</v>
      </c>
      <c r="N43" s="22">
        <f t="shared" si="5"/>
        <v>83.458</v>
      </c>
    </row>
    <row r="44" spans="1:14" s="8" customFormat="1" ht="20.25" customHeight="1">
      <c r="A44" s="18">
        <v>41</v>
      </c>
      <c r="B44" s="39"/>
      <c r="C44" s="41"/>
      <c r="D44" s="12" t="s">
        <v>74</v>
      </c>
      <c r="E44" s="12" t="s">
        <v>48</v>
      </c>
      <c r="F44" s="33">
        <v>1</v>
      </c>
      <c r="G44" s="20">
        <v>30216</v>
      </c>
      <c r="H44" s="21" t="s">
        <v>105</v>
      </c>
      <c r="I44" s="12" t="s">
        <v>31</v>
      </c>
      <c r="J44" s="22">
        <v>84.4</v>
      </c>
      <c r="K44" s="22">
        <v>88.33</v>
      </c>
      <c r="L44" s="22"/>
      <c r="M44" s="22">
        <f t="shared" si="4"/>
        <v>88.33</v>
      </c>
      <c r="N44" s="22">
        <f t="shared" si="5"/>
        <v>86.75800000000001</v>
      </c>
    </row>
    <row r="45" spans="1:14" s="8" customFormat="1" ht="20.25" customHeight="1">
      <c r="A45" s="18">
        <v>42</v>
      </c>
      <c r="B45" s="39"/>
      <c r="C45" s="41"/>
      <c r="D45" s="12" t="s">
        <v>88</v>
      </c>
      <c r="E45" s="12" t="s">
        <v>48</v>
      </c>
      <c r="F45" s="33">
        <v>1</v>
      </c>
      <c r="G45" s="20">
        <v>30068</v>
      </c>
      <c r="H45" s="21" t="s">
        <v>106</v>
      </c>
      <c r="I45" s="12" t="s">
        <v>31</v>
      </c>
      <c r="J45" s="22">
        <v>86.8</v>
      </c>
      <c r="K45" s="22">
        <v>90</v>
      </c>
      <c r="L45" s="22"/>
      <c r="M45" s="22">
        <f t="shared" si="4"/>
        <v>90</v>
      </c>
      <c r="N45" s="22">
        <f t="shared" si="5"/>
        <v>88.72</v>
      </c>
    </row>
    <row r="46" spans="1:14" s="8" customFormat="1" ht="20.25" customHeight="1">
      <c r="A46" s="18">
        <v>43</v>
      </c>
      <c r="B46" s="39"/>
      <c r="C46" s="41"/>
      <c r="D46" s="12" t="s">
        <v>94</v>
      </c>
      <c r="E46" s="12" t="s">
        <v>48</v>
      </c>
      <c r="F46" s="33">
        <v>1</v>
      </c>
      <c r="G46" s="20">
        <v>30365</v>
      </c>
      <c r="H46" s="21" t="s">
        <v>17</v>
      </c>
      <c r="I46" s="12" t="s">
        <v>31</v>
      </c>
      <c r="J46" s="22">
        <v>89</v>
      </c>
      <c r="K46" s="22">
        <v>87.6</v>
      </c>
      <c r="L46" s="22"/>
      <c r="M46" s="22">
        <f t="shared" si="4"/>
        <v>87.6</v>
      </c>
      <c r="N46" s="22">
        <f t="shared" si="5"/>
        <v>88.16</v>
      </c>
    </row>
    <row r="47" spans="1:14" s="8" customFormat="1" ht="20.25" customHeight="1">
      <c r="A47" s="18">
        <v>44</v>
      </c>
      <c r="B47" s="39"/>
      <c r="C47" s="41"/>
      <c r="D47" s="12" t="s">
        <v>75</v>
      </c>
      <c r="E47" s="12" t="s">
        <v>48</v>
      </c>
      <c r="F47" s="33">
        <v>1</v>
      </c>
      <c r="G47" s="23">
        <v>30200</v>
      </c>
      <c r="H47" s="24" t="s">
        <v>107</v>
      </c>
      <c r="I47" s="12" t="s">
        <v>31</v>
      </c>
      <c r="J47" s="22">
        <v>88.20000000000002</v>
      </c>
      <c r="K47" s="22">
        <v>89.4</v>
      </c>
      <c r="L47" s="22"/>
      <c r="M47" s="22">
        <f>K47</f>
        <v>89.4</v>
      </c>
      <c r="N47" s="22">
        <f>(J47*0.4)+(M47*0.6)</f>
        <v>88.92000000000002</v>
      </c>
    </row>
    <row r="48" spans="1:14" s="8" customFormat="1" ht="20.25" customHeight="1">
      <c r="A48" s="18">
        <v>45</v>
      </c>
      <c r="B48" s="39" t="s">
        <v>108</v>
      </c>
      <c r="C48" s="41">
        <v>2</v>
      </c>
      <c r="D48" s="12" t="s">
        <v>75</v>
      </c>
      <c r="E48" s="12" t="s">
        <v>48</v>
      </c>
      <c r="F48" s="33">
        <v>1</v>
      </c>
      <c r="G48" s="20">
        <v>30152</v>
      </c>
      <c r="H48" s="21" t="s">
        <v>109</v>
      </c>
      <c r="I48" s="12" t="s">
        <v>31</v>
      </c>
      <c r="J48" s="22">
        <v>87</v>
      </c>
      <c r="K48" s="22">
        <v>89.2</v>
      </c>
      <c r="L48" s="22"/>
      <c r="M48" s="22">
        <f t="shared" si="4"/>
        <v>89.2</v>
      </c>
      <c r="N48" s="22">
        <f t="shared" si="5"/>
        <v>88.32000000000001</v>
      </c>
    </row>
    <row r="49" spans="1:14" s="8" customFormat="1" ht="20.25" customHeight="1">
      <c r="A49" s="18">
        <v>46</v>
      </c>
      <c r="B49" s="39"/>
      <c r="C49" s="41"/>
      <c r="D49" s="12" t="s">
        <v>88</v>
      </c>
      <c r="E49" s="12" t="s">
        <v>48</v>
      </c>
      <c r="F49" s="33">
        <v>1</v>
      </c>
      <c r="G49" s="20">
        <v>30278</v>
      </c>
      <c r="H49" s="21" t="s">
        <v>19</v>
      </c>
      <c r="I49" s="12" t="s">
        <v>31</v>
      </c>
      <c r="J49" s="22">
        <v>87</v>
      </c>
      <c r="K49" s="22">
        <v>92.2</v>
      </c>
      <c r="L49" s="22"/>
      <c r="M49" s="22">
        <f t="shared" si="4"/>
        <v>92.2</v>
      </c>
      <c r="N49" s="22">
        <f t="shared" si="5"/>
        <v>90.12</v>
      </c>
    </row>
    <row r="50" spans="1:14" ht="21" customHeight="1">
      <c r="A50" s="18">
        <v>47</v>
      </c>
      <c r="B50" s="39" t="s">
        <v>110</v>
      </c>
      <c r="C50" s="41">
        <v>4</v>
      </c>
      <c r="D50" s="12" t="s">
        <v>111</v>
      </c>
      <c r="E50" s="12" t="s">
        <v>48</v>
      </c>
      <c r="F50" s="33">
        <v>1</v>
      </c>
      <c r="G50" s="20">
        <v>10048</v>
      </c>
      <c r="H50" s="21" t="s">
        <v>20</v>
      </c>
      <c r="I50" s="12" t="s">
        <v>31</v>
      </c>
      <c r="J50" s="22">
        <v>95.6</v>
      </c>
      <c r="K50" s="22">
        <v>83</v>
      </c>
      <c r="L50" s="22"/>
      <c r="M50" s="22">
        <f t="shared" si="4"/>
        <v>83</v>
      </c>
      <c r="N50" s="22">
        <f t="shared" si="5"/>
        <v>88.03999999999999</v>
      </c>
    </row>
    <row r="51" spans="1:14" ht="21" customHeight="1">
      <c r="A51" s="18">
        <v>48</v>
      </c>
      <c r="B51" s="39"/>
      <c r="C51" s="41"/>
      <c r="D51" s="12" t="s">
        <v>112</v>
      </c>
      <c r="E51" s="12" t="s">
        <v>48</v>
      </c>
      <c r="F51" s="33">
        <v>1</v>
      </c>
      <c r="G51" s="20">
        <v>10046</v>
      </c>
      <c r="H51" s="21" t="s">
        <v>113</v>
      </c>
      <c r="I51" s="12" t="s">
        <v>31</v>
      </c>
      <c r="J51" s="22">
        <v>84.4</v>
      </c>
      <c r="K51" s="22">
        <v>88</v>
      </c>
      <c r="L51" s="22"/>
      <c r="M51" s="22">
        <f t="shared" si="4"/>
        <v>88</v>
      </c>
      <c r="N51" s="22">
        <f t="shared" si="5"/>
        <v>86.56</v>
      </c>
    </row>
    <row r="52" spans="1:14" ht="21" customHeight="1">
      <c r="A52" s="18">
        <v>49</v>
      </c>
      <c r="B52" s="39"/>
      <c r="C52" s="41"/>
      <c r="D52" s="12" t="s">
        <v>114</v>
      </c>
      <c r="E52" s="12" t="s">
        <v>48</v>
      </c>
      <c r="F52" s="33">
        <v>1</v>
      </c>
      <c r="G52" s="20">
        <v>10063</v>
      </c>
      <c r="H52" s="21" t="s">
        <v>115</v>
      </c>
      <c r="I52" s="12" t="s">
        <v>32</v>
      </c>
      <c r="J52" s="22">
        <v>75</v>
      </c>
      <c r="K52" s="22">
        <v>87</v>
      </c>
      <c r="L52" s="22"/>
      <c r="M52" s="22">
        <f t="shared" si="4"/>
        <v>87</v>
      </c>
      <c r="N52" s="22">
        <f t="shared" si="5"/>
        <v>82.19999999999999</v>
      </c>
    </row>
    <row r="53" spans="1:14" ht="21" customHeight="1">
      <c r="A53" s="18">
        <v>50</v>
      </c>
      <c r="B53" s="39"/>
      <c r="C53" s="41"/>
      <c r="D53" s="12" t="s">
        <v>116</v>
      </c>
      <c r="E53" s="12" t="s">
        <v>48</v>
      </c>
      <c r="F53" s="33">
        <v>1</v>
      </c>
      <c r="G53" s="20">
        <v>10021</v>
      </c>
      <c r="H53" s="21" t="s">
        <v>117</v>
      </c>
      <c r="I53" s="12" t="s">
        <v>31</v>
      </c>
      <c r="J53" s="22">
        <v>90.4</v>
      </c>
      <c r="K53" s="22">
        <v>84.8</v>
      </c>
      <c r="L53" s="22"/>
      <c r="M53" s="22">
        <f>K53</f>
        <v>84.8</v>
      </c>
      <c r="N53" s="22">
        <f>(J53*0.4)+(M53*0.6)</f>
        <v>87.03999999999999</v>
      </c>
    </row>
    <row r="54" spans="1:14" ht="21" customHeight="1">
      <c r="A54" s="18">
        <v>51</v>
      </c>
      <c r="B54" s="12" t="s">
        <v>118</v>
      </c>
      <c r="C54" s="34">
        <v>1</v>
      </c>
      <c r="D54" s="9" t="s">
        <v>119</v>
      </c>
      <c r="E54" s="12" t="s">
        <v>48</v>
      </c>
      <c r="F54" s="33">
        <v>1</v>
      </c>
      <c r="G54" s="20">
        <v>50149</v>
      </c>
      <c r="H54" s="24" t="s">
        <v>120</v>
      </c>
      <c r="I54" s="12" t="s">
        <v>31</v>
      </c>
      <c r="J54" s="22">
        <v>72.2</v>
      </c>
      <c r="K54" s="22">
        <v>80.48</v>
      </c>
      <c r="L54" s="22"/>
      <c r="M54" s="22">
        <f t="shared" si="4"/>
        <v>80.48</v>
      </c>
      <c r="N54" s="22">
        <f t="shared" si="5"/>
        <v>77.168</v>
      </c>
    </row>
    <row r="55" spans="1:14" ht="21" customHeight="1">
      <c r="A55" s="18">
        <v>52</v>
      </c>
      <c r="B55" s="39" t="s">
        <v>121</v>
      </c>
      <c r="C55" s="41">
        <v>7</v>
      </c>
      <c r="D55" s="19" t="s">
        <v>122</v>
      </c>
      <c r="E55" s="19" t="s">
        <v>48</v>
      </c>
      <c r="F55" s="33">
        <v>1</v>
      </c>
      <c r="G55" s="20">
        <v>50025</v>
      </c>
      <c r="H55" s="21" t="s">
        <v>123</v>
      </c>
      <c r="I55" s="12" t="s">
        <v>31</v>
      </c>
      <c r="J55" s="22">
        <v>80</v>
      </c>
      <c r="K55" s="22">
        <v>79.04</v>
      </c>
      <c r="L55" s="22"/>
      <c r="M55" s="22">
        <f t="shared" si="4"/>
        <v>79.04</v>
      </c>
      <c r="N55" s="22">
        <f>(J55*0.5)+(M55*0.5)</f>
        <v>79.52000000000001</v>
      </c>
    </row>
    <row r="56" spans="1:14" ht="21" customHeight="1">
      <c r="A56" s="18">
        <v>53</v>
      </c>
      <c r="B56" s="39"/>
      <c r="C56" s="41"/>
      <c r="D56" s="19" t="s">
        <v>124</v>
      </c>
      <c r="E56" s="19" t="s">
        <v>48</v>
      </c>
      <c r="F56" s="33">
        <v>1</v>
      </c>
      <c r="G56" s="20">
        <v>50185</v>
      </c>
      <c r="H56" s="24" t="s">
        <v>125</v>
      </c>
      <c r="I56" s="12" t="s">
        <v>31</v>
      </c>
      <c r="J56" s="22">
        <v>84.00000000000001</v>
      </c>
      <c r="K56" s="22">
        <v>90.05</v>
      </c>
      <c r="L56" s="22"/>
      <c r="M56" s="22">
        <f>K56</f>
        <v>90.05</v>
      </c>
      <c r="N56" s="22">
        <f aca="true" t="shared" si="6" ref="N56:N61">(J56*0.4)+(M56*0.6)</f>
        <v>87.63</v>
      </c>
    </row>
    <row r="57" spans="1:14" ht="21" customHeight="1">
      <c r="A57" s="18">
        <v>54</v>
      </c>
      <c r="B57" s="39"/>
      <c r="C57" s="41"/>
      <c r="D57" s="19" t="s">
        <v>126</v>
      </c>
      <c r="E57" s="19" t="s">
        <v>48</v>
      </c>
      <c r="F57" s="33">
        <v>1</v>
      </c>
      <c r="G57" s="20">
        <v>50034</v>
      </c>
      <c r="H57" s="21" t="s">
        <v>127</v>
      </c>
      <c r="I57" s="12" t="s">
        <v>31</v>
      </c>
      <c r="J57" s="22">
        <v>92</v>
      </c>
      <c r="K57" s="22">
        <v>87.67</v>
      </c>
      <c r="L57" s="22"/>
      <c r="M57" s="22">
        <f>K57</f>
        <v>87.67</v>
      </c>
      <c r="N57" s="22">
        <f t="shared" si="6"/>
        <v>89.402</v>
      </c>
    </row>
    <row r="58" spans="1:14" ht="21" customHeight="1">
      <c r="A58" s="18">
        <v>55</v>
      </c>
      <c r="B58" s="39"/>
      <c r="C58" s="41"/>
      <c r="D58" s="19" t="s">
        <v>128</v>
      </c>
      <c r="E58" s="19" t="s">
        <v>48</v>
      </c>
      <c r="F58" s="33">
        <v>1</v>
      </c>
      <c r="G58" s="23">
        <v>50096</v>
      </c>
      <c r="H58" s="24" t="s">
        <v>129</v>
      </c>
      <c r="I58" s="12" t="s">
        <v>31</v>
      </c>
      <c r="J58" s="22">
        <v>96.00000000000001</v>
      </c>
      <c r="K58" s="22">
        <v>91.2</v>
      </c>
      <c r="L58" s="22"/>
      <c r="M58" s="22">
        <f>K58</f>
        <v>91.2</v>
      </c>
      <c r="N58" s="22">
        <f t="shared" si="6"/>
        <v>93.12</v>
      </c>
    </row>
    <row r="59" spans="1:14" ht="21" customHeight="1">
      <c r="A59" s="18">
        <v>56</v>
      </c>
      <c r="B59" s="39"/>
      <c r="C59" s="41"/>
      <c r="D59" s="19" t="s">
        <v>155</v>
      </c>
      <c r="E59" s="19" t="s">
        <v>48</v>
      </c>
      <c r="F59" s="33">
        <v>1</v>
      </c>
      <c r="G59" s="20">
        <v>50243</v>
      </c>
      <c r="H59" s="21" t="s">
        <v>23</v>
      </c>
      <c r="I59" s="12" t="s">
        <v>31</v>
      </c>
      <c r="J59" s="22">
        <v>93.2</v>
      </c>
      <c r="K59" s="22">
        <v>89.86</v>
      </c>
      <c r="L59" s="22">
        <v>83</v>
      </c>
      <c r="M59" s="22">
        <f>(K59*0.4)+(L59*0.6)</f>
        <v>85.744</v>
      </c>
      <c r="N59" s="22">
        <f t="shared" si="6"/>
        <v>88.7264</v>
      </c>
    </row>
    <row r="60" spans="1:14" ht="21" customHeight="1">
      <c r="A60" s="18">
        <v>57</v>
      </c>
      <c r="B60" s="39"/>
      <c r="C60" s="41"/>
      <c r="D60" s="19" t="s">
        <v>130</v>
      </c>
      <c r="E60" s="19" t="s">
        <v>48</v>
      </c>
      <c r="F60" s="33">
        <v>1</v>
      </c>
      <c r="G60" s="20">
        <v>50282</v>
      </c>
      <c r="H60" s="21" t="s">
        <v>21</v>
      </c>
      <c r="I60" s="12" t="s">
        <v>32</v>
      </c>
      <c r="J60" s="22">
        <v>75.60000000000001</v>
      </c>
      <c r="K60" s="22">
        <v>85.57</v>
      </c>
      <c r="L60" s="22">
        <v>86.5</v>
      </c>
      <c r="M60" s="22">
        <f>(K60*0.4)+(L60*0.6)</f>
        <v>86.128</v>
      </c>
      <c r="N60" s="22">
        <f t="shared" si="6"/>
        <v>81.91680000000001</v>
      </c>
    </row>
    <row r="61" spans="1:14" ht="21" customHeight="1">
      <c r="A61" s="18">
        <v>58</v>
      </c>
      <c r="B61" s="39"/>
      <c r="C61" s="41"/>
      <c r="D61" s="19" t="s">
        <v>131</v>
      </c>
      <c r="E61" s="19" t="s">
        <v>48</v>
      </c>
      <c r="F61" s="33">
        <v>1</v>
      </c>
      <c r="G61" s="20">
        <v>50232</v>
      </c>
      <c r="H61" s="21" t="s">
        <v>22</v>
      </c>
      <c r="I61" s="12" t="s">
        <v>32</v>
      </c>
      <c r="J61" s="22">
        <v>53.800000000000004</v>
      </c>
      <c r="K61" s="22">
        <v>88.2</v>
      </c>
      <c r="L61" s="22"/>
      <c r="M61" s="22">
        <f>K61</f>
        <v>88.2</v>
      </c>
      <c r="N61" s="22">
        <f t="shared" si="6"/>
        <v>74.44</v>
      </c>
    </row>
    <row r="62" spans="1:14" ht="21" customHeight="1">
      <c r="A62" s="18">
        <v>59</v>
      </c>
      <c r="B62" s="39" t="s">
        <v>132</v>
      </c>
      <c r="C62" s="41">
        <v>2</v>
      </c>
      <c r="D62" s="19" t="s">
        <v>133</v>
      </c>
      <c r="E62" s="19" t="s">
        <v>48</v>
      </c>
      <c r="F62" s="33">
        <v>1</v>
      </c>
      <c r="G62" s="20">
        <v>50125</v>
      </c>
      <c r="H62" s="21" t="s">
        <v>24</v>
      </c>
      <c r="I62" s="12" t="s">
        <v>32</v>
      </c>
      <c r="J62" s="22">
        <v>69</v>
      </c>
      <c r="K62" s="22">
        <v>75.76</v>
      </c>
      <c r="L62" s="22">
        <v>82.73</v>
      </c>
      <c r="M62" s="22">
        <f>(K62*0.4)+(L62*0.6)</f>
        <v>79.94200000000001</v>
      </c>
      <c r="N62" s="22">
        <f>(J62*0.5)+(M62*0.5)</f>
        <v>74.471</v>
      </c>
    </row>
    <row r="63" spans="1:14" ht="21" customHeight="1">
      <c r="A63" s="18">
        <v>60</v>
      </c>
      <c r="B63" s="39"/>
      <c r="C63" s="41"/>
      <c r="D63" s="19" t="s">
        <v>134</v>
      </c>
      <c r="E63" s="19" t="s">
        <v>48</v>
      </c>
      <c r="F63" s="33">
        <v>1</v>
      </c>
      <c r="G63" s="20">
        <v>50007</v>
      </c>
      <c r="H63" s="21" t="s">
        <v>135</v>
      </c>
      <c r="I63" s="12" t="s">
        <v>32</v>
      </c>
      <c r="J63" s="22">
        <v>67.80000000000001</v>
      </c>
      <c r="K63" s="22">
        <v>80.14</v>
      </c>
      <c r="L63" s="22">
        <v>46.66</v>
      </c>
      <c r="M63" s="22">
        <f>(K63*0.4)+(L63*0.6)</f>
        <v>60.05200000000001</v>
      </c>
      <c r="N63" s="22">
        <f>(J63*0.4)+(M63*0.6)</f>
        <v>63.15120000000001</v>
      </c>
    </row>
    <row r="64" spans="1:14" s="1" customFormat="1" ht="21" customHeight="1">
      <c r="A64" s="18"/>
      <c r="B64" s="11" t="s">
        <v>136</v>
      </c>
      <c r="C64" s="13">
        <f>SUM(C4:C63)</f>
        <v>60</v>
      </c>
      <c r="D64" s="13"/>
      <c r="E64" s="13"/>
      <c r="F64" s="13">
        <f>SUM(F4:F63)</f>
        <v>60</v>
      </c>
      <c r="G64" s="9"/>
      <c r="H64" s="9"/>
      <c r="I64" s="9"/>
      <c r="J64" s="16"/>
      <c r="K64" s="26"/>
      <c r="L64" s="26"/>
      <c r="M64" s="28"/>
      <c r="N64" s="28"/>
    </row>
    <row r="65" spans="1:14" ht="33" customHeight="1">
      <c r="A65" s="42" t="s">
        <v>137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s="37" customFormat="1" ht="42.75" customHeight="1">
      <c r="A66" s="10" t="s">
        <v>36</v>
      </c>
      <c r="B66" s="10" t="s">
        <v>37</v>
      </c>
      <c r="C66" s="10" t="s">
        <v>38</v>
      </c>
      <c r="D66" s="10" t="s">
        <v>39</v>
      </c>
      <c r="E66" s="10" t="s">
        <v>40</v>
      </c>
      <c r="F66" s="10" t="s">
        <v>41</v>
      </c>
      <c r="G66" s="10" t="s">
        <v>42</v>
      </c>
      <c r="H66" s="10" t="s">
        <v>43</v>
      </c>
      <c r="I66" s="10" t="s">
        <v>44</v>
      </c>
      <c r="J66" s="10" t="s">
        <v>45</v>
      </c>
      <c r="K66" s="10" t="s">
        <v>151</v>
      </c>
      <c r="L66" s="10" t="s">
        <v>152</v>
      </c>
      <c r="M66" s="10" t="s">
        <v>153</v>
      </c>
      <c r="N66" s="10" t="s">
        <v>154</v>
      </c>
    </row>
    <row r="67" spans="1:14" s="1" customFormat="1" ht="21" customHeight="1">
      <c r="A67" s="18">
        <v>61</v>
      </c>
      <c r="B67" s="19" t="s">
        <v>52</v>
      </c>
      <c r="C67" s="19">
        <v>1</v>
      </c>
      <c r="D67" s="19" t="s">
        <v>138</v>
      </c>
      <c r="E67" s="19" t="s">
        <v>139</v>
      </c>
      <c r="F67" s="19">
        <v>1</v>
      </c>
      <c r="G67" s="20">
        <v>40042</v>
      </c>
      <c r="H67" s="21" t="s">
        <v>25</v>
      </c>
      <c r="I67" s="12" t="s">
        <v>31</v>
      </c>
      <c r="J67" s="22">
        <v>53.800000000000004</v>
      </c>
      <c r="K67" s="26">
        <v>86.42</v>
      </c>
      <c r="L67" s="27"/>
      <c r="M67" s="28">
        <f aca="true" t="shared" si="7" ref="M67:M81">K67</f>
        <v>86.42</v>
      </c>
      <c r="N67" s="28">
        <f>(J67*0.4)+(M67*0.6)</f>
        <v>73.372</v>
      </c>
    </row>
    <row r="68" spans="1:14" s="1" customFormat="1" ht="21" customHeight="1">
      <c r="A68" s="18">
        <v>62</v>
      </c>
      <c r="B68" s="19" t="s">
        <v>68</v>
      </c>
      <c r="C68" s="19">
        <v>1</v>
      </c>
      <c r="D68" s="19" t="s">
        <v>122</v>
      </c>
      <c r="E68" s="19" t="s">
        <v>48</v>
      </c>
      <c r="F68" s="19">
        <v>1</v>
      </c>
      <c r="G68" s="20">
        <v>40079</v>
      </c>
      <c r="H68" s="21" t="s">
        <v>29</v>
      </c>
      <c r="I68" s="12" t="s">
        <v>31</v>
      </c>
      <c r="J68" s="22">
        <v>81</v>
      </c>
      <c r="K68" s="26">
        <v>80.5</v>
      </c>
      <c r="L68" s="27"/>
      <c r="M68" s="28">
        <f t="shared" si="7"/>
        <v>80.5</v>
      </c>
      <c r="N68" s="28">
        <f>(J68*0.5)+(K68*0.5)</f>
        <v>80.75</v>
      </c>
    </row>
    <row r="69" spans="1:14" s="1" customFormat="1" ht="21" customHeight="1">
      <c r="A69" s="18">
        <v>63</v>
      </c>
      <c r="B69" s="19" t="s">
        <v>73</v>
      </c>
      <c r="C69" s="19">
        <v>1</v>
      </c>
      <c r="D69" s="19" t="s">
        <v>122</v>
      </c>
      <c r="E69" s="19" t="s">
        <v>48</v>
      </c>
      <c r="F69" s="19">
        <v>1</v>
      </c>
      <c r="G69" s="20">
        <v>40035</v>
      </c>
      <c r="H69" s="21" t="s">
        <v>140</v>
      </c>
      <c r="I69" s="12" t="s">
        <v>31</v>
      </c>
      <c r="J69" s="22">
        <v>89</v>
      </c>
      <c r="K69" s="26">
        <v>81.96</v>
      </c>
      <c r="L69" s="27"/>
      <c r="M69" s="28">
        <f t="shared" si="7"/>
        <v>81.96</v>
      </c>
      <c r="N69" s="28">
        <f>(J69*0.5)+(K69*0.5)</f>
        <v>85.47999999999999</v>
      </c>
    </row>
    <row r="70" spans="1:14" s="1" customFormat="1" ht="21" customHeight="1">
      <c r="A70" s="18">
        <v>64</v>
      </c>
      <c r="B70" s="19" t="s">
        <v>91</v>
      </c>
      <c r="C70" s="19">
        <v>1</v>
      </c>
      <c r="D70" s="19" t="s">
        <v>75</v>
      </c>
      <c r="E70" s="19" t="s">
        <v>139</v>
      </c>
      <c r="F70" s="19">
        <v>1</v>
      </c>
      <c r="G70" s="23">
        <v>40031</v>
      </c>
      <c r="H70" s="24" t="s">
        <v>30</v>
      </c>
      <c r="I70" s="12" t="s">
        <v>31</v>
      </c>
      <c r="J70" s="22">
        <v>85.2</v>
      </c>
      <c r="K70" s="26">
        <v>88.6</v>
      </c>
      <c r="L70" s="27"/>
      <c r="M70" s="28">
        <f t="shared" si="7"/>
        <v>88.6</v>
      </c>
      <c r="N70" s="28">
        <f aca="true" t="shared" si="8" ref="N70:N75">(J70*0.4)+(M70*0.6)</f>
        <v>87.24000000000001</v>
      </c>
    </row>
    <row r="71" spans="1:14" s="1" customFormat="1" ht="21" customHeight="1">
      <c r="A71" s="18">
        <v>65</v>
      </c>
      <c r="B71" s="39" t="s">
        <v>110</v>
      </c>
      <c r="C71" s="40">
        <v>5</v>
      </c>
      <c r="D71" s="39" t="s">
        <v>141</v>
      </c>
      <c r="E71" s="39" t="s">
        <v>139</v>
      </c>
      <c r="F71" s="39">
        <v>3</v>
      </c>
      <c r="G71" s="20">
        <v>40072</v>
      </c>
      <c r="H71" s="21" t="s">
        <v>28</v>
      </c>
      <c r="I71" s="12" t="s">
        <v>32</v>
      </c>
      <c r="J71" s="22">
        <v>78.8</v>
      </c>
      <c r="K71" s="29">
        <v>85.79</v>
      </c>
      <c r="L71" s="30"/>
      <c r="M71" s="35">
        <f t="shared" si="7"/>
        <v>85.79</v>
      </c>
      <c r="N71" s="35">
        <f t="shared" si="8"/>
        <v>82.994</v>
      </c>
    </row>
    <row r="72" spans="1:14" s="1" customFormat="1" ht="21" customHeight="1">
      <c r="A72" s="18">
        <v>66</v>
      </c>
      <c r="B72" s="39"/>
      <c r="C72" s="40"/>
      <c r="D72" s="39"/>
      <c r="E72" s="39"/>
      <c r="F72" s="39"/>
      <c r="G72" s="23">
        <v>40022</v>
      </c>
      <c r="H72" s="24" t="s">
        <v>33</v>
      </c>
      <c r="I72" s="12" t="s">
        <v>31</v>
      </c>
      <c r="J72" s="22">
        <v>65.4</v>
      </c>
      <c r="K72" s="29">
        <v>90.02</v>
      </c>
      <c r="L72" s="30"/>
      <c r="M72" s="35">
        <f t="shared" si="7"/>
        <v>90.02</v>
      </c>
      <c r="N72" s="35">
        <f t="shared" si="8"/>
        <v>80.172</v>
      </c>
    </row>
    <row r="73" spans="1:14" s="1" customFormat="1" ht="21" customHeight="1">
      <c r="A73" s="18">
        <v>67</v>
      </c>
      <c r="B73" s="39"/>
      <c r="C73" s="40"/>
      <c r="D73" s="39"/>
      <c r="E73" s="39"/>
      <c r="F73" s="39"/>
      <c r="G73" s="20">
        <v>40051</v>
      </c>
      <c r="H73" s="21" t="s">
        <v>34</v>
      </c>
      <c r="I73" s="12" t="s">
        <v>31</v>
      </c>
      <c r="J73" s="22">
        <v>64.2</v>
      </c>
      <c r="K73" s="29">
        <v>86.95</v>
      </c>
      <c r="L73" s="30"/>
      <c r="M73" s="35">
        <f t="shared" si="7"/>
        <v>86.95</v>
      </c>
      <c r="N73" s="35">
        <f t="shared" si="8"/>
        <v>77.85000000000001</v>
      </c>
    </row>
    <row r="74" spans="1:14" ht="21" customHeight="1">
      <c r="A74" s="18">
        <v>68</v>
      </c>
      <c r="B74" s="39"/>
      <c r="C74" s="40"/>
      <c r="D74" s="39" t="s">
        <v>142</v>
      </c>
      <c r="E74" s="39" t="s">
        <v>139</v>
      </c>
      <c r="F74" s="39">
        <v>2</v>
      </c>
      <c r="G74" s="23">
        <v>40092</v>
      </c>
      <c r="H74" s="24" t="s">
        <v>143</v>
      </c>
      <c r="I74" s="12" t="s">
        <v>31</v>
      </c>
      <c r="J74" s="22">
        <v>89.6</v>
      </c>
      <c r="K74" s="29">
        <v>88</v>
      </c>
      <c r="L74" s="27"/>
      <c r="M74" s="28">
        <f t="shared" si="7"/>
        <v>88</v>
      </c>
      <c r="N74" s="28">
        <f t="shared" si="8"/>
        <v>88.63999999999999</v>
      </c>
    </row>
    <row r="75" spans="1:14" ht="21" customHeight="1">
      <c r="A75" s="18">
        <v>69</v>
      </c>
      <c r="B75" s="39"/>
      <c r="C75" s="40"/>
      <c r="D75" s="39"/>
      <c r="E75" s="39"/>
      <c r="F75" s="39"/>
      <c r="G75" s="20">
        <v>40029</v>
      </c>
      <c r="H75" s="21" t="s">
        <v>144</v>
      </c>
      <c r="I75" s="12" t="s">
        <v>32</v>
      </c>
      <c r="J75" s="22">
        <v>83.2</v>
      </c>
      <c r="K75" s="29">
        <v>84.67</v>
      </c>
      <c r="L75" s="27"/>
      <c r="M75" s="28">
        <f t="shared" si="7"/>
        <v>84.67</v>
      </c>
      <c r="N75" s="28">
        <f t="shared" si="8"/>
        <v>84.082</v>
      </c>
    </row>
    <row r="76" spans="1:14" s="7" customFormat="1" ht="21" customHeight="1">
      <c r="A76" s="18">
        <v>70</v>
      </c>
      <c r="B76" s="19" t="s">
        <v>118</v>
      </c>
      <c r="C76" s="19">
        <v>1</v>
      </c>
      <c r="D76" s="19" t="s">
        <v>142</v>
      </c>
      <c r="E76" s="19" t="s">
        <v>48</v>
      </c>
      <c r="F76" s="19">
        <v>1</v>
      </c>
      <c r="G76" s="20">
        <v>40013</v>
      </c>
      <c r="H76" s="21" t="s">
        <v>145</v>
      </c>
      <c r="I76" s="12" t="s">
        <v>32</v>
      </c>
      <c r="J76" s="22">
        <v>76.4</v>
      </c>
      <c r="K76" s="29">
        <v>88</v>
      </c>
      <c r="L76" s="31"/>
      <c r="M76" s="28">
        <f t="shared" si="7"/>
        <v>88</v>
      </c>
      <c r="N76" s="28">
        <f aca="true" t="shared" si="9" ref="N76:N81">(J76*0.4)+(M76*0.6)</f>
        <v>83.36</v>
      </c>
    </row>
    <row r="77" spans="1:14" ht="21" customHeight="1">
      <c r="A77" s="18">
        <v>71</v>
      </c>
      <c r="B77" s="39" t="s">
        <v>132</v>
      </c>
      <c r="C77" s="40">
        <v>5</v>
      </c>
      <c r="D77" s="19" t="s">
        <v>128</v>
      </c>
      <c r="E77" s="19" t="s">
        <v>48</v>
      </c>
      <c r="F77" s="19">
        <v>1</v>
      </c>
      <c r="G77" s="20">
        <v>40004</v>
      </c>
      <c r="H77" s="21" t="s">
        <v>146</v>
      </c>
      <c r="I77" s="12" t="s">
        <v>31</v>
      </c>
      <c r="J77" s="22">
        <v>90.4</v>
      </c>
      <c r="K77" s="29">
        <v>89</v>
      </c>
      <c r="L77" s="27"/>
      <c r="M77" s="28">
        <f t="shared" si="7"/>
        <v>89</v>
      </c>
      <c r="N77" s="28">
        <f t="shared" si="9"/>
        <v>89.56</v>
      </c>
    </row>
    <row r="78" spans="1:14" ht="21" customHeight="1">
      <c r="A78" s="18">
        <v>72</v>
      </c>
      <c r="B78" s="39"/>
      <c r="C78" s="40"/>
      <c r="D78" s="39" t="s">
        <v>124</v>
      </c>
      <c r="E78" s="39" t="s">
        <v>48</v>
      </c>
      <c r="F78" s="39">
        <v>2</v>
      </c>
      <c r="G78" s="20">
        <v>40012</v>
      </c>
      <c r="H78" s="21" t="s">
        <v>147</v>
      </c>
      <c r="I78" s="12" t="s">
        <v>31</v>
      </c>
      <c r="J78" s="22">
        <v>80.2</v>
      </c>
      <c r="K78" s="26">
        <v>90.2</v>
      </c>
      <c r="L78" s="27"/>
      <c r="M78" s="28">
        <f t="shared" si="7"/>
        <v>90.2</v>
      </c>
      <c r="N78" s="28">
        <f t="shared" si="9"/>
        <v>86.2</v>
      </c>
    </row>
    <row r="79" spans="1:14" ht="21" customHeight="1">
      <c r="A79" s="18">
        <v>73</v>
      </c>
      <c r="B79" s="39"/>
      <c r="C79" s="40"/>
      <c r="D79" s="39"/>
      <c r="E79" s="39"/>
      <c r="F79" s="39"/>
      <c r="G79" s="20">
        <v>40039</v>
      </c>
      <c r="H79" s="21" t="s">
        <v>148</v>
      </c>
      <c r="I79" s="12" t="s">
        <v>31</v>
      </c>
      <c r="J79" s="22">
        <v>78.4</v>
      </c>
      <c r="K79" s="26">
        <v>88.76</v>
      </c>
      <c r="L79" s="27"/>
      <c r="M79" s="28">
        <f t="shared" si="7"/>
        <v>88.76</v>
      </c>
      <c r="N79" s="28">
        <f t="shared" si="9"/>
        <v>84.616</v>
      </c>
    </row>
    <row r="80" spans="1:14" ht="21" customHeight="1">
      <c r="A80" s="18">
        <v>74</v>
      </c>
      <c r="B80" s="39"/>
      <c r="C80" s="40"/>
      <c r="D80" s="19" t="s">
        <v>149</v>
      </c>
      <c r="E80" s="19" t="s">
        <v>48</v>
      </c>
      <c r="F80" s="19">
        <v>1</v>
      </c>
      <c r="G80" s="20">
        <v>40046</v>
      </c>
      <c r="H80" s="21" t="s">
        <v>27</v>
      </c>
      <c r="I80" s="12" t="s">
        <v>32</v>
      </c>
      <c r="J80" s="22">
        <v>64.4</v>
      </c>
      <c r="K80" s="26">
        <v>89</v>
      </c>
      <c r="L80" s="27"/>
      <c r="M80" s="28">
        <f t="shared" si="7"/>
        <v>89</v>
      </c>
      <c r="N80" s="28">
        <f t="shared" si="9"/>
        <v>79.16</v>
      </c>
    </row>
    <row r="81" spans="1:14" ht="21" customHeight="1">
      <c r="A81" s="18">
        <v>75</v>
      </c>
      <c r="B81" s="39"/>
      <c r="C81" s="40"/>
      <c r="D81" s="19" t="s">
        <v>150</v>
      </c>
      <c r="E81" s="19" t="s">
        <v>48</v>
      </c>
      <c r="F81" s="19">
        <v>1</v>
      </c>
      <c r="G81" s="20">
        <v>40089</v>
      </c>
      <c r="H81" s="21" t="s">
        <v>26</v>
      </c>
      <c r="I81" s="12" t="s">
        <v>31</v>
      </c>
      <c r="J81" s="22">
        <v>79.6</v>
      </c>
      <c r="K81" s="26">
        <v>86.67</v>
      </c>
      <c r="L81" s="27"/>
      <c r="M81" s="28">
        <f t="shared" si="7"/>
        <v>86.67</v>
      </c>
      <c r="N81" s="28">
        <f t="shared" si="9"/>
        <v>83.842</v>
      </c>
    </row>
    <row r="82" spans="1:14" ht="21" customHeight="1">
      <c r="A82" s="18"/>
      <c r="B82" s="15" t="s">
        <v>136</v>
      </c>
      <c r="C82" s="12">
        <f>SUM(C67:C81)</f>
        <v>15</v>
      </c>
      <c r="D82" s="12"/>
      <c r="E82" s="12"/>
      <c r="F82" s="12">
        <f>SUM(F67:F81)</f>
        <v>15</v>
      </c>
      <c r="G82" s="14"/>
      <c r="H82" s="14"/>
      <c r="I82" s="14"/>
      <c r="J82" s="17"/>
      <c r="K82" s="32"/>
      <c r="L82" s="32"/>
      <c r="M82" s="32"/>
      <c r="N82" s="32"/>
    </row>
  </sheetData>
  <sheetProtection/>
  <mergeCells count="53">
    <mergeCell ref="A1:N1"/>
    <mergeCell ref="A2:N2"/>
    <mergeCell ref="B48:B49"/>
    <mergeCell ref="C48:C49"/>
    <mergeCell ref="C39:C41"/>
    <mergeCell ref="B50:B53"/>
    <mergeCell ref="B23:B25"/>
    <mergeCell ref="C26:C30"/>
    <mergeCell ref="B26:B30"/>
    <mergeCell ref="C31:C32"/>
    <mergeCell ref="C50:C53"/>
    <mergeCell ref="C4:C5"/>
    <mergeCell ref="E19:E20"/>
    <mergeCell ref="B4:B5"/>
    <mergeCell ref="B6:B10"/>
    <mergeCell ref="C6:C10"/>
    <mergeCell ref="B17:B22"/>
    <mergeCell ref="B43:B47"/>
    <mergeCell ref="C43:C47"/>
    <mergeCell ref="C23:C25"/>
    <mergeCell ref="C33:C38"/>
    <mergeCell ref="D19:D20"/>
    <mergeCell ref="D17:D18"/>
    <mergeCell ref="B31:B32"/>
    <mergeCell ref="B39:B41"/>
    <mergeCell ref="B33:B38"/>
    <mergeCell ref="F19:F20"/>
    <mergeCell ref="E17:E18"/>
    <mergeCell ref="F17:F18"/>
    <mergeCell ref="B11:B15"/>
    <mergeCell ref="C11:C15"/>
    <mergeCell ref="D21:D22"/>
    <mergeCell ref="E21:E22"/>
    <mergeCell ref="F21:F22"/>
    <mergeCell ref="C17:C22"/>
    <mergeCell ref="D71:D73"/>
    <mergeCell ref="B62:B63"/>
    <mergeCell ref="C62:C63"/>
    <mergeCell ref="B55:B61"/>
    <mergeCell ref="C55:C61"/>
    <mergeCell ref="E71:E73"/>
    <mergeCell ref="A65:N65"/>
    <mergeCell ref="F71:F73"/>
    <mergeCell ref="D78:D79"/>
    <mergeCell ref="B77:B81"/>
    <mergeCell ref="C77:C81"/>
    <mergeCell ref="F78:F79"/>
    <mergeCell ref="E78:E79"/>
    <mergeCell ref="D74:D75"/>
    <mergeCell ref="E74:E75"/>
    <mergeCell ref="F74:F75"/>
    <mergeCell ref="B71:B75"/>
    <mergeCell ref="C71:C75"/>
  </mergeCells>
  <printOptions horizontalCentered="1" verticalCentered="1"/>
  <pageMargins left="0.4330708661417323" right="0.2362204724409449" top="0.4724409448818898" bottom="0.5118110236220472" header="0.35433070866141736" footer="0.4724409448818898"/>
  <pageSetup horizontalDpi="600" verticalDpi="600" orientation="landscape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2017-06-26T10:19:58Z</cp:lastPrinted>
  <dcterms:created xsi:type="dcterms:W3CDTF">2016-01-12T02:53:00Z</dcterms:created>
  <dcterms:modified xsi:type="dcterms:W3CDTF">2017-06-26T10:32:18Z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