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035" windowHeight="127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<sst xmlns="http://schemas.openxmlformats.org/spreadsheetml/2006/main" count="38" uniqueCount="20">
  <si>
    <t>小学语文</t>
  </si>
  <si>
    <t>初中物理</t>
  </si>
  <si>
    <t>小学数学</t>
  </si>
  <si>
    <t>初中化学</t>
  </si>
  <si>
    <t>小学英语</t>
  </si>
  <si>
    <t>初中英语</t>
  </si>
  <si>
    <t>小学美术</t>
  </si>
  <si>
    <t>忻城县2017年特岗教师招聘体检考生名单</t>
  </si>
  <si>
    <t>序号</t>
  </si>
  <si>
    <t>姓名</t>
  </si>
  <si>
    <t>性别</t>
  </si>
  <si>
    <t>报考岗位</t>
  </si>
  <si>
    <t>面试成绩</t>
  </si>
  <si>
    <t>名次</t>
  </si>
  <si>
    <t>计划招聘人数</t>
  </si>
  <si>
    <t>中职艺术类</t>
  </si>
  <si>
    <t>初中美术</t>
  </si>
  <si>
    <t>小学体育</t>
  </si>
  <si>
    <t>小学音乐</t>
  </si>
  <si>
    <t>小学信息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</si>
</sst>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24"/>
      <name val="方正小标宋简体"/>
      <family val="0"/>
    </font>
    <font>
      <sz val="16"/>
      <name val="仿宋"/>
      <family val="3"/>
    </font>
    <font>
      <b/>
      <sz val="16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3">
      <selection activeCell="K17" sqref="K17"/>
    </sheetView>
  </sheetViews>
  <sheetFormatPr defaultColWidth="9.00390625" defaultRowHeight="14.25"/>
  <cols>
    <col min="1" max="1" width="6.375" style="2" customWidth="1"/>
    <col min="2" max="2" width="12.875" style="2" customWidth="1"/>
    <col min="3" max="3" width="7.375" style="2" customWidth="1"/>
    <col min="4" max="4" width="24.75390625" style="2" customWidth="1"/>
    <col min="5" max="5" width="14.125" style="2" customWidth="1"/>
    <col min="6" max="16384" width="9.00390625" style="2" customWidth="1"/>
  </cols>
  <sheetData>
    <row r="1" spans="1:7" ht="53.25" customHeight="1">
      <c r="A1" s="9" t="s">
        <v>7</v>
      </c>
      <c r="B1" s="9"/>
      <c r="C1" s="9"/>
      <c r="D1" s="9"/>
      <c r="E1" s="9"/>
      <c r="F1" s="9"/>
      <c r="G1" s="9"/>
    </row>
    <row r="2" spans="1:7" ht="64.5" customHeight="1">
      <c r="A2" s="3" t="s">
        <v>8</v>
      </c>
      <c r="B2" s="3" t="s">
        <v>9</v>
      </c>
      <c r="C2" s="3" t="s">
        <v>10</v>
      </c>
      <c r="D2" s="3" t="s">
        <v>11</v>
      </c>
      <c r="E2" s="5" t="s">
        <v>12</v>
      </c>
      <c r="F2" s="5" t="s">
        <v>13</v>
      </c>
      <c r="G2" s="5" t="s">
        <v>14</v>
      </c>
    </row>
    <row r="3" spans="1:7" ht="28.5" customHeight="1">
      <c r="A3" s="3">
        <v>1</v>
      </c>
      <c r="B3" s="1" t="str">
        <f>"陈俊妃"</f>
        <v>陈俊妃</v>
      </c>
      <c r="C3" s="1" t="str">
        <f>"女        "</f>
        <v>女        </v>
      </c>
      <c r="D3" s="1" t="s">
        <v>15</v>
      </c>
      <c r="E3" s="1">
        <v>82.65</v>
      </c>
      <c r="F3" s="1">
        <v>1</v>
      </c>
      <c r="G3" s="1">
        <v>1</v>
      </c>
    </row>
    <row r="4" spans="1:7" ht="28.5" customHeight="1">
      <c r="A4" s="3">
        <v>2</v>
      </c>
      <c r="B4" s="1" t="str">
        <f>"韦崇华"</f>
        <v>韦崇华</v>
      </c>
      <c r="C4" s="1" t="str">
        <f>"女        "</f>
        <v>女        </v>
      </c>
      <c r="D4" s="1" t="s">
        <v>1</v>
      </c>
      <c r="E4" s="1">
        <v>78.74</v>
      </c>
      <c r="F4" s="1">
        <v>1</v>
      </c>
      <c r="G4" s="1">
        <v>1</v>
      </c>
    </row>
    <row r="5" spans="1:7" ht="28.5" customHeight="1">
      <c r="A5" s="3">
        <v>3</v>
      </c>
      <c r="B5" s="1" t="str">
        <f>"蓝雅露"</f>
        <v>蓝雅露</v>
      </c>
      <c r="C5" s="1" t="str">
        <f>"女        "</f>
        <v>女        </v>
      </c>
      <c r="D5" s="1" t="s">
        <v>3</v>
      </c>
      <c r="E5" s="1">
        <v>83.16</v>
      </c>
      <c r="F5" s="1">
        <v>1</v>
      </c>
      <c r="G5" s="6">
        <v>2</v>
      </c>
    </row>
    <row r="6" spans="1:7" ht="28.5" customHeight="1">
      <c r="A6" s="3">
        <v>4</v>
      </c>
      <c r="B6" s="1" t="str">
        <f>"黄若林"</f>
        <v>黄若林</v>
      </c>
      <c r="C6" s="1" t="str">
        <f>"男        "</f>
        <v>男        </v>
      </c>
      <c r="D6" s="1" t="s">
        <v>3</v>
      </c>
      <c r="E6" s="1">
        <v>78.57</v>
      </c>
      <c r="F6" s="1">
        <v>2</v>
      </c>
      <c r="G6" s="7"/>
    </row>
    <row r="7" spans="1:7" ht="28.5" customHeight="1">
      <c r="A7" s="3">
        <v>5</v>
      </c>
      <c r="B7" s="1" t="str">
        <f>"莫冬华"</f>
        <v>莫冬华</v>
      </c>
      <c r="C7" s="1" t="str">
        <f>"女        "</f>
        <v>女        </v>
      </c>
      <c r="D7" s="4" t="s">
        <v>5</v>
      </c>
      <c r="E7" s="1">
        <v>80.01</v>
      </c>
      <c r="F7" s="1">
        <v>1</v>
      </c>
      <c r="G7" s="1">
        <v>1</v>
      </c>
    </row>
    <row r="8" spans="1:7" ht="28.5" customHeight="1">
      <c r="A8" s="3">
        <v>6</v>
      </c>
      <c r="B8" s="1" t="str">
        <f>"蓝莹"</f>
        <v>蓝莹</v>
      </c>
      <c r="C8" s="1" t="str">
        <f>"女        "</f>
        <v>女        </v>
      </c>
      <c r="D8" s="1" t="s">
        <v>16</v>
      </c>
      <c r="E8" s="1">
        <v>80.51</v>
      </c>
      <c r="F8" s="1">
        <v>1</v>
      </c>
      <c r="G8" s="1">
        <v>1</v>
      </c>
    </row>
    <row r="9" spans="1:7" ht="28.5" customHeight="1">
      <c r="A9" s="3">
        <v>7</v>
      </c>
      <c r="B9" s="1" t="str">
        <f>"罗晓慧"</f>
        <v>罗晓慧</v>
      </c>
      <c r="C9" s="1" t="str">
        <f>"女        "</f>
        <v>女        </v>
      </c>
      <c r="D9" s="1" t="s">
        <v>0</v>
      </c>
      <c r="E9" s="1">
        <v>82.37</v>
      </c>
      <c r="F9" s="1">
        <v>1</v>
      </c>
      <c r="G9" s="6">
        <v>3</v>
      </c>
    </row>
    <row r="10" spans="1:7" ht="28.5" customHeight="1">
      <c r="A10" s="3">
        <v>8</v>
      </c>
      <c r="B10" s="1" t="str">
        <f>"潘覃莹"</f>
        <v>潘覃莹</v>
      </c>
      <c r="C10" s="1" t="str">
        <f>"女        "</f>
        <v>女        </v>
      </c>
      <c r="D10" s="1" t="s">
        <v>0</v>
      </c>
      <c r="E10" s="1">
        <v>81.46</v>
      </c>
      <c r="F10" s="1">
        <v>2</v>
      </c>
      <c r="G10" s="8"/>
    </row>
    <row r="11" spans="1:7" ht="28.5" customHeight="1">
      <c r="A11" s="3">
        <v>9</v>
      </c>
      <c r="B11" s="1" t="str">
        <f>"麦秋健"</f>
        <v>麦秋健</v>
      </c>
      <c r="C11" s="1" t="str">
        <f>"女        "</f>
        <v>女        </v>
      </c>
      <c r="D11" s="1" t="s">
        <v>0</v>
      </c>
      <c r="E11" s="1">
        <v>81.14</v>
      </c>
      <c r="F11" s="1">
        <v>3</v>
      </c>
      <c r="G11" s="7"/>
    </row>
    <row r="12" spans="1:7" ht="28.5" customHeight="1">
      <c r="A12" s="3">
        <v>10</v>
      </c>
      <c r="B12" s="1" t="str">
        <f>"韦艳玲"</f>
        <v>韦艳玲</v>
      </c>
      <c r="C12" s="1" t="str">
        <f>"女        "</f>
        <v>女        </v>
      </c>
      <c r="D12" s="1" t="s">
        <v>2</v>
      </c>
      <c r="E12" s="1">
        <v>82.61</v>
      </c>
      <c r="F12" s="1">
        <v>1</v>
      </c>
      <c r="G12" s="6">
        <v>3</v>
      </c>
    </row>
    <row r="13" spans="1:7" ht="28.5" customHeight="1">
      <c r="A13" s="3">
        <v>11</v>
      </c>
      <c r="B13" s="1" t="str">
        <f>"石岳雁"</f>
        <v>石岳雁</v>
      </c>
      <c r="C13" s="1" t="str">
        <f>"女        "</f>
        <v>女        </v>
      </c>
      <c r="D13" s="1" t="s">
        <v>2</v>
      </c>
      <c r="E13" s="1">
        <v>81.84</v>
      </c>
      <c r="F13" s="1">
        <v>2</v>
      </c>
      <c r="G13" s="8"/>
    </row>
    <row r="14" spans="1:7" ht="28.5" customHeight="1">
      <c r="A14" s="3">
        <v>12</v>
      </c>
      <c r="B14" s="1" t="str">
        <f>"蒙晓丹"</f>
        <v>蒙晓丹</v>
      </c>
      <c r="C14" s="1" t="str">
        <f>"女        "</f>
        <v>女        </v>
      </c>
      <c r="D14" s="1" t="s">
        <v>2</v>
      </c>
      <c r="E14" s="1">
        <v>78.44</v>
      </c>
      <c r="F14" s="1">
        <v>3</v>
      </c>
      <c r="G14" s="7"/>
    </row>
    <row r="15" spans="1:7" ht="28.5" customHeight="1">
      <c r="A15" s="3">
        <v>13</v>
      </c>
      <c r="B15" s="1" t="str">
        <f>"傅李静"</f>
        <v>傅李静</v>
      </c>
      <c r="C15" s="1" t="str">
        <f>"女        "</f>
        <v>女        </v>
      </c>
      <c r="D15" s="1" t="s">
        <v>4</v>
      </c>
      <c r="E15" s="1">
        <v>78.94</v>
      </c>
      <c r="F15" s="1">
        <v>1</v>
      </c>
      <c r="G15" s="6">
        <v>4</v>
      </c>
    </row>
    <row r="16" spans="1:7" ht="28.5" customHeight="1">
      <c r="A16" s="3">
        <v>14</v>
      </c>
      <c r="B16" s="1" t="str">
        <f>"罗文龙"</f>
        <v>罗文龙</v>
      </c>
      <c r="C16" s="1" t="str">
        <f>"男        "</f>
        <v>男        </v>
      </c>
      <c r="D16" s="1" t="s">
        <v>4</v>
      </c>
      <c r="E16" s="1">
        <v>78.2</v>
      </c>
      <c r="F16" s="1">
        <v>2</v>
      </c>
      <c r="G16" s="8"/>
    </row>
    <row r="17" spans="1:7" ht="28.5" customHeight="1">
      <c r="A17" s="3">
        <v>15</v>
      </c>
      <c r="B17" s="1" t="str">
        <f>"黎秀芳"</f>
        <v>黎秀芳</v>
      </c>
      <c r="C17" s="1" t="str">
        <f>"女        "</f>
        <v>女        </v>
      </c>
      <c r="D17" s="1" t="s">
        <v>4</v>
      </c>
      <c r="E17" s="1">
        <v>76.66</v>
      </c>
      <c r="F17" s="1">
        <v>3</v>
      </c>
      <c r="G17" s="7"/>
    </row>
    <row r="18" spans="1:7" ht="28.5" customHeight="1">
      <c r="A18" s="3">
        <v>16</v>
      </c>
      <c r="B18" s="1" t="str">
        <f>"禤铟婷"</f>
        <v>禤铟婷</v>
      </c>
      <c r="C18" s="1" t="str">
        <f>"女        "</f>
        <v>女        </v>
      </c>
      <c r="D18" s="1" t="s">
        <v>17</v>
      </c>
      <c r="E18" s="1">
        <v>81.66</v>
      </c>
      <c r="F18" s="1">
        <v>1</v>
      </c>
      <c r="G18" s="6">
        <v>4</v>
      </c>
    </row>
    <row r="19" spans="1:7" ht="28.5" customHeight="1">
      <c r="A19" s="3">
        <v>17</v>
      </c>
      <c r="B19" s="1" t="str">
        <f>"蓝升"</f>
        <v>蓝升</v>
      </c>
      <c r="C19" s="1" t="str">
        <f>"男        "</f>
        <v>男        </v>
      </c>
      <c r="D19" s="1" t="s">
        <v>17</v>
      </c>
      <c r="E19" s="1">
        <v>81.26</v>
      </c>
      <c r="F19" s="1">
        <v>2</v>
      </c>
      <c r="G19" s="8"/>
    </row>
    <row r="20" spans="1:7" ht="28.5" customHeight="1">
      <c r="A20" s="3">
        <v>18</v>
      </c>
      <c r="B20" s="1" t="str">
        <f>"蓝路遥"</f>
        <v>蓝路遥</v>
      </c>
      <c r="C20" s="1" t="str">
        <f>"男        "</f>
        <v>男        </v>
      </c>
      <c r="D20" s="1" t="s">
        <v>17</v>
      </c>
      <c r="E20" s="1">
        <v>81.15</v>
      </c>
      <c r="F20" s="1">
        <v>3</v>
      </c>
      <c r="G20" s="8"/>
    </row>
    <row r="21" spans="1:7" ht="28.5" customHeight="1">
      <c r="A21" s="3">
        <v>19</v>
      </c>
      <c r="B21" s="1" t="str">
        <f>"蓝靖鹏"</f>
        <v>蓝靖鹏</v>
      </c>
      <c r="C21" s="1" t="str">
        <f>"男        "</f>
        <v>男        </v>
      </c>
      <c r="D21" s="1" t="s">
        <v>17</v>
      </c>
      <c r="E21" s="1">
        <v>80.39</v>
      </c>
      <c r="F21" s="1">
        <v>4</v>
      </c>
      <c r="G21" s="7"/>
    </row>
    <row r="22" spans="1:7" ht="30" customHeight="1">
      <c r="A22" s="3">
        <v>20</v>
      </c>
      <c r="B22" s="1" t="str">
        <f>"樊其忆"</f>
        <v>樊其忆</v>
      </c>
      <c r="C22" s="1" t="str">
        <f aca="true" t="shared" si="0" ref="C22:C29">"女        "</f>
        <v>女        </v>
      </c>
      <c r="D22" s="1" t="s">
        <v>18</v>
      </c>
      <c r="E22" s="1">
        <v>81.51</v>
      </c>
      <c r="F22" s="1">
        <v>1</v>
      </c>
      <c r="G22" s="6">
        <v>3</v>
      </c>
    </row>
    <row r="23" spans="1:7" ht="30" customHeight="1">
      <c r="A23" s="3">
        <v>21</v>
      </c>
      <c r="B23" s="1" t="str">
        <f>"潘柯伊"</f>
        <v>潘柯伊</v>
      </c>
      <c r="C23" s="1" t="str">
        <f t="shared" si="0"/>
        <v>女        </v>
      </c>
      <c r="D23" s="1" t="s">
        <v>18</v>
      </c>
      <c r="E23" s="1">
        <v>81.35</v>
      </c>
      <c r="F23" s="1">
        <v>2</v>
      </c>
      <c r="G23" s="8"/>
    </row>
    <row r="24" spans="1:7" ht="30" customHeight="1">
      <c r="A24" s="3">
        <v>22</v>
      </c>
      <c r="B24" s="1" t="str">
        <f>"韦林"</f>
        <v>韦林</v>
      </c>
      <c r="C24" s="1" t="str">
        <f t="shared" si="0"/>
        <v>女        </v>
      </c>
      <c r="D24" s="1" t="s">
        <v>18</v>
      </c>
      <c r="E24" s="1">
        <v>76.7</v>
      </c>
      <c r="F24" s="1">
        <v>3</v>
      </c>
      <c r="G24" s="7"/>
    </row>
    <row r="25" spans="1:7" ht="30" customHeight="1">
      <c r="A25" s="3">
        <v>23</v>
      </c>
      <c r="B25" s="1" t="str">
        <f>"石春柳"</f>
        <v>石春柳</v>
      </c>
      <c r="C25" s="1" t="str">
        <f t="shared" si="0"/>
        <v>女        </v>
      </c>
      <c r="D25" s="1" t="s">
        <v>6</v>
      </c>
      <c r="E25" s="1">
        <v>82.21</v>
      </c>
      <c r="F25" s="1">
        <v>1</v>
      </c>
      <c r="G25" s="6">
        <v>5</v>
      </c>
    </row>
    <row r="26" spans="1:7" ht="30" customHeight="1">
      <c r="A26" s="3">
        <v>24</v>
      </c>
      <c r="B26" s="1" t="str">
        <f>"莫春花"</f>
        <v>莫春花</v>
      </c>
      <c r="C26" s="1" t="str">
        <f t="shared" si="0"/>
        <v>女        </v>
      </c>
      <c r="D26" s="1" t="s">
        <v>6</v>
      </c>
      <c r="E26" s="1">
        <v>81.52</v>
      </c>
      <c r="F26" s="1">
        <v>2</v>
      </c>
      <c r="G26" s="8"/>
    </row>
    <row r="27" spans="1:7" ht="30" customHeight="1">
      <c r="A27" s="3">
        <v>25</v>
      </c>
      <c r="B27" s="1" t="str">
        <f>"罗观娟"</f>
        <v>罗观娟</v>
      </c>
      <c r="C27" s="1" t="str">
        <f t="shared" si="0"/>
        <v>女        </v>
      </c>
      <c r="D27" s="1" t="s">
        <v>6</v>
      </c>
      <c r="E27" s="1">
        <v>80.53</v>
      </c>
      <c r="F27" s="1">
        <v>3</v>
      </c>
      <c r="G27" s="8"/>
    </row>
    <row r="28" spans="1:7" ht="30" customHeight="1">
      <c r="A28" s="3">
        <v>26</v>
      </c>
      <c r="B28" s="1" t="str">
        <f>"陈旭丽"</f>
        <v>陈旭丽</v>
      </c>
      <c r="C28" s="1" t="str">
        <f t="shared" si="0"/>
        <v>女        </v>
      </c>
      <c r="D28" s="1" t="s">
        <v>6</v>
      </c>
      <c r="E28" s="1">
        <v>80.02</v>
      </c>
      <c r="F28" s="1">
        <v>4</v>
      </c>
      <c r="G28" s="8"/>
    </row>
    <row r="29" spans="1:7" ht="30" customHeight="1">
      <c r="A29" s="3">
        <v>27</v>
      </c>
      <c r="B29" s="1" t="str">
        <f>"韦园"</f>
        <v>韦园</v>
      </c>
      <c r="C29" s="1" t="str">
        <f t="shared" si="0"/>
        <v>女        </v>
      </c>
      <c r="D29" s="1" t="s">
        <v>6</v>
      </c>
      <c r="E29" s="1">
        <v>78.49</v>
      </c>
      <c r="F29" s="1">
        <v>5</v>
      </c>
      <c r="G29" s="7"/>
    </row>
    <row r="30" spans="1:7" ht="30" customHeight="1">
      <c r="A30" s="3">
        <v>28</v>
      </c>
      <c r="B30" s="1" t="str">
        <f>"莫柳花"</f>
        <v>莫柳花</v>
      </c>
      <c r="C30" s="1" t="str">
        <f>"女        "</f>
        <v>女        </v>
      </c>
      <c r="D30" s="1" t="s">
        <v>19</v>
      </c>
      <c r="E30" s="1">
        <v>80.76</v>
      </c>
      <c r="F30" s="1">
        <v>1</v>
      </c>
      <c r="G30" s="6">
        <v>3</v>
      </c>
    </row>
    <row r="31" spans="1:7" ht="30" customHeight="1">
      <c r="A31" s="3">
        <v>29</v>
      </c>
      <c r="B31" s="1" t="str">
        <f>"樊荣"</f>
        <v>樊荣</v>
      </c>
      <c r="C31" s="1" t="str">
        <f>"男        "</f>
        <v>男        </v>
      </c>
      <c r="D31" s="1" t="s">
        <v>19</v>
      </c>
      <c r="E31" s="1">
        <v>80.54</v>
      </c>
      <c r="F31" s="1">
        <v>2</v>
      </c>
      <c r="G31" s="8"/>
    </row>
    <row r="32" spans="1:7" ht="30" customHeight="1">
      <c r="A32" s="3">
        <v>30</v>
      </c>
      <c r="B32" s="1" t="str">
        <f>"莫晓春"</f>
        <v>莫晓春</v>
      </c>
      <c r="C32" s="1" t="str">
        <f>"女        "</f>
        <v>女        </v>
      </c>
      <c r="D32" s="1" t="s">
        <v>19</v>
      </c>
      <c r="E32" s="1">
        <v>79.99</v>
      </c>
      <c r="F32" s="1">
        <v>3</v>
      </c>
      <c r="G32" s="7"/>
    </row>
  </sheetData>
  <mergeCells count="9">
    <mergeCell ref="G30:G32"/>
    <mergeCell ref="A1:G1"/>
    <mergeCell ref="G15:G17"/>
    <mergeCell ref="G18:G21"/>
    <mergeCell ref="G22:G24"/>
    <mergeCell ref="G25:G29"/>
    <mergeCell ref="G5:G6"/>
    <mergeCell ref="G9:G11"/>
    <mergeCell ref="G12:G14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2017-07-23T04:03:04Z</cp:lastPrinted>
  <dcterms:created xsi:type="dcterms:W3CDTF">2017-07-19T08:48:09Z</dcterms:created>
  <dcterms:modified xsi:type="dcterms:W3CDTF">2017-07-23T04:03:05Z</dcterms:modified>
  <cp:category/>
  <cp:version/>
  <cp:contentType/>
  <cp:contentStatus/>
</cp:coreProperties>
</file>