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500" activeTab="2"/>
  </bookViews>
  <sheets>
    <sheet name="社会保险协理员" sheetId="1" r:id="rId1"/>
    <sheet name="基金协理员" sheetId="2" r:id="rId2"/>
    <sheet name="医疗审核协理员" sheetId="3" r:id="rId3"/>
  </sheets>
  <definedNames/>
  <calcPr fullCalcOnLoad="1"/>
</workbook>
</file>

<file path=xl/sharedStrings.xml><?xml version="1.0" encoding="utf-8"?>
<sst xmlns="http://schemas.openxmlformats.org/spreadsheetml/2006/main" count="181" uniqueCount="89">
  <si>
    <t>逊克县地方社会保险事业管理局公开招募协理员总成绩</t>
  </si>
  <si>
    <t>招聘单位</t>
  </si>
  <si>
    <t>招聘   岗位</t>
  </si>
  <si>
    <t>招聘   人数</t>
  </si>
  <si>
    <t>参加   考试   人数</t>
  </si>
  <si>
    <t>名     次</t>
  </si>
  <si>
    <t>参加考试人员基本情况及成绩</t>
  </si>
  <si>
    <t>姓名</t>
  </si>
  <si>
    <t>性别</t>
  </si>
  <si>
    <t>专业</t>
  </si>
  <si>
    <t>学历</t>
  </si>
  <si>
    <t>毕业院校或原单位</t>
  </si>
  <si>
    <t>笔试   总成绩</t>
  </si>
  <si>
    <t>折后笔试   成绩</t>
  </si>
  <si>
    <t>面试成绩</t>
  </si>
  <si>
    <t>折后面试  成绩</t>
  </si>
  <si>
    <t>总成绩</t>
  </si>
  <si>
    <t>逊克县地方社会保险事业管理局</t>
  </si>
  <si>
    <t>社会保险协理员</t>
  </si>
  <si>
    <t>张立伟</t>
  </si>
  <si>
    <t>男</t>
  </si>
  <si>
    <t>煤炭深加工</t>
  </si>
  <si>
    <t>专科</t>
  </si>
  <si>
    <t>七台河职业学院</t>
  </si>
  <si>
    <t>杨柳</t>
  </si>
  <si>
    <t>女</t>
  </si>
  <si>
    <t>对外汉语</t>
  </si>
  <si>
    <t>本科</t>
  </si>
  <si>
    <t>黑龙江大学剑桥学院</t>
  </si>
  <si>
    <t>李昕旸</t>
  </si>
  <si>
    <t>英语</t>
  </si>
  <si>
    <t>牡丹江师范学院</t>
  </si>
  <si>
    <t>胡月</t>
  </si>
  <si>
    <t>工程管理</t>
  </si>
  <si>
    <t>西安科技大学高新学院</t>
  </si>
  <si>
    <t>黄莹</t>
  </si>
  <si>
    <t>国际经济与贸易</t>
  </si>
  <si>
    <t>郑璐璐</t>
  </si>
  <si>
    <t>教育学</t>
  </si>
  <si>
    <t>哈尔滨师范大学</t>
  </si>
  <si>
    <t>毛雨馨</t>
  </si>
  <si>
    <t>计算机科学与技术</t>
  </si>
  <si>
    <t>黑河学院</t>
  </si>
  <si>
    <t>李爽</t>
  </si>
  <si>
    <t>食品加工技术</t>
  </si>
  <si>
    <t>黑龙江农垦职业学院</t>
  </si>
  <si>
    <t>张莉莉</t>
  </si>
  <si>
    <t>汉语言文学</t>
  </si>
  <si>
    <t>黑龙江广播电视大学</t>
  </si>
  <si>
    <t>鲍新宁</t>
  </si>
  <si>
    <t>经济法</t>
  </si>
  <si>
    <t>吉林大学</t>
  </si>
  <si>
    <t>郭春晓</t>
  </si>
  <si>
    <t>电子商务</t>
  </si>
  <si>
    <t>大连东软信息学院</t>
  </si>
  <si>
    <t>李睿</t>
  </si>
  <si>
    <t>金融管理与实务</t>
  </si>
  <si>
    <t>黑龙江职业学院</t>
  </si>
  <si>
    <t>温凤娇</t>
  </si>
  <si>
    <t>法学</t>
  </si>
  <si>
    <t>黑龙江大学</t>
  </si>
  <si>
    <t>公示期为3个工作日（截止到2018年1月17日17时），监督电话：0456-4458612。</t>
  </si>
  <si>
    <t>逊克县人力资源和社会保障局</t>
  </si>
  <si>
    <t>2018 年1月13日</t>
  </si>
  <si>
    <t>基金协理员</t>
  </si>
  <si>
    <t>张金玲</t>
  </si>
  <si>
    <t>市场营销</t>
  </si>
  <si>
    <t>齐齐哈尔大学</t>
  </si>
  <si>
    <t>王宇婷</t>
  </si>
  <si>
    <t>财务管理</t>
  </si>
  <si>
    <t>哈尔滨石油学院</t>
  </si>
  <si>
    <t>石莹</t>
  </si>
  <si>
    <t>张志勇</t>
  </si>
  <si>
    <t>折后笔试  成绩</t>
  </si>
  <si>
    <t>医疗审核协理员</t>
  </si>
  <si>
    <t>宋春家</t>
  </si>
  <si>
    <t>护理</t>
  </si>
  <si>
    <t>黑龙江护理高等专科学校</t>
  </si>
  <si>
    <t>秦洪波</t>
  </si>
  <si>
    <t>临床医学</t>
  </si>
  <si>
    <t>牡丹江医学院</t>
  </si>
  <si>
    <t>周丽佳</t>
  </si>
  <si>
    <t>中药制药</t>
  </si>
  <si>
    <t>黑龙江省农业经济职业学院</t>
  </si>
  <si>
    <t>贾爽</t>
  </si>
  <si>
    <t>韩佳鑫</t>
  </si>
  <si>
    <t>枣庄科技职业学院</t>
  </si>
  <si>
    <t>晁明杰</t>
  </si>
  <si>
    <t>齐齐哈尔医学院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</si>
</sst>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_-* #,##0.00_-;\-* #,##0.00_-;_-* &quot;-&quot;??_-;_-@_-"/>
    <numFmt numFmtId="178" formatCode="_-&quot;￥&quot;* #,##0.00_-;\-&quot;￥&quot;* #,##0.00_-;_-&quot;￥&quot;* &quot;-&quot;??_-;_-@_-"/>
    <numFmt numFmtId="179" formatCode="_-&quot;￥&quot;* #,##0_-;\-&quot;￥&quot;* #,##0_-;_-&quot;￥&quot;* &quot;-&quot;_-;_-@_-"/>
    <numFmt numFmtId="180" formatCode="0.00_ "/>
  </numFmts>
  <fonts count="23">
    <font>
      <sz val="12"/>
      <name val="宋体"/>
      <family val="0"/>
    </font>
    <font>
      <sz val="10"/>
      <name val="宋体"/>
      <family val="0"/>
    </font>
    <font>
      <b/>
      <sz val="22"/>
      <name val="黑体"/>
      <family val="0"/>
    </font>
    <font>
      <sz val="14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18" fillId="3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10" fillId="5" borderId="0" applyNumberFormat="0" applyBorder="0" applyAlignment="0" applyProtection="0"/>
    <xf numFmtId="177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5" fillId="6" borderId="2" applyNumberFormat="0" applyFont="0" applyAlignment="0" applyProtection="0"/>
    <xf numFmtId="0" fontId="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9" fillId="0" borderId="3" applyNumberFormat="0" applyFill="0" applyAlignment="0" applyProtection="0"/>
    <xf numFmtId="0" fontId="4" fillId="7" borderId="0" applyNumberFormat="0" applyBorder="0" applyAlignment="0" applyProtection="0"/>
    <xf numFmtId="0" fontId="15" fillId="0" borderId="4" applyNumberFormat="0" applyFill="0" applyAlignment="0" applyProtection="0"/>
    <xf numFmtId="0" fontId="4" fillId="3" borderId="0" applyNumberFormat="0" applyBorder="0" applyAlignment="0" applyProtection="0"/>
    <xf numFmtId="0" fontId="19" fillId="2" borderId="5" applyNumberFormat="0" applyAlignment="0" applyProtection="0"/>
    <xf numFmtId="0" fontId="14" fillId="2" borderId="1" applyNumberFormat="0" applyAlignment="0" applyProtection="0"/>
    <xf numFmtId="0" fontId="20" fillId="8" borderId="6" applyNumberFormat="0" applyAlignment="0" applyProtection="0"/>
    <xf numFmtId="0" fontId="5" fillId="9" borderId="0" applyNumberFormat="0" applyBorder="0" applyAlignment="0" applyProtection="0"/>
    <xf numFmtId="0" fontId="4" fillId="10" borderId="0" applyNumberFormat="0" applyBorder="0" applyAlignment="0" applyProtection="0"/>
    <xf numFmtId="0" fontId="6" fillId="0" borderId="7" applyNumberFormat="0" applyFill="0" applyAlignment="0" applyProtection="0"/>
    <xf numFmtId="0" fontId="13" fillId="0" borderId="8" applyNumberFormat="0" applyFill="0" applyAlignment="0" applyProtection="0"/>
    <xf numFmtId="0" fontId="11" fillId="9" borderId="0" applyNumberFormat="0" applyBorder="0" applyAlignment="0" applyProtection="0"/>
    <xf numFmtId="0" fontId="22" fillId="11" borderId="0" applyNumberFormat="0" applyBorder="0" applyAlignment="0" applyProtection="0"/>
    <xf numFmtId="0" fontId="5" fillId="12" borderId="0" applyNumberFormat="0" applyBorder="0" applyAlignment="0" applyProtection="0"/>
    <xf numFmtId="0" fontId="4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2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4" fillId="8" borderId="0" applyNumberFormat="0" applyBorder="0" applyAlignment="0" applyProtection="0"/>
    <xf numFmtId="0" fontId="4" fillId="15" borderId="0" applyNumberFormat="0" applyBorder="0" applyAlignment="0" applyProtection="0"/>
    <xf numFmtId="0" fontId="5" fillId="6" borderId="0" applyNumberFormat="0" applyBorder="0" applyAlignment="0" applyProtection="0"/>
    <xf numFmtId="0" fontId="5" fillId="11" borderId="0" applyNumberFormat="0" applyBorder="0" applyAlignment="0" applyProtection="0"/>
    <xf numFmtId="0" fontId="4" fillId="16" borderId="0" applyNumberFormat="0" applyBorder="0" applyAlignment="0" applyProtection="0"/>
    <xf numFmtId="0" fontId="5" fillId="12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5" fillId="4" borderId="0" applyNumberFormat="0" applyBorder="0" applyAlignment="0" applyProtection="0"/>
    <xf numFmtId="0" fontId="4" fillId="4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180" fontId="1" fillId="0" borderId="9" xfId="0" applyNumberFormat="1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180" fontId="1" fillId="0" borderId="9" xfId="0" applyNumberFormat="1" applyFont="1" applyBorder="1" applyAlignment="1">
      <alignment horizontal="center" vertical="center"/>
    </xf>
    <xf numFmtId="180" fontId="3" fillId="0" borderId="0" xfId="0" applyNumberFormat="1" applyFont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180" fontId="0" fillId="0" borderId="0" xfId="0" applyNumberFormat="1" applyAlignment="1">
      <alignment vertical="center"/>
    </xf>
    <xf numFmtId="180" fontId="2" fillId="0" borderId="0" xfId="0" applyNumberFormat="1" applyFont="1" applyAlignment="1">
      <alignment horizontal="center" vertical="center"/>
    </xf>
    <xf numFmtId="180" fontId="1" fillId="0" borderId="12" xfId="0" applyNumberFormat="1" applyFont="1" applyBorder="1" applyAlignment="1">
      <alignment horizontal="center" vertical="center" wrapText="1"/>
    </xf>
    <xf numFmtId="180" fontId="1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180" fontId="1" fillId="0" borderId="9" xfId="0" applyNumberFormat="1" applyFont="1" applyFill="1" applyBorder="1" applyAlignment="1">
      <alignment horizont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24"/>
  <sheetViews>
    <sheetView workbookViewId="0" topLeftCell="A1">
      <pane xSplit="4" ySplit="5" topLeftCell="E6" activePane="bottomRight" state="frozen"/>
      <selection pane="bottomRight" activeCell="F22" sqref="F22"/>
    </sheetView>
  </sheetViews>
  <sheetFormatPr defaultColWidth="9.00390625" defaultRowHeight="14.25"/>
  <cols>
    <col min="1" max="1" width="9.25390625" style="0" customWidth="1"/>
    <col min="2" max="2" width="5.25390625" style="0" customWidth="1"/>
    <col min="3" max="3" width="5.125" style="0" customWidth="1"/>
    <col min="4" max="4" width="5.375" style="0" customWidth="1"/>
    <col min="5" max="5" width="3.375" style="0" customWidth="1"/>
    <col min="6" max="6" width="7.50390625" style="3" customWidth="1"/>
    <col min="7" max="7" width="3.875" style="3" customWidth="1"/>
    <col min="8" max="8" width="13.875" style="3" customWidth="1"/>
    <col min="9" max="9" width="5.50390625" style="3" customWidth="1"/>
    <col min="10" max="10" width="19.875" style="4" customWidth="1"/>
    <col min="11" max="11" width="7.75390625" style="0" customWidth="1"/>
    <col min="12" max="12" width="9.625" style="0" customWidth="1"/>
    <col min="13" max="13" width="6.375" style="0" customWidth="1"/>
    <col min="15" max="15" width="6.375" style="24" customWidth="1"/>
  </cols>
  <sheetData>
    <row r="1" spans="1:15" ht="15.7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25"/>
    </row>
    <row r="2" spans="1:15" ht="15.7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25"/>
    </row>
    <row r="3" spans="1:15" ht="15.7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25"/>
    </row>
    <row r="4" spans="1:15" s="1" customFormat="1" ht="21" customHeight="1">
      <c r="A4" s="6" t="s">
        <v>1</v>
      </c>
      <c r="B4" s="6" t="s">
        <v>2</v>
      </c>
      <c r="C4" s="6" t="s">
        <v>3</v>
      </c>
      <c r="D4" s="6" t="s">
        <v>4</v>
      </c>
      <c r="E4" s="6" t="s">
        <v>5</v>
      </c>
      <c r="F4" s="7" t="s">
        <v>6</v>
      </c>
      <c r="G4" s="8"/>
      <c r="H4" s="8"/>
      <c r="I4" s="8"/>
      <c r="J4" s="8"/>
      <c r="K4" s="8"/>
      <c r="L4" s="8"/>
      <c r="M4" s="8"/>
      <c r="N4" s="8"/>
      <c r="O4" s="26"/>
    </row>
    <row r="5" spans="1:15" s="1" customFormat="1" ht="34.5" customHeight="1">
      <c r="A5" s="9"/>
      <c r="B5" s="9"/>
      <c r="C5" s="9"/>
      <c r="D5" s="9"/>
      <c r="E5" s="9"/>
      <c r="F5" s="10" t="s">
        <v>7</v>
      </c>
      <c r="G5" s="10" t="s">
        <v>8</v>
      </c>
      <c r="H5" s="10" t="s">
        <v>9</v>
      </c>
      <c r="I5" s="10" t="s">
        <v>10</v>
      </c>
      <c r="J5" s="10" t="s">
        <v>11</v>
      </c>
      <c r="K5" s="6" t="s">
        <v>12</v>
      </c>
      <c r="L5" s="6" t="s">
        <v>13</v>
      </c>
      <c r="M5" s="10" t="s">
        <v>14</v>
      </c>
      <c r="N5" s="10" t="s">
        <v>15</v>
      </c>
      <c r="O5" s="27" t="s">
        <v>16</v>
      </c>
    </row>
    <row r="6" spans="1:15" s="2" customFormat="1" ht="22.5" customHeight="1">
      <c r="A6" s="6" t="s">
        <v>17</v>
      </c>
      <c r="B6" s="6" t="s">
        <v>18</v>
      </c>
      <c r="C6" s="6">
        <v>6</v>
      </c>
      <c r="D6" s="6">
        <v>13</v>
      </c>
      <c r="E6" s="11">
        <v>1</v>
      </c>
      <c r="F6" s="12" t="s">
        <v>19</v>
      </c>
      <c r="G6" s="12" t="s">
        <v>20</v>
      </c>
      <c r="H6" s="10" t="s">
        <v>21</v>
      </c>
      <c r="I6" s="10" t="s">
        <v>22</v>
      </c>
      <c r="J6" s="29" t="s">
        <v>23</v>
      </c>
      <c r="K6" s="30">
        <v>73</v>
      </c>
      <c r="L6" s="20">
        <f>K6*0.7</f>
        <v>51.099999999999994</v>
      </c>
      <c r="M6" s="20">
        <v>66.33</v>
      </c>
      <c r="N6" s="21">
        <f>M6*0.3</f>
        <v>19.898999999999997</v>
      </c>
      <c r="O6" s="21">
        <f>ROUND((L6+N6),2)</f>
        <v>71</v>
      </c>
    </row>
    <row r="7" spans="1:15" s="2" customFormat="1" ht="22.5" customHeight="1">
      <c r="A7" s="6"/>
      <c r="B7" s="6"/>
      <c r="C7" s="6"/>
      <c r="D7" s="6"/>
      <c r="E7" s="11">
        <v>2</v>
      </c>
      <c r="F7" s="12" t="s">
        <v>24</v>
      </c>
      <c r="G7" s="12" t="s">
        <v>25</v>
      </c>
      <c r="H7" s="10" t="s">
        <v>26</v>
      </c>
      <c r="I7" s="10" t="s">
        <v>27</v>
      </c>
      <c r="J7" s="29" t="s">
        <v>28</v>
      </c>
      <c r="K7" s="30">
        <v>67.5</v>
      </c>
      <c r="L7" s="20">
        <f>K7*0.7</f>
        <v>47.25</v>
      </c>
      <c r="M7" s="20">
        <v>76.33</v>
      </c>
      <c r="N7" s="21">
        <f>M7*0.3</f>
        <v>22.898999999999997</v>
      </c>
      <c r="O7" s="21">
        <f>ROUND((L7+N7),2)</f>
        <v>70.15</v>
      </c>
    </row>
    <row r="8" spans="1:15" s="2" customFormat="1" ht="22.5" customHeight="1">
      <c r="A8" s="6"/>
      <c r="B8" s="6"/>
      <c r="C8" s="6"/>
      <c r="D8" s="6"/>
      <c r="E8" s="11">
        <v>3</v>
      </c>
      <c r="F8" s="12" t="s">
        <v>29</v>
      </c>
      <c r="G8" s="12" t="s">
        <v>25</v>
      </c>
      <c r="H8" s="10" t="s">
        <v>30</v>
      </c>
      <c r="I8" s="10" t="s">
        <v>27</v>
      </c>
      <c r="J8" s="29" t="s">
        <v>31</v>
      </c>
      <c r="K8" s="30">
        <v>66.5</v>
      </c>
      <c r="L8" s="20">
        <f>K8*0.7</f>
        <v>46.55</v>
      </c>
      <c r="M8" s="20">
        <v>71.33</v>
      </c>
      <c r="N8" s="21">
        <f>M8*0.3</f>
        <v>21.398999999999997</v>
      </c>
      <c r="O8" s="21">
        <f>ROUND((L8+N8),2)</f>
        <v>67.95</v>
      </c>
    </row>
    <row r="9" spans="1:15" s="2" customFormat="1" ht="22.5" customHeight="1">
      <c r="A9" s="6"/>
      <c r="B9" s="6"/>
      <c r="C9" s="6"/>
      <c r="D9" s="6"/>
      <c r="E9" s="11">
        <v>4</v>
      </c>
      <c r="F9" s="12" t="s">
        <v>32</v>
      </c>
      <c r="G9" s="12" t="s">
        <v>25</v>
      </c>
      <c r="H9" s="10" t="s">
        <v>33</v>
      </c>
      <c r="I9" s="10" t="s">
        <v>27</v>
      </c>
      <c r="J9" s="29" t="s">
        <v>34</v>
      </c>
      <c r="K9" s="30">
        <v>61</v>
      </c>
      <c r="L9" s="20">
        <f>K9*0.7</f>
        <v>42.699999999999996</v>
      </c>
      <c r="M9" s="20">
        <v>81</v>
      </c>
      <c r="N9" s="21">
        <f>M9*0.3</f>
        <v>24.3</v>
      </c>
      <c r="O9" s="21">
        <f>ROUND((L9+N9),2)</f>
        <v>67</v>
      </c>
    </row>
    <row r="10" spans="1:15" s="2" customFormat="1" ht="22.5" customHeight="1">
      <c r="A10" s="6"/>
      <c r="B10" s="6"/>
      <c r="C10" s="6"/>
      <c r="D10" s="6"/>
      <c r="E10" s="11">
        <v>5</v>
      </c>
      <c r="F10" s="12" t="s">
        <v>35</v>
      </c>
      <c r="G10" s="12" t="s">
        <v>25</v>
      </c>
      <c r="H10" s="10" t="s">
        <v>36</v>
      </c>
      <c r="I10" s="10" t="s">
        <v>27</v>
      </c>
      <c r="J10" s="29" t="s">
        <v>28</v>
      </c>
      <c r="K10" s="30">
        <v>60.5</v>
      </c>
      <c r="L10" s="20">
        <f>K10*0.7</f>
        <v>42.349999999999994</v>
      </c>
      <c r="M10" s="20">
        <v>82</v>
      </c>
      <c r="N10" s="21">
        <f>M10*0.3</f>
        <v>24.599999999999998</v>
      </c>
      <c r="O10" s="21">
        <f>ROUND((L10+N10),2)</f>
        <v>66.95</v>
      </c>
    </row>
    <row r="11" spans="1:15" s="2" customFormat="1" ht="22.5" customHeight="1">
      <c r="A11" s="6"/>
      <c r="B11" s="6"/>
      <c r="C11" s="6"/>
      <c r="D11" s="6"/>
      <c r="E11" s="11">
        <v>6</v>
      </c>
      <c r="F11" s="12" t="s">
        <v>37</v>
      </c>
      <c r="G11" s="12" t="s">
        <v>25</v>
      </c>
      <c r="H11" s="10" t="s">
        <v>38</v>
      </c>
      <c r="I11" s="10" t="s">
        <v>27</v>
      </c>
      <c r="J11" s="29" t="s">
        <v>39</v>
      </c>
      <c r="K11" s="30">
        <v>61</v>
      </c>
      <c r="L11" s="20">
        <f>K11*0.7</f>
        <v>42.699999999999996</v>
      </c>
      <c r="M11" s="20">
        <v>78.67</v>
      </c>
      <c r="N11" s="21">
        <f>M11*0.3</f>
        <v>23.601</v>
      </c>
      <c r="O11" s="21">
        <f>ROUND((L11+N11),2)</f>
        <v>66.3</v>
      </c>
    </row>
    <row r="12" spans="1:15" s="2" customFormat="1" ht="22.5" customHeight="1">
      <c r="A12" s="6"/>
      <c r="B12" s="6"/>
      <c r="C12" s="6"/>
      <c r="D12" s="6"/>
      <c r="E12" s="11">
        <v>7</v>
      </c>
      <c r="F12" s="12" t="s">
        <v>40</v>
      </c>
      <c r="G12" s="12" t="s">
        <v>25</v>
      </c>
      <c r="H12" s="10" t="s">
        <v>41</v>
      </c>
      <c r="I12" s="10" t="s">
        <v>27</v>
      </c>
      <c r="J12" s="29" t="s">
        <v>42</v>
      </c>
      <c r="K12" s="30">
        <v>63</v>
      </c>
      <c r="L12" s="20">
        <f>K12*0.7</f>
        <v>44.099999999999994</v>
      </c>
      <c r="M12" s="20">
        <v>72</v>
      </c>
      <c r="N12" s="21">
        <f>M12*0.3</f>
        <v>21.599999999999998</v>
      </c>
      <c r="O12" s="21">
        <f>ROUND((L12+N12),2)</f>
        <v>65.7</v>
      </c>
    </row>
    <row r="13" spans="1:15" s="2" customFormat="1" ht="22.5" customHeight="1">
      <c r="A13" s="6"/>
      <c r="B13" s="6"/>
      <c r="C13" s="6"/>
      <c r="D13" s="6"/>
      <c r="E13" s="11">
        <v>7</v>
      </c>
      <c r="F13" s="12" t="s">
        <v>43</v>
      </c>
      <c r="G13" s="12" t="s">
        <v>25</v>
      </c>
      <c r="H13" s="10" t="s">
        <v>44</v>
      </c>
      <c r="I13" s="10" t="s">
        <v>22</v>
      </c>
      <c r="J13" s="29" t="s">
        <v>45</v>
      </c>
      <c r="K13" s="30">
        <v>62</v>
      </c>
      <c r="L13" s="20">
        <f>K13*0.7</f>
        <v>43.4</v>
      </c>
      <c r="M13" s="20">
        <v>74.33</v>
      </c>
      <c r="N13" s="21">
        <f>M13*0.3</f>
        <v>22.299</v>
      </c>
      <c r="O13" s="21">
        <f>ROUND((L13+N13),2)</f>
        <v>65.7</v>
      </c>
    </row>
    <row r="14" spans="1:15" s="2" customFormat="1" ht="22.5" customHeight="1">
      <c r="A14" s="6"/>
      <c r="B14" s="6"/>
      <c r="C14" s="6"/>
      <c r="D14" s="6"/>
      <c r="E14" s="11">
        <v>9</v>
      </c>
      <c r="F14" s="12" t="s">
        <v>46</v>
      </c>
      <c r="G14" s="12" t="s">
        <v>25</v>
      </c>
      <c r="H14" s="10" t="s">
        <v>47</v>
      </c>
      <c r="I14" s="10" t="s">
        <v>27</v>
      </c>
      <c r="J14" s="29" t="s">
        <v>48</v>
      </c>
      <c r="K14" s="30">
        <v>60.5</v>
      </c>
      <c r="L14" s="20">
        <f>K14*0.7</f>
        <v>42.349999999999994</v>
      </c>
      <c r="M14" s="20">
        <v>77.67</v>
      </c>
      <c r="N14" s="21">
        <f>M14*0.3</f>
        <v>23.301</v>
      </c>
      <c r="O14" s="21">
        <f>ROUND((L14+N14),2)</f>
        <v>65.65</v>
      </c>
    </row>
    <row r="15" spans="1:15" s="2" customFormat="1" ht="22.5" customHeight="1">
      <c r="A15" s="6"/>
      <c r="B15" s="6"/>
      <c r="C15" s="6"/>
      <c r="D15" s="6"/>
      <c r="E15" s="11">
        <v>10</v>
      </c>
      <c r="F15" s="12" t="s">
        <v>49</v>
      </c>
      <c r="G15" s="12" t="s">
        <v>25</v>
      </c>
      <c r="H15" s="10" t="s">
        <v>50</v>
      </c>
      <c r="I15" s="10" t="s">
        <v>27</v>
      </c>
      <c r="J15" s="29" t="s">
        <v>51</v>
      </c>
      <c r="K15" s="30">
        <v>60</v>
      </c>
      <c r="L15" s="20">
        <f>K15*0.7</f>
        <v>42</v>
      </c>
      <c r="M15" s="20">
        <v>76.33</v>
      </c>
      <c r="N15" s="21">
        <f>M15*0.3</f>
        <v>22.898999999999997</v>
      </c>
      <c r="O15" s="21">
        <f>ROUND((L15+N15),2)</f>
        <v>64.9</v>
      </c>
    </row>
    <row r="16" spans="1:15" s="2" customFormat="1" ht="22.5" customHeight="1">
      <c r="A16" s="6"/>
      <c r="B16" s="6"/>
      <c r="C16" s="6"/>
      <c r="D16" s="6"/>
      <c r="E16" s="11">
        <v>10</v>
      </c>
      <c r="F16" s="12" t="s">
        <v>52</v>
      </c>
      <c r="G16" s="12" t="s">
        <v>25</v>
      </c>
      <c r="H16" s="10" t="s">
        <v>53</v>
      </c>
      <c r="I16" s="10" t="s">
        <v>27</v>
      </c>
      <c r="J16" s="29" t="s">
        <v>54</v>
      </c>
      <c r="K16" s="30">
        <v>60</v>
      </c>
      <c r="L16" s="20">
        <f>K16*0.7</f>
        <v>42</v>
      </c>
      <c r="M16" s="20">
        <v>76.33</v>
      </c>
      <c r="N16" s="21">
        <f>M16*0.3</f>
        <v>22.898999999999997</v>
      </c>
      <c r="O16" s="21">
        <f>ROUND((L16+N16),2)</f>
        <v>64.9</v>
      </c>
    </row>
    <row r="17" spans="1:15" s="2" customFormat="1" ht="22.5" customHeight="1">
      <c r="A17" s="6"/>
      <c r="B17" s="6"/>
      <c r="C17" s="6"/>
      <c r="D17" s="6"/>
      <c r="E17" s="11">
        <v>12</v>
      </c>
      <c r="F17" s="12" t="s">
        <v>55</v>
      </c>
      <c r="G17" s="12" t="s">
        <v>25</v>
      </c>
      <c r="H17" s="10" t="s">
        <v>56</v>
      </c>
      <c r="I17" s="10" t="s">
        <v>22</v>
      </c>
      <c r="J17" s="29" t="s">
        <v>57</v>
      </c>
      <c r="K17" s="30">
        <v>60</v>
      </c>
      <c r="L17" s="20">
        <f>K17*0.7</f>
        <v>42</v>
      </c>
      <c r="M17" s="20">
        <v>71.67</v>
      </c>
      <c r="N17" s="21">
        <f>M17*0.3</f>
        <v>21.501</v>
      </c>
      <c r="O17" s="21">
        <f>ROUND((L17+N17),2)</f>
        <v>63.5</v>
      </c>
    </row>
    <row r="18" spans="1:15" s="2" customFormat="1" ht="22.5" customHeight="1">
      <c r="A18" s="6"/>
      <c r="B18" s="6"/>
      <c r="C18" s="6"/>
      <c r="D18" s="6"/>
      <c r="E18" s="11">
        <v>13</v>
      </c>
      <c r="F18" s="12" t="s">
        <v>58</v>
      </c>
      <c r="G18" s="12" t="s">
        <v>25</v>
      </c>
      <c r="H18" s="10" t="s">
        <v>59</v>
      </c>
      <c r="I18" s="10" t="s">
        <v>27</v>
      </c>
      <c r="J18" s="29" t="s">
        <v>60</v>
      </c>
      <c r="K18" s="30">
        <v>60</v>
      </c>
      <c r="L18" s="20">
        <f>K18*0.7</f>
        <v>42</v>
      </c>
      <c r="M18" s="20">
        <v>70.67</v>
      </c>
      <c r="N18" s="21">
        <f>M18*0.3</f>
        <v>21.201</v>
      </c>
      <c r="O18" s="21">
        <f>ROUND((L18+N18),2)</f>
        <v>63.2</v>
      </c>
    </row>
    <row r="19" spans="1:15" ht="19.5" customHeight="1">
      <c r="A19" s="13" t="s">
        <v>61</v>
      </c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22"/>
    </row>
    <row r="20" spans="1:13" ht="19.5" customHeight="1">
      <c r="A20" s="14"/>
      <c r="B20" s="14"/>
      <c r="C20" s="14"/>
      <c r="D20" s="14"/>
      <c r="E20" s="14"/>
      <c r="F20" s="14"/>
      <c r="G20" s="14"/>
      <c r="H20" s="14"/>
      <c r="I20" s="14"/>
      <c r="J20" s="14"/>
      <c r="L20" s="3"/>
      <c r="M20" s="23" t="s">
        <v>62</v>
      </c>
    </row>
    <row r="21" spans="1:13" ht="19.5" customHeight="1">
      <c r="A21" s="15"/>
      <c r="B21" s="15"/>
      <c r="C21" s="15"/>
      <c r="D21" s="15"/>
      <c r="E21" s="16"/>
      <c r="L21" s="3"/>
      <c r="M21" s="23" t="s">
        <v>63</v>
      </c>
    </row>
    <row r="22" spans="1:5" ht="19.5" customHeight="1">
      <c r="A22" s="15"/>
      <c r="B22" s="15"/>
      <c r="C22" s="15"/>
      <c r="D22" s="15"/>
      <c r="E22" s="16"/>
    </row>
    <row r="23" spans="1:5" ht="19.5" customHeight="1">
      <c r="A23" s="15"/>
      <c r="B23" s="15"/>
      <c r="C23" s="15"/>
      <c r="D23" s="15"/>
      <c r="E23" s="16"/>
    </row>
    <row r="24" spans="1:5" ht="19.5" customHeight="1">
      <c r="A24" s="15"/>
      <c r="B24" s="15"/>
      <c r="C24" s="15"/>
      <c r="D24" s="15"/>
      <c r="E24" s="16"/>
    </row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</sheetData>
  <sheetProtection/>
  <mergeCells count="12">
    <mergeCell ref="F4:O4"/>
    <mergeCell ref="A19:O19"/>
    <mergeCell ref="A4:A5"/>
    <mergeCell ref="A6:A18"/>
    <mergeCell ref="B4:B5"/>
    <mergeCell ref="B6:B18"/>
    <mergeCell ref="C4:C5"/>
    <mergeCell ref="C6:C18"/>
    <mergeCell ref="D4:D5"/>
    <mergeCell ref="D6:D18"/>
    <mergeCell ref="E4:E5"/>
    <mergeCell ref="A1:O3"/>
  </mergeCells>
  <printOptions/>
  <pageMargins left="0.35" right="0.35" top="0.39" bottom="0.39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5"/>
  <sheetViews>
    <sheetView workbookViewId="0" topLeftCell="A1">
      <pane xSplit="4" ySplit="5" topLeftCell="E6" activePane="bottomRight" state="frozen"/>
      <selection pane="bottomRight" activeCell="K16" sqref="K16"/>
    </sheetView>
  </sheetViews>
  <sheetFormatPr defaultColWidth="9.00390625" defaultRowHeight="14.25"/>
  <cols>
    <col min="1" max="1" width="9.25390625" style="0" customWidth="1"/>
    <col min="2" max="2" width="5.25390625" style="0" customWidth="1"/>
    <col min="3" max="3" width="5.125" style="0" customWidth="1"/>
    <col min="4" max="4" width="5.375" style="0" customWidth="1"/>
    <col min="5" max="5" width="3.375" style="0" customWidth="1"/>
    <col min="6" max="6" width="7.50390625" style="3" customWidth="1"/>
    <col min="7" max="7" width="3.875" style="3" customWidth="1"/>
    <col min="8" max="8" width="13.875" style="3" customWidth="1"/>
    <col min="9" max="9" width="5.50390625" style="3" customWidth="1"/>
    <col min="10" max="10" width="19.875" style="4" customWidth="1"/>
    <col min="11" max="11" width="7.75390625" style="0" customWidth="1"/>
    <col min="12" max="12" width="9.625" style="0" customWidth="1"/>
    <col min="13" max="13" width="6.375" style="0" customWidth="1"/>
    <col min="15" max="15" width="9.00390625" style="24" customWidth="1"/>
  </cols>
  <sheetData>
    <row r="1" spans="1:15" ht="15.7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25"/>
    </row>
    <row r="2" spans="1:15" ht="15.7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25"/>
    </row>
    <row r="3" spans="1:15" ht="15.7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25"/>
    </row>
    <row r="4" spans="1:15" s="1" customFormat="1" ht="21" customHeight="1">
      <c r="A4" s="6" t="s">
        <v>1</v>
      </c>
      <c r="B4" s="6" t="s">
        <v>2</v>
      </c>
      <c r="C4" s="6" t="s">
        <v>3</v>
      </c>
      <c r="D4" s="6" t="s">
        <v>4</v>
      </c>
      <c r="E4" s="6" t="s">
        <v>5</v>
      </c>
      <c r="F4" s="7" t="s">
        <v>6</v>
      </c>
      <c r="G4" s="8"/>
      <c r="H4" s="8"/>
      <c r="I4" s="8"/>
      <c r="J4" s="8"/>
      <c r="K4" s="8"/>
      <c r="L4" s="8"/>
      <c r="M4" s="8"/>
      <c r="N4" s="8"/>
      <c r="O4" s="26"/>
    </row>
    <row r="5" spans="1:15" s="1" customFormat="1" ht="34.5" customHeight="1">
      <c r="A5" s="9"/>
      <c r="B5" s="9"/>
      <c r="C5" s="9"/>
      <c r="D5" s="9"/>
      <c r="E5" s="9"/>
      <c r="F5" s="10" t="s">
        <v>7</v>
      </c>
      <c r="G5" s="10" t="s">
        <v>8</v>
      </c>
      <c r="H5" s="10" t="s">
        <v>9</v>
      </c>
      <c r="I5" s="10" t="s">
        <v>10</v>
      </c>
      <c r="J5" s="10" t="s">
        <v>11</v>
      </c>
      <c r="K5" s="6" t="s">
        <v>12</v>
      </c>
      <c r="L5" s="6" t="s">
        <v>13</v>
      </c>
      <c r="M5" s="10" t="s">
        <v>14</v>
      </c>
      <c r="N5" s="10" t="s">
        <v>15</v>
      </c>
      <c r="O5" s="27" t="s">
        <v>16</v>
      </c>
    </row>
    <row r="6" spans="1:15" s="2" customFormat="1" ht="22.5" customHeight="1">
      <c r="A6" s="6" t="s">
        <v>17</v>
      </c>
      <c r="B6" s="6" t="s">
        <v>64</v>
      </c>
      <c r="C6" s="6">
        <v>2</v>
      </c>
      <c r="D6" s="6">
        <v>4</v>
      </c>
      <c r="E6" s="11">
        <v>1</v>
      </c>
      <c r="F6" s="10" t="s">
        <v>65</v>
      </c>
      <c r="G6" s="10" t="s">
        <v>25</v>
      </c>
      <c r="H6" s="10" t="s">
        <v>66</v>
      </c>
      <c r="I6" s="10" t="s">
        <v>27</v>
      </c>
      <c r="J6" s="28" t="s">
        <v>67</v>
      </c>
      <c r="K6" s="27">
        <v>74</v>
      </c>
      <c r="L6" s="20">
        <f>K6*0.7</f>
        <v>51.8</v>
      </c>
      <c r="M6" s="20">
        <v>75.67</v>
      </c>
      <c r="N6" s="21">
        <f>M6*0.3</f>
        <v>22.701</v>
      </c>
      <c r="O6" s="21">
        <f>L6+N6</f>
        <v>74.501</v>
      </c>
    </row>
    <row r="7" spans="1:15" s="2" customFormat="1" ht="22.5" customHeight="1">
      <c r="A7" s="6"/>
      <c r="B7" s="6"/>
      <c r="C7" s="6"/>
      <c r="D7" s="6"/>
      <c r="E7" s="11">
        <v>2</v>
      </c>
      <c r="F7" s="10" t="s">
        <v>68</v>
      </c>
      <c r="G7" s="10" t="s">
        <v>25</v>
      </c>
      <c r="H7" s="10" t="s">
        <v>69</v>
      </c>
      <c r="I7" s="10" t="s">
        <v>27</v>
      </c>
      <c r="J7" s="28" t="s">
        <v>70</v>
      </c>
      <c r="K7" s="27">
        <v>57</v>
      </c>
      <c r="L7" s="20">
        <f>K7*0.7</f>
        <v>39.9</v>
      </c>
      <c r="M7" s="20">
        <v>72.67</v>
      </c>
      <c r="N7" s="21">
        <f>M7*0.3</f>
        <v>21.801</v>
      </c>
      <c r="O7" s="21">
        <f>L7+N7</f>
        <v>61.70099999999999</v>
      </c>
    </row>
    <row r="8" spans="1:15" s="2" customFormat="1" ht="22.5" customHeight="1">
      <c r="A8" s="6"/>
      <c r="B8" s="6"/>
      <c r="C8" s="6"/>
      <c r="D8" s="6"/>
      <c r="E8" s="11">
        <v>3</v>
      </c>
      <c r="F8" s="10" t="s">
        <v>71</v>
      </c>
      <c r="G8" s="10" t="s">
        <v>25</v>
      </c>
      <c r="H8" s="10" t="s">
        <v>66</v>
      </c>
      <c r="I8" s="10" t="s">
        <v>27</v>
      </c>
      <c r="J8" s="28" t="s">
        <v>67</v>
      </c>
      <c r="K8" s="27">
        <v>57.5</v>
      </c>
      <c r="L8" s="20">
        <f>K8*0.7</f>
        <v>40.25</v>
      </c>
      <c r="M8" s="20">
        <v>68.67</v>
      </c>
      <c r="N8" s="21">
        <f>M8*0.3</f>
        <v>20.601</v>
      </c>
      <c r="O8" s="21">
        <f>L8+N8</f>
        <v>60.851</v>
      </c>
    </row>
    <row r="9" spans="1:15" s="2" customFormat="1" ht="22.5" customHeight="1">
      <c r="A9" s="6"/>
      <c r="B9" s="6"/>
      <c r="C9" s="6"/>
      <c r="D9" s="6"/>
      <c r="E9" s="11">
        <v>4</v>
      </c>
      <c r="F9" s="10" t="s">
        <v>72</v>
      </c>
      <c r="G9" s="10" t="s">
        <v>20</v>
      </c>
      <c r="H9" s="10" t="s">
        <v>66</v>
      </c>
      <c r="I9" s="10" t="s">
        <v>27</v>
      </c>
      <c r="J9" s="28" t="s">
        <v>67</v>
      </c>
      <c r="K9" s="27">
        <v>54</v>
      </c>
      <c r="L9" s="20">
        <f>K9*0.7</f>
        <v>37.8</v>
      </c>
      <c r="M9" s="20">
        <v>72.33</v>
      </c>
      <c r="N9" s="21">
        <f>M9*0.3</f>
        <v>21.698999999999998</v>
      </c>
      <c r="O9" s="21">
        <f>L9+N9</f>
        <v>59.498999999999995</v>
      </c>
    </row>
    <row r="10" spans="1:15" ht="19.5" customHeight="1">
      <c r="A10" s="13" t="s">
        <v>61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22"/>
    </row>
    <row r="11" spans="1:13" ht="19.5" customHeight="1">
      <c r="A11" s="14"/>
      <c r="B11" s="14"/>
      <c r="C11" s="14"/>
      <c r="D11" s="14"/>
      <c r="E11" s="14"/>
      <c r="F11" s="14"/>
      <c r="G11" s="14"/>
      <c r="H11" s="14"/>
      <c r="I11" s="14"/>
      <c r="J11" s="14"/>
      <c r="L11" s="3"/>
      <c r="M11" s="23" t="s">
        <v>62</v>
      </c>
    </row>
    <row r="12" spans="1:13" ht="19.5" customHeight="1">
      <c r="A12" s="15"/>
      <c r="B12" s="15"/>
      <c r="C12" s="15"/>
      <c r="D12" s="15"/>
      <c r="E12" s="16"/>
      <c r="L12" s="3"/>
      <c r="M12" s="23" t="s">
        <v>63</v>
      </c>
    </row>
    <row r="13" spans="1:5" ht="19.5" customHeight="1">
      <c r="A13" s="15"/>
      <c r="B13" s="15"/>
      <c r="C13" s="15"/>
      <c r="D13" s="15"/>
      <c r="E13" s="16"/>
    </row>
    <row r="14" spans="1:5" ht="19.5" customHeight="1">
      <c r="A14" s="15"/>
      <c r="B14" s="15"/>
      <c r="C14" s="15"/>
      <c r="D14" s="15"/>
      <c r="E14" s="16"/>
    </row>
    <row r="15" spans="1:5" ht="19.5" customHeight="1">
      <c r="A15" s="15"/>
      <c r="B15" s="15"/>
      <c r="C15" s="15"/>
      <c r="D15" s="15"/>
      <c r="E15" s="16"/>
    </row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</sheetData>
  <sheetProtection/>
  <mergeCells count="12">
    <mergeCell ref="F4:O4"/>
    <mergeCell ref="A10:O10"/>
    <mergeCell ref="A4:A5"/>
    <mergeCell ref="A6:A9"/>
    <mergeCell ref="B4:B5"/>
    <mergeCell ref="B6:B9"/>
    <mergeCell ref="C4:C5"/>
    <mergeCell ref="C6:C9"/>
    <mergeCell ref="D4:D5"/>
    <mergeCell ref="D6:D9"/>
    <mergeCell ref="E4:E5"/>
    <mergeCell ref="A1:O3"/>
  </mergeCells>
  <printOptions/>
  <pageMargins left="0.35" right="0.35" top="0.39" bottom="0.39" header="0.51" footer="0.51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7"/>
  <sheetViews>
    <sheetView tabSelected="1" workbookViewId="0" topLeftCell="A1">
      <pane xSplit="4" ySplit="5" topLeftCell="E6" activePane="bottomRight" state="frozen"/>
      <selection pane="bottomRight" activeCell="G17" sqref="G17"/>
    </sheetView>
  </sheetViews>
  <sheetFormatPr defaultColWidth="9.00390625" defaultRowHeight="14.25"/>
  <cols>
    <col min="1" max="1" width="9.25390625" style="0" customWidth="1"/>
    <col min="2" max="2" width="5.25390625" style="0" customWidth="1"/>
    <col min="3" max="3" width="5.125" style="0" customWidth="1"/>
    <col min="4" max="4" width="5.375" style="0" customWidth="1"/>
    <col min="5" max="5" width="3.375" style="0" customWidth="1"/>
    <col min="6" max="6" width="7.50390625" style="3" customWidth="1"/>
    <col min="7" max="7" width="3.875" style="3" customWidth="1"/>
    <col min="8" max="8" width="12.75390625" style="3" customWidth="1"/>
    <col min="9" max="9" width="5.50390625" style="3" customWidth="1"/>
    <col min="10" max="10" width="20.50390625" style="4" customWidth="1"/>
    <col min="11" max="11" width="7.75390625" style="0" customWidth="1"/>
    <col min="12" max="12" width="9.625" style="0" customWidth="1"/>
    <col min="13" max="13" width="6.375" style="0" customWidth="1"/>
    <col min="15" max="15" width="7.625" style="0" customWidth="1"/>
  </cols>
  <sheetData>
    <row r="1" spans="1:15" ht="15.7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pans="1:15" ht="15.7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ht="15.7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 s="1" customFormat="1" ht="21" customHeight="1">
      <c r="A4" s="6" t="s">
        <v>1</v>
      </c>
      <c r="B4" s="6" t="s">
        <v>2</v>
      </c>
      <c r="C4" s="6" t="s">
        <v>3</v>
      </c>
      <c r="D4" s="6" t="s">
        <v>4</v>
      </c>
      <c r="E4" s="6" t="s">
        <v>5</v>
      </c>
      <c r="F4" s="7" t="s">
        <v>6</v>
      </c>
      <c r="G4" s="8"/>
      <c r="H4" s="8"/>
      <c r="I4" s="8"/>
      <c r="J4" s="8"/>
      <c r="K4" s="8"/>
      <c r="L4" s="8"/>
      <c r="M4" s="8"/>
      <c r="N4" s="8"/>
      <c r="O4" s="17"/>
    </row>
    <row r="5" spans="1:15" s="1" customFormat="1" ht="34.5" customHeight="1">
      <c r="A5" s="9"/>
      <c r="B5" s="9"/>
      <c r="C5" s="9"/>
      <c r="D5" s="9"/>
      <c r="E5" s="9"/>
      <c r="F5" s="10" t="s">
        <v>7</v>
      </c>
      <c r="G5" s="10" t="s">
        <v>8</v>
      </c>
      <c r="H5" s="10" t="s">
        <v>9</v>
      </c>
      <c r="I5" s="10" t="s">
        <v>10</v>
      </c>
      <c r="J5" s="10" t="s">
        <v>11</v>
      </c>
      <c r="K5" s="6" t="s">
        <v>12</v>
      </c>
      <c r="L5" s="6" t="s">
        <v>73</v>
      </c>
      <c r="M5" s="10" t="s">
        <v>14</v>
      </c>
      <c r="N5" s="10" t="s">
        <v>15</v>
      </c>
      <c r="O5" s="10" t="s">
        <v>16</v>
      </c>
    </row>
    <row r="6" spans="1:15" s="2" customFormat="1" ht="22.5" customHeight="1">
      <c r="A6" s="6" t="s">
        <v>17</v>
      </c>
      <c r="B6" s="6" t="s">
        <v>74</v>
      </c>
      <c r="C6" s="6">
        <v>3</v>
      </c>
      <c r="D6" s="6">
        <v>6</v>
      </c>
      <c r="E6" s="11">
        <v>1</v>
      </c>
      <c r="F6" s="12" t="s">
        <v>75</v>
      </c>
      <c r="G6" s="12" t="s">
        <v>25</v>
      </c>
      <c r="H6" s="12" t="s">
        <v>76</v>
      </c>
      <c r="I6" s="12" t="s">
        <v>22</v>
      </c>
      <c r="J6" s="18" t="s">
        <v>77</v>
      </c>
      <c r="K6" s="19">
        <v>51</v>
      </c>
      <c r="L6" s="20">
        <f aca="true" t="shared" si="0" ref="L6:L11">K6*0.7</f>
        <v>35.699999999999996</v>
      </c>
      <c r="M6" s="20">
        <v>67.67</v>
      </c>
      <c r="N6" s="21">
        <f aca="true" t="shared" si="1" ref="N6:N11">M6*0.3</f>
        <v>20.301</v>
      </c>
      <c r="O6" s="21">
        <f aca="true" t="shared" si="2" ref="O6:O11">ROUND((L6+N6),2)</f>
        <v>56</v>
      </c>
    </row>
    <row r="7" spans="1:15" s="2" customFormat="1" ht="22.5" customHeight="1">
      <c r="A7" s="6"/>
      <c r="B7" s="6"/>
      <c r="C7" s="6"/>
      <c r="D7" s="6"/>
      <c r="E7" s="11">
        <v>2</v>
      </c>
      <c r="F7" s="12" t="s">
        <v>78</v>
      </c>
      <c r="G7" s="12" t="s">
        <v>20</v>
      </c>
      <c r="H7" s="12" t="s">
        <v>79</v>
      </c>
      <c r="I7" s="12" t="s">
        <v>27</v>
      </c>
      <c r="J7" s="18" t="s">
        <v>80</v>
      </c>
      <c r="K7" s="19">
        <v>49</v>
      </c>
      <c r="L7" s="20">
        <f>K7*0.7</f>
        <v>34.3</v>
      </c>
      <c r="M7" s="20">
        <v>71</v>
      </c>
      <c r="N7" s="21">
        <f>M7*0.3</f>
        <v>21.3</v>
      </c>
      <c r="O7" s="21">
        <f>ROUND((L7+N7),2)</f>
        <v>55.6</v>
      </c>
    </row>
    <row r="8" spans="1:15" s="2" customFormat="1" ht="22.5" customHeight="1">
      <c r="A8" s="6"/>
      <c r="B8" s="6"/>
      <c r="C8" s="6"/>
      <c r="D8" s="6"/>
      <c r="E8" s="11">
        <v>3</v>
      </c>
      <c r="F8" s="12" t="s">
        <v>81</v>
      </c>
      <c r="G8" s="12" t="s">
        <v>25</v>
      </c>
      <c r="H8" s="12" t="s">
        <v>82</v>
      </c>
      <c r="I8" s="12" t="s">
        <v>22</v>
      </c>
      <c r="J8" s="18" t="s">
        <v>83</v>
      </c>
      <c r="K8" s="19">
        <v>49</v>
      </c>
      <c r="L8" s="20">
        <f>K8*0.7</f>
        <v>34.3</v>
      </c>
      <c r="M8" s="20">
        <v>69.67</v>
      </c>
      <c r="N8" s="21">
        <f>M8*0.3</f>
        <v>20.901</v>
      </c>
      <c r="O8" s="21">
        <f>ROUND((L8+N8),2)</f>
        <v>55.2</v>
      </c>
    </row>
    <row r="9" spans="1:15" s="2" customFormat="1" ht="22.5" customHeight="1">
      <c r="A9" s="6"/>
      <c r="B9" s="6"/>
      <c r="C9" s="6"/>
      <c r="D9" s="6"/>
      <c r="E9" s="11">
        <v>4</v>
      </c>
      <c r="F9" s="12" t="s">
        <v>84</v>
      </c>
      <c r="G9" s="12" t="s">
        <v>25</v>
      </c>
      <c r="H9" s="12" t="s">
        <v>76</v>
      </c>
      <c r="I9" s="12" t="s">
        <v>22</v>
      </c>
      <c r="J9" s="18" t="s">
        <v>80</v>
      </c>
      <c r="K9" s="19">
        <v>47.5</v>
      </c>
      <c r="L9" s="20">
        <f t="shared" si="0"/>
        <v>33.25</v>
      </c>
      <c r="M9" s="20">
        <v>71</v>
      </c>
      <c r="N9" s="21">
        <f t="shared" si="1"/>
        <v>21.3</v>
      </c>
      <c r="O9" s="21">
        <f t="shared" si="2"/>
        <v>54.55</v>
      </c>
    </row>
    <row r="10" spans="1:15" s="2" customFormat="1" ht="22.5" customHeight="1">
      <c r="A10" s="6"/>
      <c r="B10" s="6"/>
      <c r="C10" s="6"/>
      <c r="D10" s="6"/>
      <c r="E10" s="11">
        <v>5</v>
      </c>
      <c r="F10" s="12" t="s">
        <v>85</v>
      </c>
      <c r="G10" s="12" t="s">
        <v>25</v>
      </c>
      <c r="H10" s="12" t="s">
        <v>76</v>
      </c>
      <c r="I10" s="12" t="s">
        <v>22</v>
      </c>
      <c r="J10" s="18" t="s">
        <v>86</v>
      </c>
      <c r="K10" s="19">
        <v>43.5</v>
      </c>
      <c r="L10" s="20">
        <f t="shared" si="0"/>
        <v>30.45</v>
      </c>
      <c r="M10" s="20">
        <v>69.33</v>
      </c>
      <c r="N10" s="21">
        <f t="shared" si="1"/>
        <v>20.799</v>
      </c>
      <c r="O10" s="21">
        <f t="shared" si="2"/>
        <v>51.25</v>
      </c>
    </row>
    <row r="11" spans="1:15" s="2" customFormat="1" ht="22.5" customHeight="1">
      <c r="A11" s="6"/>
      <c r="B11" s="6"/>
      <c r="C11" s="6"/>
      <c r="D11" s="6"/>
      <c r="E11" s="11">
        <v>6</v>
      </c>
      <c r="F11" s="12" t="s">
        <v>87</v>
      </c>
      <c r="G11" s="12" t="s">
        <v>25</v>
      </c>
      <c r="H11" s="12" t="s">
        <v>76</v>
      </c>
      <c r="I11" s="12" t="s">
        <v>22</v>
      </c>
      <c r="J11" s="18" t="s">
        <v>88</v>
      </c>
      <c r="K11" s="19">
        <v>39.5</v>
      </c>
      <c r="L11" s="20">
        <f t="shared" si="0"/>
        <v>27.65</v>
      </c>
      <c r="M11" s="20">
        <v>73</v>
      </c>
      <c r="N11" s="21">
        <f t="shared" si="1"/>
        <v>21.9</v>
      </c>
      <c r="O11" s="21">
        <f t="shared" si="2"/>
        <v>49.55</v>
      </c>
    </row>
    <row r="12" spans="1:15" ht="19.5" customHeight="1">
      <c r="A12" s="13" t="s">
        <v>61</v>
      </c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22"/>
    </row>
    <row r="13" spans="1:15" ht="19.5" customHeight="1">
      <c r="A13" s="14"/>
      <c r="B13" s="14"/>
      <c r="C13" s="14"/>
      <c r="D13" s="14"/>
      <c r="E13" s="14"/>
      <c r="F13" s="14"/>
      <c r="G13" s="14"/>
      <c r="H13" s="14"/>
      <c r="I13" s="14"/>
      <c r="J13" s="14"/>
      <c r="L13" s="3"/>
      <c r="M13" s="23" t="s">
        <v>62</v>
      </c>
      <c r="O13" s="24"/>
    </row>
    <row r="14" spans="1:15" ht="19.5" customHeight="1">
      <c r="A14" s="15"/>
      <c r="B14" s="15"/>
      <c r="C14" s="15"/>
      <c r="D14" s="15"/>
      <c r="E14" s="16"/>
      <c r="L14" s="3"/>
      <c r="M14" s="23" t="s">
        <v>63</v>
      </c>
      <c r="O14" s="24"/>
    </row>
    <row r="15" spans="1:15" ht="19.5" customHeight="1">
      <c r="A15" s="15"/>
      <c r="B15" s="15"/>
      <c r="C15" s="15"/>
      <c r="D15" s="15"/>
      <c r="E15" s="16"/>
      <c r="O15" s="24"/>
    </row>
    <row r="16" spans="1:5" ht="19.5" customHeight="1">
      <c r="A16" s="15"/>
      <c r="B16" s="15"/>
      <c r="C16" s="15"/>
      <c r="D16" s="15"/>
      <c r="E16" s="16"/>
    </row>
    <row r="17" spans="1:5" ht="19.5" customHeight="1">
      <c r="A17" s="15"/>
      <c r="B17" s="15"/>
      <c r="C17" s="15"/>
      <c r="D17" s="15"/>
      <c r="E17" s="16"/>
    </row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</sheetData>
  <sheetProtection/>
  <mergeCells count="12">
    <mergeCell ref="F4:O4"/>
    <mergeCell ref="A12:O12"/>
    <mergeCell ref="A4:A5"/>
    <mergeCell ref="A6:A11"/>
    <mergeCell ref="B4:B5"/>
    <mergeCell ref="B6:B11"/>
    <mergeCell ref="C4:C5"/>
    <mergeCell ref="C6:C11"/>
    <mergeCell ref="D4:D5"/>
    <mergeCell ref="D6:D11"/>
    <mergeCell ref="E4:E5"/>
    <mergeCell ref="A1:O3"/>
  </mergeCells>
  <printOptions/>
  <pageMargins left="0.35" right="0.35" top="0.39" bottom="0.39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信念技术论坛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2017-09-29T09:22:43Z</cp:lastPrinted>
  <dcterms:created xsi:type="dcterms:W3CDTF">2017-05-03T06:45:03Z</dcterms:created>
  <dcterms:modified xsi:type="dcterms:W3CDTF">2018-01-13T06:34:59Z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2052-10.1.0.7106</vt:lpwstr>
  </property>
</Properties>
</file>