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740" activeTab="0"/>
  </bookViews>
  <sheets>
    <sheet name="123 (2)" sheetId="1" r:id="rId1"/>
  </sheets>
  <definedNames>
    <definedName name="_xlnm._FilterDatabase" localSheetId="0" hidden="1">'123 (2)'!$A$2:$Q$38</definedName>
    <definedName name="_xlnm.Print_Titles" localSheetId="0">'123 (2)'!$1:$2</definedName>
  </definedNames>
  <calcPr fullCalcOnLoad="1"/>
</workbook>
</file>

<file path=xl/sharedStrings.xml><?xml version="1.0" encoding="utf-8"?>
<sst xmlns="http://schemas.openxmlformats.org/spreadsheetml/2006/main" count="205" uniqueCount="73">
  <si>
    <r>
      <t>绵阳市</t>
    </r>
    <r>
      <rPr>
        <b/>
        <sz val="22"/>
        <rFont val="Arial"/>
        <family val="2"/>
      </rPr>
      <t>2018</t>
    </r>
    <r>
      <rPr>
        <b/>
        <sz val="22"/>
        <rFont val="宋体"/>
        <family val="0"/>
      </rPr>
      <t>年从优秀村干部、优秀工人农民和服务基层项目人员中考试录用乡镇机关公务员进入面试考生总成绩及职位排名</t>
    </r>
  </si>
  <si>
    <t>序号</t>
  </si>
  <si>
    <t>姓名</t>
  </si>
  <si>
    <t>性别</t>
  </si>
  <si>
    <t>报考职位</t>
  </si>
  <si>
    <t>职位编码</t>
  </si>
  <si>
    <t>行政职业能力测验</t>
  </si>
  <si>
    <t>分数</t>
  </si>
  <si>
    <t>公共基础知识</t>
  </si>
  <si>
    <t>笔试
总分</t>
  </si>
  <si>
    <t>笔试折合总成绩</t>
  </si>
  <si>
    <t>面试成绩</t>
  </si>
  <si>
    <t>面试折合成绩</t>
  </si>
  <si>
    <t>总成绩</t>
  </si>
  <si>
    <t>总排名</t>
  </si>
  <si>
    <t>招录职数</t>
  </si>
  <si>
    <t>进入面试资格复审人数</t>
  </si>
  <si>
    <t>王德志</t>
  </si>
  <si>
    <t>男</t>
  </si>
  <si>
    <t>绵阳市面向优秀村干部考录乡镇主任科员及以下</t>
  </si>
  <si>
    <t>60060001</t>
  </si>
  <si>
    <t>李红梅</t>
  </si>
  <si>
    <t>女</t>
  </si>
  <si>
    <t>杨桂仟</t>
  </si>
  <si>
    <t>刘敏</t>
  </si>
  <si>
    <t>杨丹丹</t>
  </si>
  <si>
    <t>杨乾英</t>
  </si>
  <si>
    <t>邓达</t>
  </si>
  <si>
    <t>吴娟娟</t>
  </si>
  <si>
    <t>贾代祥</t>
  </si>
  <si>
    <t>符凝劲</t>
  </si>
  <si>
    <t>安州区面向服务基层项目人员考录乡镇主任科员及以下</t>
  </si>
  <si>
    <t>60060002</t>
  </si>
  <si>
    <t>罗祺周</t>
  </si>
  <si>
    <t>邓越</t>
  </si>
  <si>
    <t>纪宝平</t>
  </si>
  <si>
    <t>江油市面向服务基层项目人员考录乡镇主任科员及以下</t>
  </si>
  <si>
    <t>60060003</t>
  </si>
  <si>
    <t>杜选</t>
  </si>
  <si>
    <t>邓瑞</t>
  </si>
  <si>
    <t>朱光平</t>
  </si>
  <si>
    <t>三台县面向优秀工人农民考录乡镇主任科员及以下</t>
  </si>
  <si>
    <t>60060004</t>
  </si>
  <si>
    <t>王春明</t>
  </si>
  <si>
    <t>王凤梅</t>
  </si>
  <si>
    <t>王静</t>
  </si>
  <si>
    <t>三台县面向服务基层项目人员考录乡镇主任科员及以下</t>
  </si>
  <si>
    <t>60060005</t>
  </si>
  <si>
    <t>叶笛</t>
  </si>
  <si>
    <t>邹涛</t>
  </si>
  <si>
    <t>王信才</t>
  </si>
  <si>
    <t>梓潼县面向优秀工人农民考录乡镇主任科员及以下</t>
  </si>
  <si>
    <t>60060006</t>
  </si>
  <si>
    <t>黄德明</t>
  </si>
  <si>
    <t>王仙东</t>
  </si>
  <si>
    <t>温家伟</t>
  </si>
  <si>
    <t>梓潼县面向服务基层项目人员考录乡镇主任科员及以下</t>
  </si>
  <si>
    <t>60060007</t>
  </si>
  <si>
    <t>羊俊鹏</t>
  </si>
  <si>
    <t>白 俊</t>
  </si>
  <si>
    <t>江冰祥</t>
  </si>
  <si>
    <t>何静</t>
  </si>
  <si>
    <t>盐亭县面向服务基层项目人员考录乡镇主任科员及以下</t>
  </si>
  <si>
    <t>60060008</t>
  </si>
  <si>
    <t>卢高峰</t>
  </si>
  <si>
    <t>张源</t>
  </si>
  <si>
    <t>北川羌族自治县面向服务基层项目人员考录乡镇主任科员及以下</t>
  </si>
  <si>
    <t>60060009</t>
  </si>
  <si>
    <t>谭焰玲</t>
  </si>
  <si>
    <t>何仲林</t>
  </si>
  <si>
    <t>赵龙飞</t>
  </si>
  <si>
    <t>刘琴</t>
  </si>
  <si>
    <t>周弯弯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</si>
</sst>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30">
    <font>
      <sz val="10"/>
      <name val="Arial"/>
      <family val="2"/>
    </font>
    <font>
      <sz val="10"/>
      <name val="宋体"/>
      <family val="0"/>
    </font>
    <font>
      <sz val="8"/>
      <name val="Arial"/>
      <family val="2"/>
    </font>
    <font>
      <b/>
      <sz val="22"/>
      <name val="宋体"/>
      <family val="0"/>
    </font>
    <font>
      <b/>
      <sz val="22"/>
      <name val="Arial"/>
      <family val="2"/>
    </font>
    <font>
      <b/>
      <sz val="8"/>
      <name val="Arial"/>
      <family val="2"/>
    </font>
    <font>
      <b/>
      <sz val="10"/>
      <name val="宋体"/>
      <family val="0"/>
    </font>
    <font>
      <b/>
      <sz val="8"/>
      <name val="宋体"/>
      <family val="0"/>
    </font>
    <font>
      <sz val="12"/>
      <name val="仿宋_GB2312"/>
      <family val="3"/>
    </font>
    <font>
      <sz val="8"/>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53"/>
      <name val="宋体"/>
      <family val="0"/>
    </font>
    <font>
      <b/>
      <sz val="15"/>
      <color indexed="54"/>
      <name val="宋体"/>
      <family val="0"/>
    </font>
    <font>
      <sz val="11"/>
      <color indexed="8"/>
      <name val="宋体"/>
      <family val="0"/>
    </font>
    <font>
      <sz val="11"/>
      <color indexed="9"/>
      <name val="宋体"/>
      <family val="0"/>
    </font>
    <font>
      <sz val="11"/>
      <color indexed="19"/>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3"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7" borderId="0" applyNumberFormat="0" applyBorder="0" applyAlignment="0" applyProtection="0"/>
    <xf numFmtId="0" fontId="23" fillId="11" borderId="0" applyNumberFormat="0" applyBorder="0" applyAlignment="0" applyProtection="0"/>
    <xf numFmtId="0" fontId="23" fillId="8" borderId="0" applyNumberFormat="0" applyBorder="0" applyAlignment="0" applyProtection="0"/>
    <xf numFmtId="9" fontId="0" fillId="0" borderId="0" applyNumberFormat="0" applyFill="0" applyBorder="0" applyAlignment="0" applyProtection="0"/>
    <xf numFmtId="0" fontId="18" fillId="0" borderId="0" applyNumberFormat="0" applyFill="0" applyBorder="0" applyAlignment="0" applyProtection="0"/>
    <xf numFmtId="0" fontId="21" fillId="0" borderId="1" applyNumberFormat="0" applyFill="0" applyAlignment="0" applyProtection="0"/>
    <xf numFmtId="0" fontId="11"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5" fillId="12" borderId="0" applyNumberFormat="0" applyBorder="0" applyAlignment="0" applyProtection="0"/>
    <xf numFmtId="0" fontId="26" fillId="0" borderId="0" applyNumberFormat="0" applyFill="0" applyBorder="0" applyAlignment="0" applyProtection="0"/>
    <xf numFmtId="0" fontId="17" fillId="6" borderId="0" applyNumberFormat="0" applyBorder="0" applyAlignment="0" applyProtection="0"/>
    <xf numFmtId="0" fontId="10" fillId="0" borderId="3"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25" fillId="4" borderId="4" applyNumberFormat="0" applyAlignment="0" applyProtection="0"/>
    <xf numFmtId="0" fontId="27" fillId="13" borderId="5" applyNumberFormat="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20" fillId="0" borderId="6"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4" fillId="9" borderId="0" applyNumberFormat="0" applyBorder="0" applyAlignment="0" applyProtection="0"/>
    <xf numFmtId="0" fontId="19" fillId="4" borderId="7" applyNumberFormat="0" applyAlignment="0" applyProtection="0"/>
    <xf numFmtId="0" fontId="16" fillId="7" borderId="4" applyNumberFormat="0" applyAlignment="0" applyProtection="0"/>
    <xf numFmtId="0" fontId="28" fillId="0" borderId="0" applyNumberFormat="0" applyFill="0" applyBorder="0" applyAlignment="0" applyProtection="0"/>
    <xf numFmtId="0" fontId="22" fillId="3" borderId="8" applyNumberFormat="0" applyFont="0" applyAlignment="0" applyProtection="0"/>
  </cellStyleXfs>
  <cellXfs count="33">
    <xf numFmtId="0" fontId="0" fillId="0" borderId="0" xfId="0" applyAlignment="1">
      <alignment/>
    </xf>
    <xf numFmtId="0" fontId="0" fillId="0" borderId="0" xfId="0" applyAlignment="1">
      <alignment horizontal="center" vertical="center"/>
    </xf>
    <xf numFmtId="0" fontId="0" fillId="0" borderId="0" xfId="0" applyFill="1" applyAlignment="1">
      <alignment horizontal="center" vertical="center"/>
    </xf>
    <xf numFmtId="0" fontId="0" fillId="0" borderId="0" xfId="0" applyBorder="1" applyAlignment="1">
      <alignment/>
    </xf>
    <xf numFmtId="0" fontId="0" fillId="0" borderId="0" xfId="0" applyAlignment="1">
      <alignment vertical="center" wrapText="1"/>
    </xf>
    <xf numFmtId="0" fontId="2" fillId="0" borderId="0" xfId="0" applyFont="1" applyAlignment="1">
      <alignment vertical="center" wrapText="1"/>
    </xf>
    <xf numFmtId="0" fontId="0" fillId="0" borderId="0" xfId="0" applyAlignment="1">
      <alignment horizontal="center"/>
    </xf>
    <xf numFmtId="176" fontId="0" fillId="0" borderId="0" xfId="0" applyNumberFormat="1" applyAlignment="1">
      <alignment/>
    </xf>
    <xf numFmtId="177" fontId="0" fillId="0" borderId="0" xfId="0" applyNumberFormat="1" applyAlignment="1">
      <alignment/>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0" fillId="0" borderId="9" xfId="0" applyFill="1" applyBorder="1" applyAlignment="1">
      <alignment horizontal="center" vertical="center"/>
    </xf>
    <xf numFmtId="0" fontId="9"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176" fontId="6" fillId="0" borderId="9" xfId="0" applyNumberFormat="1" applyFont="1" applyBorder="1" applyAlignment="1">
      <alignment horizontal="center" vertical="center" wrapText="1"/>
    </xf>
    <xf numFmtId="177" fontId="6" fillId="0" borderId="9" xfId="0" applyNumberFormat="1" applyFont="1" applyBorder="1" applyAlignment="1">
      <alignment horizontal="center" vertical="center" wrapText="1"/>
    </xf>
    <xf numFmtId="177" fontId="0" fillId="0" borderId="9" xfId="0" applyNumberFormat="1" applyFill="1" applyBorder="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177" fontId="4" fillId="0" borderId="0" xfId="0" applyNumberFormat="1" applyFont="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12"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8"/>
  <sheetViews>
    <sheetView tabSelected="1" workbookViewId="0" topLeftCell="A1">
      <selection activeCell="X10" sqref="X10"/>
    </sheetView>
  </sheetViews>
  <sheetFormatPr defaultColWidth="8.8515625" defaultRowHeight="12.75"/>
  <cols>
    <col min="1" max="1" width="3.7109375" style="0" customWidth="1"/>
    <col min="2" max="2" width="8.140625" style="0" customWidth="1"/>
    <col min="3" max="3" width="4.57421875" style="3" customWidth="1"/>
    <col min="4" max="4" width="13.7109375" style="0" customWidth="1"/>
    <col min="5" max="5" width="9.7109375" style="0" customWidth="1"/>
    <col min="6" max="6" width="9.421875" style="4" customWidth="1"/>
    <col min="7" max="7" width="5.140625" style="0" customWidth="1"/>
    <col min="8" max="8" width="7.7109375" style="5" customWidth="1"/>
    <col min="9" max="9" width="6.00390625" style="0" customWidth="1"/>
    <col min="10" max="10" width="6.8515625" style="6" customWidth="1"/>
    <col min="11" max="11" width="8.00390625" style="7" customWidth="1"/>
    <col min="12" max="12" width="7.140625" style="8" customWidth="1"/>
    <col min="13" max="13" width="8.00390625" style="7" customWidth="1"/>
    <col min="14" max="14" width="8.28125" style="7" customWidth="1"/>
    <col min="15" max="15" width="6.7109375" style="0" customWidth="1"/>
    <col min="16" max="16" width="5.421875" style="0" customWidth="1"/>
    <col min="17" max="17" width="6.00390625" style="0" customWidth="1"/>
    <col min="18" max="218" width="8.8515625" style="0" customWidth="1"/>
  </cols>
  <sheetData>
    <row r="1" spans="1:17" ht="93" customHeight="1">
      <c r="A1" s="18" t="s">
        <v>0</v>
      </c>
      <c r="B1" s="19"/>
      <c r="C1" s="19"/>
      <c r="D1" s="19"/>
      <c r="E1" s="19"/>
      <c r="F1" s="19"/>
      <c r="G1" s="19"/>
      <c r="H1" s="20"/>
      <c r="I1" s="19"/>
      <c r="J1" s="19"/>
      <c r="K1" s="19"/>
      <c r="L1" s="21"/>
      <c r="M1" s="19"/>
      <c r="N1" s="19"/>
      <c r="O1" s="19"/>
      <c r="P1" s="19"/>
      <c r="Q1" s="19"/>
    </row>
    <row r="2" spans="1:17" s="1" customFormat="1" ht="67.5" customHeight="1">
      <c r="A2" s="9" t="s">
        <v>1</v>
      </c>
      <c r="B2" s="9" t="s">
        <v>2</v>
      </c>
      <c r="C2" s="9" t="s">
        <v>3</v>
      </c>
      <c r="D2" s="9" t="s">
        <v>4</v>
      </c>
      <c r="E2" s="9" t="s">
        <v>5</v>
      </c>
      <c r="F2" s="10" t="s">
        <v>6</v>
      </c>
      <c r="G2" s="9" t="s">
        <v>7</v>
      </c>
      <c r="H2" s="11" t="s">
        <v>8</v>
      </c>
      <c r="I2" s="9" t="s">
        <v>7</v>
      </c>
      <c r="J2" s="10" t="s">
        <v>9</v>
      </c>
      <c r="K2" s="15" t="s">
        <v>10</v>
      </c>
      <c r="L2" s="16" t="s">
        <v>11</v>
      </c>
      <c r="M2" s="15" t="s">
        <v>12</v>
      </c>
      <c r="N2" s="15" t="s">
        <v>13</v>
      </c>
      <c r="O2" s="15" t="s">
        <v>14</v>
      </c>
      <c r="P2" s="15" t="s">
        <v>15</v>
      </c>
      <c r="Q2" s="15" t="s">
        <v>16</v>
      </c>
    </row>
    <row r="3" spans="1:17" s="2" customFormat="1" ht="22.5" customHeight="1">
      <c r="A3" s="12">
        <v>1</v>
      </c>
      <c r="B3" s="12" t="s">
        <v>17</v>
      </c>
      <c r="C3" s="12" t="s">
        <v>18</v>
      </c>
      <c r="D3" s="22" t="s">
        <v>19</v>
      </c>
      <c r="E3" s="12" t="s">
        <v>20</v>
      </c>
      <c r="F3" s="13" t="s">
        <v>6</v>
      </c>
      <c r="G3" s="12">
        <v>49</v>
      </c>
      <c r="H3" s="13" t="s">
        <v>8</v>
      </c>
      <c r="I3" s="12">
        <v>65</v>
      </c>
      <c r="J3" s="12">
        <f aca="true" t="shared" si="0" ref="J3:J19">G3+I3</f>
        <v>114</v>
      </c>
      <c r="K3" s="17">
        <f aca="true" t="shared" si="1" ref="K3:K19">I3*0.3+G3*0.2</f>
        <v>29.3</v>
      </c>
      <c r="L3" s="17">
        <v>79.3</v>
      </c>
      <c r="M3" s="17">
        <f aca="true" t="shared" si="2" ref="M3:M26">L3*0.5</f>
        <v>39.65</v>
      </c>
      <c r="N3" s="17">
        <f aca="true" t="shared" si="3" ref="N3:N26">M3+K3</f>
        <v>68.95</v>
      </c>
      <c r="O3" s="12">
        <v>1</v>
      </c>
      <c r="P3" s="26">
        <v>3</v>
      </c>
      <c r="Q3" s="26">
        <v>9</v>
      </c>
    </row>
    <row r="4" spans="1:17" s="2" customFormat="1" ht="22.5" customHeight="1">
      <c r="A4" s="12">
        <v>2</v>
      </c>
      <c r="B4" s="12" t="s">
        <v>21</v>
      </c>
      <c r="C4" s="12" t="s">
        <v>22</v>
      </c>
      <c r="D4" s="22"/>
      <c r="E4" s="12" t="s">
        <v>20</v>
      </c>
      <c r="F4" s="13" t="s">
        <v>6</v>
      </c>
      <c r="G4" s="12">
        <v>50</v>
      </c>
      <c r="H4" s="13" t="s">
        <v>8</v>
      </c>
      <c r="I4" s="12">
        <v>58</v>
      </c>
      <c r="J4" s="12">
        <f t="shared" si="0"/>
        <v>108</v>
      </c>
      <c r="K4" s="17">
        <f t="shared" si="1"/>
        <v>27.4</v>
      </c>
      <c r="L4" s="17">
        <v>79.8</v>
      </c>
      <c r="M4" s="17">
        <f t="shared" si="2"/>
        <v>39.9</v>
      </c>
      <c r="N4" s="17">
        <f t="shared" si="3"/>
        <v>67.3</v>
      </c>
      <c r="O4" s="12">
        <v>2</v>
      </c>
      <c r="P4" s="26"/>
      <c r="Q4" s="26"/>
    </row>
    <row r="5" spans="1:17" s="2" customFormat="1" ht="22.5" customHeight="1">
      <c r="A5" s="12">
        <v>3</v>
      </c>
      <c r="B5" s="12" t="s">
        <v>23</v>
      </c>
      <c r="C5" s="12" t="s">
        <v>18</v>
      </c>
      <c r="D5" s="22"/>
      <c r="E5" s="12" t="s">
        <v>20</v>
      </c>
      <c r="F5" s="13" t="s">
        <v>6</v>
      </c>
      <c r="G5" s="12">
        <v>45</v>
      </c>
      <c r="H5" s="13" t="s">
        <v>8</v>
      </c>
      <c r="I5" s="12">
        <v>53</v>
      </c>
      <c r="J5" s="12">
        <f t="shared" si="0"/>
        <v>98</v>
      </c>
      <c r="K5" s="17">
        <f t="shared" si="1"/>
        <v>24.9</v>
      </c>
      <c r="L5" s="17">
        <v>81</v>
      </c>
      <c r="M5" s="17">
        <f t="shared" si="2"/>
        <v>40.5</v>
      </c>
      <c r="N5" s="17">
        <f t="shared" si="3"/>
        <v>65.4</v>
      </c>
      <c r="O5" s="12">
        <v>3</v>
      </c>
      <c r="P5" s="26"/>
      <c r="Q5" s="26"/>
    </row>
    <row r="6" spans="1:17" s="2" customFormat="1" ht="22.5" customHeight="1">
      <c r="A6" s="12">
        <v>4</v>
      </c>
      <c r="B6" s="12" t="s">
        <v>24</v>
      </c>
      <c r="C6" s="12" t="s">
        <v>18</v>
      </c>
      <c r="D6" s="22"/>
      <c r="E6" s="12" t="s">
        <v>20</v>
      </c>
      <c r="F6" s="13" t="s">
        <v>6</v>
      </c>
      <c r="G6" s="12">
        <v>53</v>
      </c>
      <c r="H6" s="13" t="s">
        <v>8</v>
      </c>
      <c r="I6" s="12">
        <v>51</v>
      </c>
      <c r="J6" s="12">
        <f t="shared" si="0"/>
        <v>104</v>
      </c>
      <c r="K6" s="17">
        <f t="shared" si="1"/>
        <v>25.9</v>
      </c>
      <c r="L6" s="17">
        <v>78.6</v>
      </c>
      <c r="M6" s="17">
        <f t="shared" si="2"/>
        <v>39.3</v>
      </c>
      <c r="N6" s="17">
        <f t="shared" si="3"/>
        <v>65.19999999999999</v>
      </c>
      <c r="O6" s="12">
        <v>4</v>
      </c>
      <c r="P6" s="26"/>
      <c r="Q6" s="26"/>
    </row>
    <row r="7" spans="1:17" s="2" customFormat="1" ht="22.5" customHeight="1">
      <c r="A7" s="12">
        <v>5</v>
      </c>
      <c r="B7" s="12" t="s">
        <v>25</v>
      </c>
      <c r="C7" s="12" t="s">
        <v>22</v>
      </c>
      <c r="D7" s="22"/>
      <c r="E7" s="12" t="s">
        <v>20</v>
      </c>
      <c r="F7" s="13" t="s">
        <v>6</v>
      </c>
      <c r="G7" s="12">
        <v>45</v>
      </c>
      <c r="H7" s="13" t="s">
        <v>8</v>
      </c>
      <c r="I7" s="12">
        <v>53</v>
      </c>
      <c r="J7" s="12">
        <f t="shared" si="0"/>
        <v>98</v>
      </c>
      <c r="K7" s="17">
        <f t="shared" si="1"/>
        <v>24.9</v>
      </c>
      <c r="L7" s="17">
        <v>78.2</v>
      </c>
      <c r="M7" s="17">
        <f t="shared" si="2"/>
        <v>39.1</v>
      </c>
      <c r="N7" s="17">
        <f t="shared" si="3"/>
        <v>64</v>
      </c>
      <c r="O7" s="12">
        <v>5</v>
      </c>
      <c r="P7" s="26"/>
      <c r="Q7" s="26"/>
    </row>
    <row r="8" spans="1:17" s="2" customFormat="1" ht="22.5" customHeight="1">
      <c r="A8" s="12">
        <v>6</v>
      </c>
      <c r="B8" s="12" t="s">
        <v>26</v>
      </c>
      <c r="C8" s="12" t="s">
        <v>22</v>
      </c>
      <c r="D8" s="22"/>
      <c r="E8" s="12" t="s">
        <v>20</v>
      </c>
      <c r="F8" s="13" t="s">
        <v>6</v>
      </c>
      <c r="G8" s="12">
        <v>53</v>
      </c>
      <c r="H8" s="13" t="s">
        <v>8</v>
      </c>
      <c r="I8" s="12">
        <v>51</v>
      </c>
      <c r="J8" s="12">
        <f t="shared" si="0"/>
        <v>104</v>
      </c>
      <c r="K8" s="17">
        <f t="shared" si="1"/>
        <v>25.9</v>
      </c>
      <c r="L8" s="17">
        <v>75.9</v>
      </c>
      <c r="M8" s="17">
        <f t="shared" si="2"/>
        <v>37.95</v>
      </c>
      <c r="N8" s="17">
        <f t="shared" si="3"/>
        <v>63.85</v>
      </c>
      <c r="O8" s="12">
        <v>6</v>
      </c>
      <c r="P8" s="26"/>
      <c r="Q8" s="26"/>
    </row>
    <row r="9" spans="1:17" s="2" customFormat="1" ht="22.5" customHeight="1">
      <c r="A9" s="12">
        <v>7</v>
      </c>
      <c r="B9" s="12" t="s">
        <v>27</v>
      </c>
      <c r="C9" s="12" t="s">
        <v>18</v>
      </c>
      <c r="D9" s="22"/>
      <c r="E9" s="12" t="s">
        <v>20</v>
      </c>
      <c r="F9" s="13" t="s">
        <v>6</v>
      </c>
      <c r="G9" s="12">
        <v>44</v>
      </c>
      <c r="H9" s="13" t="s">
        <v>8</v>
      </c>
      <c r="I9" s="12">
        <v>53</v>
      </c>
      <c r="J9" s="12">
        <f t="shared" si="0"/>
        <v>97</v>
      </c>
      <c r="K9" s="17">
        <f t="shared" si="1"/>
        <v>24.7</v>
      </c>
      <c r="L9" s="17">
        <v>76.6</v>
      </c>
      <c r="M9" s="17">
        <f t="shared" si="2"/>
        <v>38.3</v>
      </c>
      <c r="N9" s="17">
        <f t="shared" si="3"/>
        <v>63</v>
      </c>
      <c r="O9" s="12">
        <v>7</v>
      </c>
      <c r="P9" s="26"/>
      <c r="Q9" s="26"/>
    </row>
    <row r="10" spans="1:17" s="2" customFormat="1" ht="22.5" customHeight="1">
      <c r="A10" s="12">
        <v>8</v>
      </c>
      <c r="B10" s="12" t="s">
        <v>28</v>
      </c>
      <c r="C10" s="12" t="s">
        <v>22</v>
      </c>
      <c r="D10" s="22"/>
      <c r="E10" s="12" t="s">
        <v>20</v>
      </c>
      <c r="F10" s="13" t="s">
        <v>6</v>
      </c>
      <c r="G10" s="12">
        <v>46</v>
      </c>
      <c r="H10" s="13" t="s">
        <v>8</v>
      </c>
      <c r="I10" s="12">
        <v>57</v>
      </c>
      <c r="J10" s="12">
        <f t="shared" si="0"/>
        <v>103</v>
      </c>
      <c r="K10" s="17">
        <f t="shared" si="1"/>
        <v>26.299999999999997</v>
      </c>
      <c r="L10" s="17">
        <v>73.2</v>
      </c>
      <c r="M10" s="17">
        <f t="shared" si="2"/>
        <v>36.6</v>
      </c>
      <c r="N10" s="17">
        <f t="shared" si="3"/>
        <v>62.9</v>
      </c>
      <c r="O10" s="12">
        <v>8</v>
      </c>
      <c r="P10" s="26"/>
      <c r="Q10" s="26"/>
    </row>
    <row r="11" spans="1:17" s="2" customFormat="1" ht="22.5" customHeight="1">
      <c r="A11" s="12">
        <v>9</v>
      </c>
      <c r="B11" s="12" t="s">
        <v>29</v>
      </c>
      <c r="C11" s="12" t="s">
        <v>18</v>
      </c>
      <c r="D11" s="22"/>
      <c r="E11" s="12" t="s">
        <v>20</v>
      </c>
      <c r="F11" s="13" t="s">
        <v>6</v>
      </c>
      <c r="G11" s="12">
        <v>41</v>
      </c>
      <c r="H11" s="13" t="s">
        <v>8</v>
      </c>
      <c r="I11" s="12">
        <v>54</v>
      </c>
      <c r="J11" s="12">
        <f t="shared" si="0"/>
        <v>95</v>
      </c>
      <c r="K11" s="17">
        <f t="shared" si="1"/>
        <v>24.4</v>
      </c>
      <c r="L11" s="17">
        <v>75.8</v>
      </c>
      <c r="M11" s="17">
        <f t="shared" si="2"/>
        <v>37.9</v>
      </c>
      <c r="N11" s="17">
        <f t="shared" si="3"/>
        <v>62.3</v>
      </c>
      <c r="O11" s="12">
        <v>9</v>
      </c>
      <c r="P11" s="26"/>
      <c r="Q11" s="26"/>
    </row>
    <row r="12" spans="1:17" s="2" customFormat="1" ht="25.5" customHeight="1">
      <c r="A12" s="12">
        <v>10</v>
      </c>
      <c r="B12" s="12" t="s">
        <v>30</v>
      </c>
      <c r="C12" s="12" t="s">
        <v>18</v>
      </c>
      <c r="D12" s="23" t="s">
        <v>31</v>
      </c>
      <c r="E12" s="12" t="s">
        <v>32</v>
      </c>
      <c r="F12" s="13" t="s">
        <v>6</v>
      </c>
      <c r="G12" s="12">
        <v>61</v>
      </c>
      <c r="H12" s="13" t="s">
        <v>8</v>
      </c>
      <c r="I12" s="12">
        <v>64</v>
      </c>
      <c r="J12" s="12">
        <f t="shared" si="0"/>
        <v>125</v>
      </c>
      <c r="K12" s="17">
        <f t="shared" si="1"/>
        <v>31.4</v>
      </c>
      <c r="L12" s="17">
        <v>82.8</v>
      </c>
      <c r="M12" s="17">
        <f t="shared" si="2"/>
        <v>41.4</v>
      </c>
      <c r="N12" s="17">
        <f t="shared" si="3"/>
        <v>72.8</v>
      </c>
      <c r="O12" s="12">
        <v>1</v>
      </c>
      <c r="P12" s="27">
        <v>1</v>
      </c>
      <c r="Q12" s="27">
        <v>3</v>
      </c>
    </row>
    <row r="13" spans="1:17" s="2" customFormat="1" ht="25.5" customHeight="1">
      <c r="A13" s="12">
        <v>11</v>
      </c>
      <c r="B13" s="12" t="s">
        <v>33</v>
      </c>
      <c r="C13" s="12" t="s">
        <v>18</v>
      </c>
      <c r="D13" s="23"/>
      <c r="E13" s="12" t="s">
        <v>32</v>
      </c>
      <c r="F13" s="13" t="s">
        <v>6</v>
      </c>
      <c r="G13" s="12">
        <v>59</v>
      </c>
      <c r="H13" s="13" t="s">
        <v>8</v>
      </c>
      <c r="I13" s="12">
        <v>66</v>
      </c>
      <c r="J13" s="12">
        <f t="shared" si="0"/>
        <v>125</v>
      </c>
      <c r="K13" s="17">
        <f t="shared" si="1"/>
        <v>31.6</v>
      </c>
      <c r="L13" s="17">
        <v>80.2</v>
      </c>
      <c r="M13" s="17">
        <f t="shared" si="2"/>
        <v>40.1</v>
      </c>
      <c r="N13" s="17">
        <f t="shared" si="3"/>
        <v>71.7</v>
      </c>
      <c r="O13" s="12">
        <v>2</v>
      </c>
      <c r="P13" s="28"/>
      <c r="Q13" s="28"/>
    </row>
    <row r="14" spans="1:17" s="2" customFormat="1" ht="25.5" customHeight="1">
      <c r="A14" s="12">
        <v>12</v>
      </c>
      <c r="B14" s="12" t="s">
        <v>34</v>
      </c>
      <c r="C14" s="12" t="s">
        <v>22</v>
      </c>
      <c r="D14" s="24"/>
      <c r="E14" s="12" t="s">
        <v>32</v>
      </c>
      <c r="F14" s="13" t="s">
        <v>6</v>
      </c>
      <c r="G14" s="12">
        <v>64</v>
      </c>
      <c r="H14" s="13" t="s">
        <v>8</v>
      </c>
      <c r="I14" s="12">
        <v>64</v>
      </c>
      <c r="J14" s="12">
        <f t="shared" si="0"/>
        <v>128</v>
      </c>
      <c r="K14" s="17">
        <f t="shared" si="1"/>
        <v>32</v>
      </c>
      <c r="L14" s="17">
        <v>77.4</v>
      </c>
      <c r="M14" s="17">
        <f t="shared" si="2"/>
        <v>38.7</v>
      </c>
      <c r="N14" s="17">
        <f t="shared" si="3"/>
        <v>70.7</v>
      </c>
      <c r="O14" s="12">
        <v>3</v>
      </c>
      <c r="P14" s="29"/>
      <c r="Q14" s="29"/>
    </row>
    <row r="15" spans="1:17" s="2" customFormat="1" ht="24" customHeight="1">
      <c r="A15" s="12">
        <v>13</v>
      </c>
      <c r="B15" s="12" t="s">
        <v>35</v>
      </c>
      <c r="C15" s="12" t="s">
        <v>18</v>
      </c>
      <c r="D15" s="22" t="s">
        <v>36</v>
      </c>
      <c r="E15" s="12" t="s">
        <v>37</v>
      </c>
      <c r="F15" s="13" t="s">
        <v>6</v>
      </c>
      <c r="G15" s="12">
        <v>74</v>
      </c>
      <c r="H15" s="13" t="s">
        <v>8</v>
      </c>
      <c r="I15" s="12">
        <v>67</v>
      </c>
      <c r="J15" s="12">
        <f t="shared" si="0"/>
        <v>141</v>
      </c>
      <c r="K15" s="17">
        <f t="shared" si="1"/>
        <v>34.9</v>
      </c>
      <c r="L15" s="17">
        <v>82.2</v>
      </c>
      <c r="M15" s="17">
        <f t="shared" si="2"/>
        <v>41.1</v>
      </c>
      <c r="N15" s="17">
        <f t="shared" si="3"/>
        <v>76</v>
      </c>
      <c r="O15" s="12">
        <v>1</v>
      </c>
      <c r="P15" s="26">
        <v>1</v>
      </c>
      <c r="Q15" s="26">
        <v>3</v>
      </c>
    </row>
    <row r="16" spans="1:17" s="2" customFormat="1" ht="19.5" customHeight="1">
      <c r="A16" s="12">
        <v>14</v>
      </c>
      <c r="B16" s="12" t="s">
        <v>38</v>
      </c>
      <c r="C16" s="12" t="s">
        <v>18</v>
      </c>
      <c r="D16" s="22"/>
      <c r="E16" s="12" t="s">
        <v>37</v>
      </c>
      <c r="F16" s="13" t="s">
        <v>6</v>
      </c>
      <c r="G16" s="12">
        <v>74</v>
      </c>
      <c r="H16" s="13" t="s">
        <v>8</v>
      </c>
      <c r="I16" s="12">
        <v>64</v>
      </c>
      <c r="J16" s="12">
        <f t="shared" si="0"/>
        <v>138</v>
      </c>
      <c r="K16" s="17">
        <f t="shared" si="1"/>
        <v>34</v>
      </c>
      <c r="L16" s="17">
        <v>80.9</v>
      </c>
      <c r="M16" s="17">
        <f t="shared" si="2"/>
        <v>40.45</v>
      </c>
      <c r="N16" s="17">
        <f t="shared" si="3"/>
        <v>74.45</v>
      </c>
      <c r="O16" s="12">
        <v>2</v>
      </c>
      <c r="P16" s="26"/>
      <c r="Q16" s="26"/>
    </row>
    <row r="17" spans="1:17" s="2" customFormat="1" ht="31.5" customHeight="1">
      <c r="A17" s="12">
        <v>15</v>
      </c>
      <c r="B17" s="12" t="s">
        <v>39</v>
      </c>
      <c r="C17" s="12" t="s">
        <v>22</v>
      </c>
      <c r="D17" s="22"/>
      <c r="E17" s="12" t="s">
        <v>37</v>
      </c>
      <c r="F17" s="13" t="s">
        <v>6</v>
      </c>
      <c r="G17" s="12">
        <v>68</v>
      </c>
      <c r="H17" s="13" t="s">
        <v>8</v>
      </c>
      <c r="I17" s="12">
        <v>67</v>
      </c>
      <c r="J17" s="12">
        <f t="shared" si="0"/>
        <v>135</v>
      </c>
      <c r="K17" s="17">
        <f t="shared" si="1"/>
        <v>33.7</v>
      </c>
      <c r="L17" s="17">
        <v>77.2</v>
      </c>
      <c r="M17" s="17">
        <f t="shared" si="2"/>
        <v>38.6</v>
      </c>
      <c r="N17" s="17">
        <f t="shared" si="3"/>
        <v>72.30000000000001</v>
      </c>
      <c r="O17" s="12">
        <v>3</v>
      </c>
      <c r="P17" s="26"/>
      <c r="Q17" s="26"/>
    </row>
    <row r="18" spans="1:17" s="2" customFormat="1" ht="24" customHeight="1">
      <c r="A18" s="12">
        <v>16</v>
      </c>
      <c r="B18" s="12" t="s">
        <v>40</v>
      </c>
      <c r="C18" s="12" t="s">
        <v>18</v>
      </c>
      <c r="D18" s="22" t="s">
        <v>41</v>
      </c>
      <c r="E18" s="12" t="s">
        <v>42</v>
      </c>
      <c r="F18" s="13" t="s">
        <v>6</v>
      </c>
      <c r="G18" s="12">
        <v>55</v>
      </c>
      <c r="H18" s="13" t="s">
        <v>8</v>
      </c>
      <c r="I18" s="12">
        <v>67</v>
      </c>
      <c r="J18" s="12">
        <f t="shared" si="0"/>
        <v>122</v>
      </c>
      <c r="K18" s="17">
        <f t="shared" si="1"/>
        <v>31.099999999999998</v>
      </c>
      <c r="L18" s="17">
        <v>83.72</v>
      </c>
      <c r="M18" s="17">
        <f t="shared" si="2"/>
        <v>41.86</v>
      </c>
      <c r="N18" s="17">
        <f t="shared" si="3"/>
        <v>72.96</v>
      </c>
      <c r="O18" s="12">
        <v>1</v>
      </c>
      <c r="P18" s="27">
        <v>1</v>
      </c>
      <c r="Q18" s="30">
        <v>3</v>
      </c>
    </row>
    <row r="19" spans="1:17" s="2" customFormat="1" ht="24" customHeight="1">
      <c r="A19" s="12">
        <v>17</v>
      </c>
      <c r="B19" s="12" t="s">
        <v>43</v>
      </c>
      <c r="C19" s="12" t="s">
        <v>18</v>
      </c>
      <c r="D19" s="22"/>
      <c r="E19" s="12" t="s">
        <v>42</v>
      </c>
      <c r="F19" s="13" t="s">
        <v>6</v>
      </c>
      <c r="G19" s="12">
        <v>57</v>
      </c>
      <c r="H19" s="13" t="s">
        <v>8</v>
      </c>
      <c r="I19" s="12">
        <v>65</v>
      </c>
      <c r="J19" s="12">
        <f t="shared" si="0"/>
        <v>122</v>
      </c>
      <c r="K19" s="17">
        <f t="shared" si="1"/>
        <v>30.9</v>
      </c>
      <c r="L19" s="17">
        <v>79.2</v>
      </c>
      <c r="M19" s="17">
        <f t="shared" si="2"/>
        <v>39.6</v>
      </c>
      <c r="N19" s="17">
        <f t="shared" si="3"/>
        <v>70.5</v>
      </c>
      <c r="O19" s="12">
        <v>2</v>
      </c>
      <c r="P19" s="28"/>
      <c r="Q19" s="31"/>
    </row>
    <row r="20" spans="1:17" s="2" customFormat="1" ht="24" customHeight="1">
      <c r="A20" s="12">
        <v>18</v>
      </c>
      <c r="B20" s="14" t="s">
        <v>44</v>
      </c>
      <c r="C20" s="14" t="s">
        <v>22</v>
      </c>
      <c r="D20" s="22"/>
      <c r="E20" s="12">
        <v>60060004</v>
      </c>
      <c r="F20" s="13" t="s">
        <v>6</v>
      </c>
      <c r="G20" s="12">
        <v>59</v>
      </c>
      <c r="H20" s="13" t="s">
        <v>8</v>
      </c>
      <c r="I20" s="12">
        <v>63</v>
      </c>
      <c r="J20" s="12">
        <v>122</v>
      </c>
      <c r="K20" s="17">
        <v>30.7</v>
      </c>
      <c r="L20" s="17">
        <v>72.8</v>
      </c>
      <c r="M20" s="17">
        <f t="shared" si="2"/>
        <v>36.4</v>
      </c>
      <c r="N20" s="17">
        <f t="shared" si="3"/>
        <v>67.1</v>
      </c>
      <c r="O20" s="12">
        <v>3</v>
      </c>
      <c r="P20" s="29"/>
      <c r="Q20" s="32"/>
    </row>
    <row r="21" spans="1:17" s="2" customFormat="1" ht="24" customHeight="1">
      <c r="A21" s="12">
        <v>19</v>
      </c>
      <c r="B21" s="12" t="s">
        <v>45</v>
      </c>
      <c r="C21" s="12" t="s">
        <v>22</v>
      </c>
      <c r="D21" s="22" t="s">
        <v>46</v>
      </c>
      <c r="E21" s="12" t="s">
        <v>47</v>
      </c>
      <c r="F21" s="13" t="s">
        <v>6</v>
      </c>
      <c r="G21" s="12">
        <v>61</v>
      </c>
      <c r="H21" s="13" t="s">
        <v>8</v>
      </c>
      <c r="I21" s="12">
        <v>68</v>
      </c>
      <c r="J21" s="12">
        <f aca="true" t="shared" si="4" ref="J21:J28">G21+I21</f>
        <v>129</v>
      </c>
      <c r="K21" s="17">
        <f aca="true" t="shared" si="5" ref="K21:K28">I21*0.3+G21*0.2</f>
        <v>32.6</v>
      </c>
      <c r="L21" s="17">
        <v>79.72</v>
      </c>
      <c r="M21" s="17">
        <f t="shared" si="2"/>
        <v>39.86</v>
      </c>
      <c r="N21" s="17">
        <f t="shared" si="3"/>
        <v>72.46000000000001</v>
      </c>
      <c r="O21" s="12">
        <v>1</v>
      </c>
      <c r="P21" s="26">
        <v>1</v>
      </c>
      <c r="Q21" s="26">
        <v>3</v>
      </c>
    </row>
    <row r="22" spans="1:17" s="2" customFormat="1" ht="24" customHeight="1">
      <c r="A22" s="12">
        <v>20</v>
      </c>
      <c r="B22" s="12" t="s">
        <v>48</v>
      </c>
      <c r="C22" s="12" t="s">
        <v>22</v>
      </c>
      <c r="D22" s="22"/>
      <c r="E22" s="12" t="s">
        <v>47</v>
      </c>
      <c r="F22" s="13" t="s">
        <v>6</v>
      </c>
      <c r="G22" s="12">
        <v>60</v>
      </c>
      <c r="H22" s="13" t="s">
        <v>8</v>
      </c>
      <c r="I22" s="12">
        <v>61</v>
      </c>
      <c r="J22" s="12">
        <f t="shared" si="4"/>
        <v>121</v>
      </c>
      <c r="K22" s="17">
        <f t="shared" si="5"/>
        <v>30.3</v>
      </c>
      <c r="L22" s="17">
        <v>79.64</v>
      </c>
      <c r="M22" s="17">
        <f t="shared" si="2"/>
        <v>39.82</v>
      </c>
      <c r="N22" s="17">
        <f t="shared" si="3"/>
        <v>70.12</v>
      </c>
      <c r="O22" s="12">
        <v>2</v>
      </c>
      <c r="P22" s="26"/>
      <c r="Q22" s="26"/>
    </row>
    <row r="23" spans="1:17" s="2" customFormat="1" ht="27.75" customHeight="1">
      <c r="A23" s="12">
        <v>21</v>
      </c>
      <c r="B23" s="12" t="s">
        <v>49</v>
      </c>
      <c r="C23" s="12" t="s">
        <v>18</v>
      </c>
      <c r="D23" s="22"/>
      <c r="E23" s="12" t="s">
        <v>47</v>
      </c>
      <c r="F23" s="13" t="s">
        <v>6</v>
      </c>
      <c r="G23" s="12">
        <v>62</v>
      </c>
      <c r="H23" s="13" t="s">
        <v>8</v>
      </c>
      <c r="I23" s="12">
        <v>58</v>
      </c>
      <c r="J23" s="12">
        <f t="shared" si="4"/>
        <v>120</v>
      </c>
      <c r="K23" s="17">
        <f t="shared" si="5"/>
        <v>29.799999999999997</v>
      </c>
      <c r="L23" s="17">
        <v>79.94</v>
      </c>
      <c r="M23" s="17">
        <f t="shared" si="2"/>
        <v>39.97</v>
      </c>
      <c r="N23" s="17">
        <f t="shared" si="3"/>
        <v>69.77</v>
      </c>
      <c r="O23" s="12">
        <v>3</v>
      </c>
      <c r="P23" s="26"/>
      <c r="Q23" s="26"/>
    </row>
    <row r="24" spans="1:17" s="2" customFormat="1" ht="27.75" customHeight="1">
      <c r="A24" s="12">
        <v>22</v>
      </c>
      <c r="B24" s="12" t="s">
        <v>50</v>
      </c>
      <c r="C24" s="12" t="s">
        <v>18</v>
      </c>
      <c r="D24" s="22" t="s">
        <v>51</v>
      </c>
      <c r="E24" s="12" t="s">
        <v>52</v>
      </c>
      <c r="F24" s="13" t="s">
        <v>6</v>
      </c>
      <c r="G24" s="12">
        <v>58</v>
      </c>
      <c r="H24" s="13" t="s">
        <v>8</v>
      </c>
      <c r="I24" s="12">
        <v>70</v>
      </c>
      <c r="J24" s="12">
        <f t="shared" si="4"/>
        <v>128</v>
      </c>
      <c r="K24" s="17">
        <f t="shared" si="5"/>
        <v>32.6</v>
      </c>
      <c r="L24" s="17">
        <v>78.08</v>
      </c>
      <c r="M24" s="17">
        <f t="shared" si="2"/>
        <v>39.04</v>
      </c>
      <c r="N24" s="17">
        <f t="shared" si="3"/>
        <v>71.64</v>
      </c>
      <c r="O24" s="12">
        <v>1</v>
      </c>
      <c r="P24" s="26">
        <v>1</v>
      </c>
      <c r="Q24" s="26">
        <v>3</v>
      </c>
    </row>
    <row r="25" spans="1:17" s="2" customFormat="1" ht="27.75" customHeight="1">
      <c r="A25" s="12">
        <v>24</v>
      </c>
      <c r="B25" s="12" t="s">
        <v>53</v>
      </c>
      <c r="C25" s="12" t="s">
        <v>18</v>
      </c>
      <c r="D25" s="22"/>
      <c r="E25" s="12" t="s">
        <v>52</v>
      </c>
      <c r="F25" s="13" t="s">
        <v>6</v>
      </c>
      <c r="G25" s="12">
        <v>56</v>
      </c>
      <c r="H25" s="13" t="s">
        <v>8</v>
      </c>
      <c r="I25" s="12">
        <v>63</v>
      </c>
      <c r="J25" s="12">
        <f t="shared" si="4"/>
        <v>119</v>
      </c>
      <c r="K25" s="17">
        <f t="shared" si="5"/>
        <v>30.1</v>
      </c>
      <c r="L25" s="17">
        <v>82.4</v>
      </c>
      <c r="M25" s="17">
        <f t="shared" si="2"/>
        <v>41.2</v>
      </c>
      <c r="N25" s="17">
        <f t="shared" si="3"/>
        <v>71.30000000000001</v>
      </c>
      <c r="O25" s="12">
        <v>2</v>
      </c>
      <c r="P25" s="26"/>
      <c r="Q25" s="26"/>
    </row>
    <row r="26" spans="1:17" s="2" customFormat="1" ht="27.75" customHeight="1">
      <c r="A26" s="12">
        <v>23</v>
      </c>
      <c r="B26" s="12" t="s">
        <v>54</v>
      </c>
      <c r="C26" s="12" t="s">
        <v>18</v>
      </c>
      <c r="D26" s="22"/>
      <c r="E26" s="12" t="s">
        <v>52</v>
      </c>
      <c r="F26" s="13" t="s">
        <v>6</v>
      </c>
      <c r="G26" s="12">
        <v>58</v>
      </c>
      <c r="H26" s="13" t="s">
        <v>8</v>
      </c>
      <c r="I26" s="12">
        <v>63</v>
      </c>
      <c r="J26" s="12">
        <f t="shared" si="4"/>
        <v>121</v>
      </c>
      <c r="K26" s="17">
        <f t="shared" si="5"/>
        <v>30.5</v>
      </c>
      <c r="L26" s="17">
        <v>80.3</v>
      </c>
      <c r="M26" s="17">
        <f t="shared" si="2"/>
        <v>40.15</v>
      </c>
      <c r="N26" s="17">
        <f t="shared" si="3"/>
        <v>70.65</v>
      </c>
      <c r="O26" s="12">
        <v>3</v>
      </c>
      <c r="P26" s="26"/>
      <c r="Q26" s="26"/>
    </row>
    <row r="27" spans="1:17" s="2" customFormat="1" ht="27.75" customHeight="1">
      <c r="A27" s="12">
        <v>25</v>
      </c>
      <c r="B27" s="12" t="s">
        <v>55</v>
      </c>
      <c r="C27" s="12" t="s">
        <v>18</v>
      </c>
      <c r="D27" s="22" t="s">
        <v>56</v>
      </c>
      <c r="E27" s="12" t="s">
        <v>57</v>
      </c>
      <c r="F27" s="13" t="s">
        <v>6</v>
      </c>
      <c r="G27" s="12">
        <v>57</v>
      </c>
      <c r="H27" s="13" t="s">
        <v>8</v>
      </c>
      <c r="I27" s="12">
        <v>64</v>
      </c>
      <c r="J27" s="12">
        <f t="shared" si="4"/>
        <v>121</v>
      </c>
      <c r="K27" s="17">
        <f t="shared" si="5"/>
        <v>30.6</v>
      </c>
      <c r="L27" s="17">
        <v>84.4</v>
      </c>
      <c r="M27" s="17">
        <f aca="true" t="shared" si="6" ref="M27:M38">L27*0.5</f>
        <v>42.2</v>
      </c>
      <c r="N27" s="17">
        <f aca="true" t="shared" si="7" ref="N27:N38">M27+K27</f>
        <v>72.80000000000001</v>
      </c>
      <c r="O27" s="12">
        <v>1</v>
      </c>
      <c r="P27" s="26">
        <v>1</v>
      </c>
      <c r="Q27" s="26">
        <v>3</v>
      </c>
    </row>
    <row r="28" spans="1:17" s="2" customFormat="1" ht="27.75" customHeight="1">
      <c r="A28" s="12">
        <v>26</v>
      </c>
      <c r="B28" s="12" t="s">
        <v>58</v>
      </c>
      <c r="C28" s="12" t="s">
        <v>18</v>
      </c>
      <c r="D28" s="22"/>
      <c r="E28" s="12" t="s">
        <v>57</v>
      </c>
      <c r="F28" s="13" t="s">
        <v>6</v>
      </c>
      <c r="G28" s="12">
        <v>45</v>
      </c>
      <c r="H28" s="13" t="s">
        <v>8</v>
      </c>
      <c r="I28" s="12">
        <v>65</v>
      </c>
      <c r="J28" s="12">
        <f t="shared" si="4"/>
        <v>110</v>
      </c>
      <c r="K28" s="17">
        <f t="shared" si="5"/>
        <v>28.5</v>
      </c>
      <c r="L28" s="17">
        <v>77.06</v>
      </c>
      <c r="M28" s="17">
        <f t="shared" si="6"/>
        <v>38.53</v>
      </c>
      <c r="N28" s="17">
        <f t="shared" si="7"/>
        <v>67.03</v>
      </c>
      <c r="O28" s="12">
        <v>2</v>
      </c>
      <c r="P28" s="26"/>
      <c r="Q28" s="26"/>
    </row>
    <row r="29" spans="1:17" s="2" customFormat="1" ht="27.75" customHeight="1">
      <c r="A29" s="12">
        <v>27</v>
      </c>
      <c r="B29" s="14" t="s">
        <v>59</v>
      </c>
      <c r="C29" s="14" t="s">
        <v>18</v>
      </c>
      <c r="D29" s="22"/>
      <c r="E29" s="12">
        <v>60060007</v>
      </c>
      <c r="F29" s="13" t="s">
        <v>6</v>
      </c>
      <c r="G29" s="12">
        <v>51</v>
      </c>
      <c r="H29" s="13" t="s">
        <v>8</v>
      </c>
      <c r="I29" s="12">
        <v>55</v>
      </c>
      <c r="J29" s="12">
        <v>106</v>
      </c>
      <c r="K29" s="17">
        <v>26.7</v>
      </c>
      <c r="L29" s="17">
        <v>74.2</v>
      </c>
      <c r="M29" s="17">
        <f t="shared" si="6"/>
        <v>37.1</v>
      </c>
      <c r="N29" s="17">
        <f t="shared" si="7"/>
        <v>63.8</v>
      </c>
      <c r="O29" s="12">
        <v>3</v>
      </c>
      <c r="P29" s="26"/>
      <c r="Q29" s="26"/>
    </row>
    <row r="30" spans="1:17" s="2" customFormat="1" ht="27.75" customHeight="1">
      <c r="A30" s="12">
        <v>28</v>
      </c>
      <c r="B30" s="14" t="s">
        <v>60</v>
      </c>
      <c r="C30" s="12" t="s">
        <v>18</v>
      </c>
      <c r="D30" s="22"/>
      <c r="E30" s="12" t="s">
        <v>57</v>
      </c>
      <c r="F30" s="13" t="s">
        <v>6</v>
      </c>
      <c r="G30" s="12">
        <v>54</v>
      </c>
      <c r="H30" s="13" t="s">
        <v>8</v>
      </c>
      <c r="I30" s="12">
        <v>53</v>
      </c>
      <c r="J30" s="12">
        <v>107</v>
      </c>
      <c r="K30" s="17">
        <v>26.7</v>
      </c>
      <c r="L30" s="17">
        <v>73.4</v>
      </c>
      <c r="M30" s="17">
        <f t="shared" si="6"/>
        <v>36.7</v>
      </c>
      <c r="N30" s="17">
        <f t="shared" si="7"/>
        <v>63.400000000000006</v>
      </c>
      <c r="O30" s="12">
        <v>4</v>
      </c>
      <c r="P30" s="26"/>
      <c r="Q30" s="26"/>
    </row>
    <row r="31" spans="1:17" s="2" customFormat="1" ht="36" customHeight="1">
      <c r="A31" s="12">
        <v>29</v>
      </c>
      <c r="B31" s="12" t="s">
        <v>61</v>
      </c>
      <c r="C31" s="12" t="s">
        <v>22</v>
      </c>
      <c r="D31" s="22" t="s">
        <v>62</v>
      </c>
      <c r="E31" s="12" t="s">
        <v>63</v>
      </c>
      <c r="F31" s="13" t="s">
        <v>6</v>
      </c>
      <c r="G31" s="12">
        <v>58</v>
      </c>
      <c r="H31" s="13" t="s">
        <v>8</v>
      </c>
      <c r="I31" s="12">
        <v>63</v>
      </c>
      <c r="J31" s="12">
        <f aca="true" t="shared" si="8" ref="J31:J38">G31+I31</f>
        <v>121</v>
      </c>
      <c r="K31" s="17">
        <f aca="true" t="shared" si="9" ref="K31:K38">I31*0.3+G31*0.2</f>
        <v>30.5</v>
      </c>
      <c r="L31" s="17">
        <v>79.5</v>
      </c>
      <c r="M31" s="17">
        <f t="shared" si="6"/>
        <v>39.75</v>
      </c>
      <c r="N31" s="17">
        <f t="shared" si="7"/>
        <v>70.25</v>
      </c>
      <c r="O31" s="12">
        <v>1</v>
      </c>
      <c r="P31" s="26">
        <v>1</v>
      </c>
      <c r="Q31" s="26">
        <v>3</v>
      </c>
    </row>
    <row r="32" spans="1:17" s="2" customFormat="1" ht="36" customHeight="1">
      <c r="A32" s="12">
        <v>30</v>
      </c>
      <c r="B32" s="12" t="s">
        <v>64</v>
      </c>
      <c r="C32" s="12" t="s">
        <v>18</v>
      </c>
      <c r="D32" s="22"/>
      <c r="E32" s="12" t="s">
        <v>63</v>
      </c>
      <c r="F32" s="13" t="s">
        <v>6</v>
      </c>
      <c r="G32" s="12">
        <v>58</v>
      </c>
      <c r="H32" s="13" t="s">
        <v>8</v>
      </c>
      <c r="I32" s="12">
        <v>53</v>
      </c>
      <c r="J32" s="12">
        <f t="shared" si="8"/>
        <v>111</v>
      </c>
      <c r="K32" s="17">
        <f t="shared" si="9"/>
        <v>27.5</v>
      </c>
      <c r="L32" s="17">
        <v>81.4</v>
      </c>
      <c r="M32" s="17">
        <f t="shared" si="6"/>
        <v>40.7</v>
      </c>
      <c r="N32" s="17">
        <f t="shared" si="7"/>
        <v>68.2</v>
      </c>
      <c r="O32" s="12">
        <v>2</v>
      </c>
      <c r="P32" s="26"/>
      <c r="Q32" s="26"/>
    </row>
    <row r="33" spans="1:17" s="2" customFormat="1" ht="30" customHeight="1">
      <c r="A33" s="12">
        <v>32</v>
      </c>
      <c r="B33" s="12" t="s">
        <v>65</v>
      </c>
      <c r="C33" s="12" t="s">
        <v>18</v>
      </c>
      <c r="D33" s="25" t="s">
        <v>66</v>
      </c>
      <c r="E33" s="12" t="s">
        <v>67</v>
      </c>
      <c r="F33" s="13" t="s">
        <v>6</v>
      </c>
      <c r="G33" s="12">
        <v>59</v>
      </c>
      <c r="H33" s="13" t="s">
        <v>8</v>
      </c>
      <c r="I33" s="12">
        <v>70</v>
      </c>
      <c r="J33" s="12">
        <f t="shared" si="8"/>
        <v>129</v>
      </c>
      <c r="K33" s="17">
        <f t="shared" si="9"/>
        <v>32.8</v>
      </c>
      <c r="L33" s="17">
        <v>84.4</v>
      </c>
      <c r="M33" s="17">
        <f t="shared" si="6"/>
        <v>42.2</v>
      </c>
      <c r="N33" s="17">
        <f t="shared" si="7"/>
        <v>75</v>
      </c>
      <c r="O33" s="12">
        <v>1</v>
      </c>
      <c r="P33" s="27">
        <v>2</v>
      </c>
      <c r="Q33" s="27">
        <v>6</v>
      </c>
    </row>
    <row r="34" spans="1:17" s="2" customFormat="1" ht="24" customHeight="1">
      <c r="A34" s="12">
        <v>31</v>
      </c>
      <c r="B34" s="12" t="s">
        <v>68</v>
      </c>
      <c r="C34" s="12" t="s">
        <v>22</v>
      </c>
      <c r="D34" s="23"/>
      <c r="E34" s="12" t="s">
        <v>67</v>
      </c>
      <c r="F34" s="13" t="s">
        <v>6</v>
      </c>
      <c r="G34" s="12">
        <v>63</v>
      </c>
      <c r="H34" s="13" t="s">
        <v>8</v>
      </c>
      <c r="I34" s="12">
        <v>69</v>
      </c>
      <c r="J34" s="12">
        <f t="shared" si="8"/>
        <v>132</v>
      </c>
      <c r="K34" s="17">
        <f t="shared" si="9"/>
        <v>33.3</v>
      </c>
      <c r="L34" s="17">
        <v>80.7</v>
      </c>
      <c r="M34" s="17">
        <f t="shared" si="6"/>
        <v>40.35</v>
      </c>
      <c r="N34" s="17">
        <f t="shared" si="7"/>
        <v>73.65</v>
      </c>
      <c r="O34" s="12">
        <v>2</v>
      </c>
      <c r="P34" s="28"/>
      <c r="Q34" s="28"/>
    </row>
    <row r="35" spans="1:17" s="2" customFormat="1" ht="24" customHeight="1">
      <c r="A35" s="12">
        <v>34</v>
      </c>
      <c r="B35" s="12" t="s">
        <v>69</v>
      </c>
      <c r="C35" s="12" t="s">
        <v>18</v>
      </c>
      <c r="D35" s="23"/>
      <c r="E35" s="12" t="s">
        <v>67</v>
      </c>
      <c r="F35" s="13" t="s">
        <v>6</v>
      </c>
      <c r="G35" s="12">
        <v>63</v>
      </c>
      <c r="H35" s="13" t="s">
        <v>8</v>
      </c>
      <c r="I35" s="12">
        <v>64</v>
      </c>
      <c r="J35" s="12">
        <f t="shared" si="8"/>
        <v>127</v>
      </c>
      <c r="K35" s="17">
        <f t="shared" si="9"/>
        <v>31.8</v>
      </c>
      <c r="L35" s="17">
        <v>80.9</v>
      </c>
      <c r="M35" s="17">
        <f t="shared" si="6"/>
        <v>40.45</v>
      </c>
      <c r="N35" s="17">
        <f t="shared" si="7"/>
        <v>72.25</v>
      </c>
      <c r="O35" s="12">
        <v>3</v>
      </c>
      <c r="P35" s="28"/>
      <c r="Q35" s="28"/>
    </row>
    <row r="36" spans="1:17" s="2" customFormat="1" ht="24" customHeight="1">
      <c r="A36" s="12">
        <v>35</v>
      </c>
      <c r="B36" s="12" t="s">
        <v>70</v>
      </c>
      <c r="C36" s="12" t="s">
        <v>18</v>
      </c>
      <c r="D36" s="23"/>
      <c r="E36" s="12" t="s">
        <v>67</v>
      </c>
      <c r="F36" s="13" t="s">
        <v>6</v>
      </c>
      <c r="G36" s="12">
        <v>64</v>
      </c>
      <c r="H36" s="13" t="s">
        <v>8</v>
      </c>
      <c r="I36" s="12">
        <v>63</v>
      </c>
      <c r="J36" s="12">
        <f t="shared" si="8"/>
        <v>127</v>
      </c>
      <c r="K36" s="17">
        <f t="shared" si="9"/>
        <v>31.7</v>
      </c>
      <c r="L36" s="17">
        <v>79.9</v>
      </c>
      <c r="M36" s="17">
        <f t="shared" si="6"/>
        <v>39.95</v>
      </c>
      <c r="N36" s="17">
        <f t="shared" si="7"/>
        <v>71.65</v>
      </c>
      <c r="O36" s="12">
        <v>4</v>
      </c>
      <c r="P36" s="28"/>
      <c r="Q36" s="28"/>
    </row>
    <row r="37" spans="1:17" s="2" customFormat="1" ht="24" customHeight="1">
      <c r="A37" s="12">
        <v>33</v>
      </c>
      <c r="B37" s="12" t="s">
        <v>71</v>
      </c>
      <c r="C37" s="12" t="s">
        <v>22</v>
      </c>
      <c r="D37" s="23"/>
      <c r="E37" s="12" t="s">
        <v>67</v>
      </c>
      <c r="F37" s="13" t="s">
        <v>6</v>
      </c>
      <c r="G37" s="12">
        <v>60</v>
      </c>
      <c r="H37" s="13" t="s">
        <v>8</v>
      </c>
      <c r="I37" s="12">
        <v>68</v>
      </c>
      <c r="J37" s="12">
        <f t="shared" si="8"/>
        <v>128</v>
      </c>
      <c r="K37" s="17">
        <f t="shared" si="9"/>
        <v>32.4</v>
      </c>
      <c r="L37" s="17">
        <v>78</v>
      </c>
      <c r="M37" s="17">
        <f t="shared" si="6"/>
        <v>39</v>
      </c>
      <c r="N37" s="17">
        <f t="shared" si="7"/>
        <v>71.4</v>
      </c>
      <c r="O37" s="12">
        <v>5</v>
      </c>
      <c r="P37" s="28"/>
      <c r="Q37" s="28"/>
    </row>
    <row r="38" spans="1:17" s="2" customFormat="1" ht="24" customHeight="1">
      <c r="A38" s="12">
        <v>36</v>
      </c>
      <c r="B38" s="12" t="s">
        <v>72</v>
      </c>
      <c r="C38" s="12" t="s">
        <v>22</v>
      </c>
      <c r="D38" s="24"/>
      <c r="E38" s="12" t="s">
        <v>67</v>
      </c>
      <c r="F38" s="13" t="s">
        <v>6</v>
      </c>
      <c r="G38" s="12">
        <v>61</v>
      </c>
      <c r="H38" s="13" t="s">
        <v>8</v>
      </c>
      <c r="I38" s="12">
        <v>63</v>
      </c>
      <c r="J38" s="12">
        <f t="shared" si="8"/>
        <v>124</v>
      </c>
      <c r="K38" s="17">
        <f t="shared" si="9"/>
        <v>31.1</v>
      </c>
      <c r="L38" s="17">
        <v>73.2</v>
      </c>
      <c r="M38" s="17">
        <f t="shared" si="6"/>
        <v>36.6</v>
      </c>
      <c r="N38" s="17">
        <f t="shared" si="7"/>
        <v>67.7</v>
      </c>
      <c r="O38" s="12">
        <v>6</v>
      </c>
      <c r="P38" s="29"/>
      <c r="Q38" s="29"/>
    </row>
  </sheetData>
  <sheetProtection/>
  <autoFilter ref="A2:Q38"/>
  <mergeCells count="28">
    <mergeCell ref="P33:P38"/>
    <mergeCell ref="Q3:Q11"/>
    <mergeCell ref="Q12:Q14"/>
    <mergeCell ref="Q15:Q17"/>
    <mergeCell ref="Q18:Q20"/>
    <mergeCell ref="Q21:Q23"/>
    <mergeCell ref="Q24:Q26"/>
    <mergeCell ref="Q27:Q30"/>
    <mergeCell ref="Q31:Q32"/>
    <mergeCell ref="Q33:Q38"/>
    <mergeCell ref="D31:D32"/>
    <mergeCell ref="D33:D38"/>
    <mergeCell ref="P3:P11"/>
    <mergeCell ref="P12:P14"/>
    <mergeCell ref="P15:P17"/>
    <mergeCell ref="P18:P20"/>
    <mergeCell ref="P21:P23"/>
    <mergeCell ref="P24:P26"/>
    <mergeCell ref="P27:P30"/>
    <mergeCell ref="P31:P32"/>
    <mergeCell ref="D18:D20"/>
    <mergeCell ref="D21:D23"/>
    <mergeCell ref="D24:D26"/>
    <mergeCell ref="D27:D30"/>
    <mergeCell ref="A1:Q1"/>
    <mergeCell ref="D3:D11"/>
    <mergeCell ref="D12:D14"/>
    <mergeCell ref="D15:D17"/>
  </mergeCells>
  <printOptions horizontalCentered="1"/>
  <pageMargins left="0.35" right="0.27" top="0.47" bottom="0.61" header="0.43" footer="0.5"/>
  <pageSetup cellComments="asDisplayed" firstPageNumber="1" useFirstPageNumber="1" horizontalDpi="600" verticalDpi="600" orientation="landscape" pageOrder="overThenDown"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dcterms:created xsi:type="dcterms:W3CDTF">2018-06-19T09:17:44Z</dcterms:created>
  <dcterms:modified xsi:type="dcterms:W3CDTF">2018-07-10T08:50:47Z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