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36" windowHeight="9640" tabRatio="804" activeTab="0"/>
  </bookViews>
  <sheets>
    <sheet name="公开招聘" sheetId="1" r:id="rId1"/>
  </sheets>
  <definedNames>
    <definedName name="_xlnm.Print_Titles" localSheetId="0">'公开招聘'!$3:$4</definedName>
  </definedNames>
  <calcPr fullCalcOnLoad="1"/>
</workbook>
</file>

<file path=xl/comments1.xml><?xml version="1.0" encoding="utf-8"?>
<comments xmlns="http://schemas.openxmlformats.org/spreadsheetml/2006/main">
  <authors>
    <author>阳杜娟</author>
  </authors>
  <commentList>
    <comment ref="A2" authorId="0">
      <text>
        <r>
          <rPr>
            <b/>
            <sz val="9"/>
            <rFont val="宋体"/>
            <family val="0"/>
          </rPr>
          <t>阳杜娟</t>
        </r>
        <r>
          <rPr>
            <b/>
            <sz val="9"/>
            <rFont val="宋体"/>
            <family val="0"/>
          </rPr>
          <t>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<sst xmlns="http://schemas.openxmlformats.org/spreadsheetml/2006/main" count="145" uniqueCount="118">
  <si>
    <t>附件1：</t>
  </si>
  <si>
    <t>株洲市三医院2018年公开招聘工作人员综合成绩及入围体检人员名单</t>
  </si>
  <si>
    <t>单位</t>
  </si>
  <si>
    <t>岗位</t>
  </si>
  <si>
    <t>招聘人数</t>
  </si>
  <si>
    <t>姓名</t>
  </si>
  <si>
    <t>准考证号</t>
  </si>
  <si>
    <t>笔试分数 
及折合分</t>
  </si>
  <si>
    <t>面试分数
及折合分</t>
  </si>
  <si>
    <t>实际操作能力
测试及折合分</t>
  </si>
  <si>
    <r>
      <t>综合</t>
    </r>
    <r>
      <rPr>
        <b/>
        <sz val="11"/>
        <color indexed="8"/>
        <rFont val="黑体"/>
        <family val="0"/>
      </rPr>
      <t>成绩</t>
    </r>
  </si>
  <si>
    <t>综合成绩  排序</t>
  </si>
  <si>
    <t>是否进入体检环节</t>
  </si>
  <si>
    <t>分数</t>
  </si>
  <si>
    <t>折合分(40%)</t>
  </si>
  <si>
    <t>分数</t>
  </si>
  <si>
    <t>折合分(30%)</t>
  </si>
  <si>
    <t>株洲市三医院</t>
  </si>
  <si>
    <t>护士1</t>
  </si>
  <si>
    <t>张喜喜</t>
  </si>
  <si>
    <t>10020105021</t>
  </si>
  <si>
    <t>是</t>
  </si>
  <si>
    <t>何露浩</t>
  </si>
  <si>
    <t>10020104723</t>
  </si>
  <si>
    <t>张莉</t>
  </si>
  <si>
    <t>10020104612</t>
  </si>
  <si>
    <t>王春桃</t>
  </si>
  <si>
    <t>10020104713</t>
  </si>
  <si>
    <t>李冬阳</t>
  </si>
  <si>
    <t>10020104620</t>
  </si>
  <si>
    <t>宁美交</t>
  </si>
  <si>
    <t>10020105016</t>
  </si>
  <si>
    <t>李瑶</t>
  </si>
  <si>
    <t>10020104715</t>
  </si>
  <si>
    <t>罗纯</t>
  </si>
  <si>
    <t>10020104908</t>
  </si>
  <si>
    <t>徐丹</t>
  </si>
  <si>
    <t>10020104820</t>
  </si>
  <si>
    <t>张闲静</t>
  </si>
  <si>
    <t>10020104927</t>
  </si>
  <si>
    <t>李满红</t>
  </si>
  <si>
    <t>10020105029</t>
  </si>
  <si>
    <t>康俊姣</t>
  </si>
  <si>
    <t>10020105107</t>
  </si>
  <si>
    <t>陈双艳</t>
  </si>
  <si>
    <t>10020104802</t>
  </si>
  <si>
    <t>曾平</t>
  </si>
  <si>
    <t>10020106327</t>
  </si>
  <si>
    <t>许秋园</t>
  </si>
  <si>
    <t>10020104518</t>
  </si>
  <si>
    <t>戴思琼</t>
  </si>
  <si>
    <t>10020104815</t>
  </si>
  <si>
    <t>李若敏</t>
  </si>
  <si>
    <t>10020104525</t>
  </si>
  <si>
    <t>廖锦绣</t>
  </si>
  <si>
    <t>10020104729</t>
  </si>
  <si>
    <t>龙水灵</t>
  </si>
  <si>
    <t>10020104404</t>
  </si>
  <si>
    <t>彭宽</t>
  </si>
  <si>
    <t>10020104707</t>
  </si>
  <si>
    <t>张晶莹</t>
  </si>
  <si>
    <t>10020105112</t>
  </si>
  <si>
    <t>弃考</t>
  </si>
  <si>
    <t>洪娜</t>
  </si>
  <si>
    <t>10020104417</t>
  </si>
  <si>
    <t>肖婷</t>
  </si>
  <si>
    <t>10020104522</t>
  </si>
  <si>
    <t>王晓妹</t>
  </si>
  <si>
    <t>10020105025</t>
  </si>
  <si>
    <t>护士2</t>
  </si>
  <si>
    <t>余礼攸</t>
  </si>
  <si>
    <t>10020105110</t>
  </si>
  <si>
    <t>易静</t>
  </si>
  <si>
    <t>10020104606</t>
  </si>
  <si>
    <t>龙园园</t>
  </si>
  <si>
    <t>10020104720</t>
  </si>
  <si>
    <t>唐榆苓</t>
  </si>
  <si>
    <t>10020104812</t>
  </si>
  <si>
    <t>护士3</t>
  </si>
  <si>
    <t>胡璐</t>
  </si>
  <si>
    <t>10020104524</t>
  </si>
  <si>
    <t>蒋周平</t>
  </si>
  <si>
    <t>10020104921</t>
  </si>
  <si>
    <t>苏俊</t>
  </si>
  <si>
    <t>10020104413</t>
  </si>
  <si>
    <t>苏运</t>
  </si>
  <si>
    <t>10020105114</t>
  </si>
  <si>
    <t>蒋映林</t>
  </si>
  <si>
    <t>10020104910</t>
  </si>
  <si>
    <t>缺考</t>
  </si>
  <si>
    <t>麻利云</t>
  </si>
  <si>
    <t>10020104709</t>
  </si>
  <si>
    <t>株洲市三医院</t>
  </si>
  <si>
    <t>超声诊断医师</t>
  </si>
  <si>
    <t>肖慧</t>
  </si>
  <si>
    <t>10020106412</t>
  </si>
  <si>
    <t xml:space="preserve">是 </t>
  </si>
  <si>
    <t>急诊科医师</t>
  </si>
  <si>
    <t>易海燕</t>
  </si>
  <si>
    <t>10020104119</t>
  </si>
  <si>
    <t>外科医师</t>
  </si>
  <si>
    <t>李剑</t>
  </si>
  <si>
    <t>10020104007</t>
  </si>
  <si>
    <t>内科医师</t>
  </si>
  <si>
    <t>贺慧珍</t>
  </si>
  <si>
    <t>10020103908</t>
  </si>
  <si>
    <t>陈敏</t>
  </si>
  <si>
    <t>10020106025</t>
  </si>
  <si>
    <t>精神科临床医师</t>
  </si>
  <si>
    <t>谢堂华</t>
  </si>
  <si>
    <t>10020104009</t>
  </si>
  <si>
    <t>贺巍</t>
  </si>
  <si>
    <t>10020103906</t>
  </si>
  <si>
    <t>陈天若</t>
  </si>
  <si>
    <t>10020104202</t>
  </si>
  <si>
    <t>肖娜梅</t>
  </si>
  <si>
    <t>10020103920</t>
  </si>
  <si>
    <t>弃考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</si>
</sst>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(0.00)"/>
    <numFmt numFmtId="177" formatCode="0.00_ "/>
    <numFmt numFmtId="178" formatCode="0.00_ "/>
    <numFmt numFmtId="179" formatCode="@"/>
  </numFmts>
  <fonts count="1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b/>
      <sz val="16"/>
      <name val="黑体"/>
      <family val="0"/>
    </font>
    <font>
      <b/>
      <sz val="11"/>
      <name val="黑体"/>
      <family val="0"/>
    </font>
    <font>
      <b/>
      <sz val="11"/>
      <color indexed="8"/>
      <name val="黑体"/>
      <family val="0"/>
    </font>
    <font>
      <sz val="10"/>
      <name val="仿宋_GB2312"/>
      <family val="3"/>
    </font>
    <font>
      <sz val="9"/>
      <color indexed="8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b/>
      <sz val="9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176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177" fontId="2" fillId="0" borderId="0" xfId="0" applyNumberFormat="1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177" fontId="4" fillId="0" borderId="1" xfId="0" applyNumberFormat="1" applyFont="1" applyBorder="1" applyAlignment="1" applyProtection="1">
      <alignment horizontal="center" vertical="center" wrapText="1"/>
      <protection/>
    </xf>
    <xf numFmtId="177" fontId="4" fillId="0" borderId="1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177" fontId="5" fillId="0" borderId="3" xfId="0" applyNumberFormat="1" applyFont="1" applyBorder="1" applyAlignment="1" applyProtection="1">
      <alignment horizontal="center" vertical="center" wrapText="1"/>
      <protection/>
    </xf>
    <xf numFmtId="177" fontId="6" fillId="0" borderId="3" xfId="0" applyNumberFormat="1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5" fillId="0" borderId="6" xfId="0" applyFont="1" applyBorder="1" applyAlignment="1" applyProtection="1">
      <alignment horizontal="center" vertical="center" wrapText="1"/>
      <protection/>
    </xf>
    <xf numFmtId="176" fontId="5" fillId="0" borderId="6" xfId="0" applyNumberFormat="1" applyFont="1" applyBorder="1" applyAlignment="1" applyProtection="1">
      <alignment horizontal="center" vertical="center" wrapText="1"/>
      <protection/>
    </xf>
    <xf numFmtId="177" fontId="6" fillId="0" borderId="6" xfId="0" applyNumberFormat="1" applyFont="1" applyBorder="1" applyAlignment="1" applyProtection="1">
      <alignment horizontal="center" vertical="center" wrapText="1"/>
      <protection/>
    </xf>
    <xf numFmtId="0" fontId="5" fillId="0" borderId="7" xfId="0" applyFont="1" applyBorder="1" applyAlignment="1" applyProtection="1">
      <alignment horizontal="center" vertical="center" wrapText="1"/>
      <protection/>
    </xf>
    <xf numFmtId="0" fontId="7" fillId="0" borderId="5" xfId="0" applyFont="1" applyBorder="1" applyAlignment="1" applyProtection="1">
      <alignment horizontal="center" vertical="center" wrapText="1"/>
      <protection/>
    </xf>
    <xf numFmtId="0" fontId="7" fillId="0" borderId="6" xfId="0" applyFont="1" applyBorder="1" applyAlignment="1" applyProtection="1">
      <alignment horizontal="center" vertical="center" wrapText="1"/>
      <protection/>
    </xf>
    <xf numFmtId="179" fontId="8" fillId="0" borderId="6" xfId="0" applyNumberFormat="1" applyFont="1" applyBorder="1" applyAlignment="1" applyProtection="1">
      <alignment horizontal="center" vertical="center" wrapText="1"/>
      <protection/>
    </xf>
    <xf numFmtId="176" fontId="9" fillId="0" borderId="6" xfId="0" applyNumberFormat="1" applyFont="1" applyBorder="1" applyAlignment="1" applyProtection="1">
      <alignment horizontal="center" vertical="center" wrapText="1"/>
      <protection/>
    </xf>
    <xf numFmtId="177" fontId="9" fillId="0" borderId="6" xfId="0" applyNumberFormat="1" applyFont="1" applyBorder="1" applyAlignment="1" applyProtection="1">
      <alignment horizontal="center" vertical="center" wrapText="1"/>
      <protection/>
    </xf>
    <xf numFmtId="177" fontId="9" fillId="0" borderId="6" xfId="0" applyNumberFormat="1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7" fillId="0" borderId="8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179" fontId="8" fillId="0" borderId="9" xfId="0" applyNumberFormat="1" applyFont="1" applyBorder="1" applyAlignment="1" applyProtection="1">
      <alignment horizontal="center" vertical="center" wrapText="1"/>
      <protection/>
    </xf>
    <xf numFmtId="176" fontId="9" fillId="0" borderId="9" xfId="0" applyNumberFormat="1" applyFont="1" applyBorder="1" applyAlignment="1" applyProtection="1">
      <alignment horizontal="center" vertical="center" wrapText="1"/>
      <protection/>
    </xf>
    <xf numFmtId="177" fontId="9" fillId="0" borderId="9" xfId="0" applyNumberFormat="1" applyFont="1" applyBorder="1" applyAlignment="1" applyProtection="1">
      <alignment horizontal="center" vertical="center" wrapText="1"/>
      <protection/>
    </xf>
    <xf numFmtId="177" fontId="9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176" fontId="2" fillId="0" borderId="0" xfId="0" applyNumberFormat="1" applyFont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tabSelected="1" defaultGridColor="0" colorId="23" workbookViewId="0" topLeftCell="A1">
      <pane xSplit="3" ySplit="2" topLeftCell="D3" activePane="bottomRight" state="frozen"/>
      <selection pane="topLeft" activeCell="O47" sqref="O47"/>
      <selection pane="topRight" activeCell="O47" sqref="O47"/>
      <selection pane="bottomLeft" activeCell="O47" sqref="O47"/>
      <selection pane="bottomRight" activeCell="O47" sqref="O47"/>
    </sheetView>
  </sheetViews>
  <sheetFormatPr defaultColWidth="9.00390625" defaultRowHeight="21.75" customHeight="1"/>
  <cols>
    <col min="1" max="1" width="5.375" style="3" customWidth="1"/>
    <col min="2" max="2" width="4.50390625" style="3" customWidth="1"/>
    <col min="3" max="3" width="3.875" style="3" customWidth="1"/>
    <col min="4" max="4" width="6.875" style="4" customWidth="1"/>
    <col min="5" max="5" width="9.00390625" style="3" customWidth="1"/>
    <col min="6" max="6" width="7.125" style="5" customWidth="1"/>
    <col min="7" max="7" width="6.375" style="6" customWidth="1"/>
    <col min="8" max="11" width="7.125" style="3" customWidth="1"/>
    <col min="12" max="12" width="7.625" style="7" customWidth="1"/>
    <col min="13" max="13" width="5.875" style="6" customWidth="1"/>
    <col min="14" max="14" width="5.25390625" style="6" customWidth="1"/>
    <col min="15" max="198" width="9.25390625" style="3" customWidth="1"/>
    <col min="199" max="16384" width="8.75390625" style="3" customWidth="1"/>
  </cols>
  <sheetData>
    <row r="1" spans="1:2" ht="17.25" customHeight="1">
      <c r="A1" s="8" t="s">
        <v>0</v>
      </c>
      <c r="B1" s="8"/>
    </row>
    <row r="2" spans="1:14" ht="39" customHeight="1">
      <c r="A2" s="9" t="s">
        <v>1</v>
      </c>
      <c r="B2" s="9"/>
      <c r="C2" s="9"/>
      <c r="D2" s="9"/>
      <c r="E2" s="9"/>
      <c r="F2" s="10"/>
      <c r="G2" s="9"/>
      <c r="H2" s="9"/>
      <c r="I2" s="9"/>
      <c r="J2" s="9"/>
      <c r="K2" s="9"/>
      <c r="L2" s="11"/>
      <c r="M2" s="9"/>
      <c r="N2" s="9"/>
    </row>
    <row r="3" spans="1:14" s="12" customFormat="1" ht="29.25" customHeight="1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5" t="s">
        <v>7</v>
      </c>
      <c r="G3" s="14"/>
      <c r="H3" s="14" t="s">
        <v>8</v>
      </c>
      <c r="I3" s="14"/>
      <c r="J3" s="14" t="s">
        <v>9</v>
      </c>
      <c r="K3" s="14"/>
      <c r="L3" s="16" t="s">
        <v>10</v>
      </c>
      <c r="M3" s="14" t="s">
        <v>11</v>
      </c>
      <c r="N3" s="17" t="s">
        <v>12</v>
      </c>
    </row>
    <row r="4" spans="1:14" s="12" customFormat="1" ht="29.25" customHeight="1">
      <c r="A4" s="18"/>
      <c r="B4" s="19"/>
      <c r="C4" s="19"/>
      <c r="D4" s="19"/>
      <c r="E4" s="19"/>
      <c r="F4" s="20" t="s">
        <v>13</v>
      </c>
      <c r="G4" s="19" t="s">
        <v>14</v>
      </c>
      <c r="H4" s="19" t="s">
        <v>15</v>
      </c>
      <c r="I4" s="19" t="s">
        <v>16</v>
      </c>
      <c r="J4" s="19" t="s">
        <v>15</v>
      </c>
      <c r="K4" s="19" t="s">
        <v>16</v>
      </c>
      <c r="L4" s="21"/>
      <c r="M4" s="19"/>
      <c r="N4" s="22"/>
    </row>
    <row r="5" spans="1:14" ht="21.75" customHeight="1">
      <c r="A5" s="23" t="s">
        <v>17</v>
      </c>
      <c r="B5" s="24" t="s">
        <v>18</v>
      </c>
      <c r="C5" s="24">
        <v>8</v>
      </c>
      <c r="D5" s="25" t="s">
        <v>19</v>
      </c>
      <c r="E5" s="25" t="s">
        <v>20</v>
      </c>
      <c r="F5" s="26">
        <v>66</v>
      </c>
      <c r="G5" s="27">
        <f>SUM(F5*0.4)</f>
        <v>26.400000000000002</v>
      </c>
      <c r="H5" s="26">
        <v>81.6</v>
      </c>
      <c r="I5" s="26">
        <f>SUM(H5*0.3)</f>
        <v>24.479999999999997</v>
      </c>
      <c r="J5" s="26">
        <v>90</v>
      </c>
      <c r="K5" s="26">
        <f>SUM(J5*0.3)</f>
        <v>27</v>
      </c>
      <c r="L5" s="28">
        <f>F5*0.4+H5*0.3+J5*0.3</f>
        <v>77.88</v>
      </c>
      <c r="M5" s="29">
        <v>1</v>
      </c>
      <c r="N5" s="30" t="s">
        <v>21</v>
      </c>
    </row>
    <row r="6" spans="1:14" ht="21.75" customHeight="1">
      <c r="A6" s="23"/>
      <c r="B6" s="24"/>
      <c r="C6" s="24"/>
      <c r="D6" s="25" t="s">
        <v>22</v>
      </c>
      <c r="E6" s="25" t="s">
        <v>23</v>
      </c>
      <c r="F6" s="26">
        <v>59.5</v>
      </c>
      <c r="G6" s="27">
        <f>SUM(F6*0.4)</f>
        <v>23.8</v>
      </c>
      <c r="H6" s="26">
        <v>81.6</v>
      </c>
      <c r="I6" s="26">
        <f>SUM(H6*0.3)</f>
        <v>24.479999999999997</v>
      </c>
      <c r="J6" s="26">
        <v>93.8</v>
      </c>
      <c r="K6" s="26">
        <f>SUM(J6*0.3)</f>
        <v>28.139999999999997</v>
      </c>
      <c r="L6" s="28">
        <f>F6*0.4+H6*0.3+J6*0.3</f>
        <v>76.42</v>
      </c>
      <c r="M6" s="29">
        <v>2</v>
      </c>
      <c r="N6" s="30" t="s">
        <v>21</v>
      </c>
    </row>
    <row r="7" spans="1:14" ht="21.75" customHeight="1">
      <c r="A7" s="23"/>
      <c r="B7" s="24"/>
      <c r="C7" s="24"/>
      <c r="D7" s="25" t="s">
        <v>24</v>
      </c>
      <c r="E7" s="25" t="s">
        <v>25</v>
      </c>
      <c r="F7" s="26">
        <v>56.5</v>
      </c>
      <c r="G7" s="27">
        <f>SUM(F7*0.4)</f>
        <v>22.6</v>
      </c>
      <c r="H7" s="26">
        <v>81</v>
      </c>
      <c r="I7" s="26">
        <f>SUM(H7*0.3)</f>
        <v>24.3</v>
      </c>
      <c r="J7" s="26">
        <v>96</v>
      </c>
      <c r="K7" s="26">
        <f>SUM(J7*0.3)</f>
        <v>28.799999999999997</v>
      </c>
      <c r="L7" s="28">
        <f>F7*0.4+H7*0.3+J7*0.3</f>
        <v>75.7</v>
      </c>
      <c r="M7" s="29">
        <v>3</v>
      </c>
      <c r="N7" s="30" t="s">
        <v>21</v>
      </c>
    </row>
    <row r="8" spans="1:14" ht="21.75" customHeight="1">
      <c r="A8" s="23"/>
      <c r="B8" s="24"/>
      <c r="C8" s="24"/>
      <c r="D8" s="25" t="s">
        <v>26</v>
      </c>
      <c r="E8" s="25" t="s">
        <v>27</v>
      </c>
      <c r="F8" s="26">
        <v>59</v>
      </c>
      <c r="G8" s="27">
        <f>SUM(F8*0.4)</f>
        <v>23.6</v>
      </c>
      <c r="H8" s="26">
        <v>78.4</v>
      </c>
      <c r="I8" s="26">
        <f>SUM(H8*0.3)</f>
        <v>23.52</v>
      </c>
      <c r="J8" s="26">
        <v>94</v>
      </c>
      <c r="K8" s="26">
        <f>SUM(J8*0.3)</f>
        <v>28.2</v>
      </c>
      <c r="L8" s="28">
        <f>F8*0.4+H8*0.3+J8*0.3</f>
        <v>75.32000000000001</v>
      </c>
      <c r="M8" s="29">
        <v>4</v>
      </c>
      <c r="N8" s="30" t="s">
        <v>21</v>
      </c>
    </row>
    <row r="9" spans="1:14" ht="21.75" customHeight="1">
      <c r="A9" s="23"/>
      <c r="B9" s="24"/>
      <c r="C9" s="24"/>
      <c r="D9" s="25" t="s">
        <v>28</v>
      </c>
      <c r="E9" s="25" t="s">
        <v>29</v>
      </c>
      <c r="F9" s="26">
        <v>59</v>
      </c>
      <c r="G9" s="27">
        <f>SUM(F9*0.4)</f>
        <v>23.6</v>
      </c>
      <c r="H9" s="26">
        <v>77.2</v>
      </c>
      <c r="I9" s="26">
        <f>SUM(H9*0.3)</f>
        <v>23.16</v>
      </c>
      <c r="J9" s="26">
        <v>94.2</v>
      </c>
      <c r="K9" s="26">
        <f>SUM(J9*0.3)</f>
        <v>28.26</v>
      </c>
      <c r="L9" s="28">
        <f>F9*0.4+H9*0.3+J9*0.3</f>
        <v>75.02000000000001</v>
      </c>
      <c r="M9" s="29">
        <v>5</v>
      </c>
      <c r="N9" s="30" t="s">
        <v>21</v>
      </c>
    </row>
    <row r="10" spans="1:14" ht="21.75" customHeight="1">
      <c r="A10" s="23"/>
      <c r="B10" s="24"/>
      <c r="C10" s="24"/>
      <c r="D10" s="25" t="s">
        <v>30</v>
      </c>
      <c r="E10" s="25" t="s">
        <v>31</v>
      </c>
      <c r="F10" s="26">
        <v>56.5</v>
      </c>
      <c r="G10" s="27">
        <f>SUM(F10*0.4)</f>
        <v>22.6</v>
      </c>
      <c r="H10" s="26">
        <v>77.4</v>
      </c>
      <c r="I10" s="26">
        <f>SUM(H10*0.3)</f>
        <v>23.220000000000002</v>
      </c>
      <c r="J10" s="26">
        <v>96.4</v>
      </c>
      <c r="K10" s="26">
        <f>SUM(J10*0.3)</f>
        <v>28.92</v>
      </c>
      <c r="L10" s="28">
        <f>F10*0.4+H10*0.3+J10*0.3</f>
        <v>74.74000000000001</v>
      </c>
      <c r="M10" s="29">
        <v>6</v>
      </c>
      <c r="N10" s="30" t="s">
        <v>21</v>
      </c>
    </row>
    <row r="11" spans="1:14" ht="21.75" customHeight="1">
      <c r="A11" s="23"/>
      <c r="B11" s="24"/>
      <c r="C11" s="24"/>
      <c r="D11" s="25" t="s">
        <v>32</v>
      </c>
      <c r="E11" s="25" t="s">
        <v>33</v>
      </c>
      <c r="F11" s="26">
        <v>64</v>
      </c>
      <c r="G11" s="27">
        <f>SUM(F11*0.4)</f>
        <v>25.6</v>
      </c>
      <c r="H11" s="26">
        <v>78</v>
      </c>
      <c r="I11" s="26">
        <f>SUM(H11*0.3)</f>
        <v>23.4</v>
      </c>
      <c r="J11" s="26">
        <v>83.6</v>
      </c>
      <c r="K11" s="26">
        <f>SUM(J11*0.3)</f>
        <v>25.08</v>
      </c>
      <c r="L11" s="28">
        <f>F11*0.4+H11*0.3+J11*0.3</f>
        <v>74.08</v>
      </c>
      <c r="M11" s="29">
        <v>7</v>
      </c>
      <c r="N11" s="30" t="s">
        <v>21</v>
      </c>
    </row>
    <row r="12" spans="1:14" ht="21.75" customHeight="1">
      <c r="A12" s="23"/>
      <c r="B12" s="24"/>
      <c r="C12" s="24"/>
      <c r="D12" s="25" t="s">
        <v>34</v>
      </c>
      <c r="E12" s="25" t="s">
        <v>35</v>
      </c>
      <c r="F12" s="26">
        <v>66</v>
      </c>
      <c r="G12" s="27">
        <f>SUM(F12*0.4)</f>
        <v>26.400000000000002</v>
      </c>
      <c r="H12" s="26">
        <v>80.4</v>
      </c>
      <c r="I12" s="26">
        <f>SUM(H12*0.3)</f>
        <v>24.12</v>
      </c>
      <c r="J12" s="26">
        <v>77.6</v>
      </c>
      <c r="K12" s="26">
        <f>SUM(J12*0.3)</f>
        <v>23.279999999999998</v>
      </c>
      <c r="L12" s="28">
        <f>F12*0.4+H12*0.3+J12*0.3</f>
        <v>73.8</v>
      </c>
      <c r="M12" s="29">
        <v>8</v>
      </c>
      <c r="N12" s="30" t="s">
        <v>21</v>
      </c>
    </row>
    <row r="13" spans="1:14" ht="21.75" customHeight="1">
      <c r="A13" s="23"/>
      <c r="B13" s="24"/>
      <c r="C13" s="24"/>
      <c r="D13" s="25" t="s">
        <v>36</v>
      </c>
      <c r="E13" s="25" t="s">
        <v>37</v>
      </c>
      <c r="F13" s="26">
        <v>61.5</v>
      </c>
      <c r="G13" s="27">
        <f>SUM(F13*0.4)</f>
        <v>24.6</v>
      </c>
      <c r="H13" s="26">
        <v>78.6</v>
      </c>
      <c r="I13" s="26">
        <f>SUM(H13*0.3)</f>
        <v>23.58</v>
      </c>
      <c r="J13" s="26">
        <v>84.8</v>
      </c>
      <c r="K13" s="26">
        <f>SUM(J13*0.3)</f>
        <v>25.439999999999998</v>
      </c>
      <c r="L13" s="28">
        <f>F13*0.4+H13*0.3+J13*0.3</f>
        <v>73.62</v>
      </c>
      <c r="M13" s="29">
        <v>9</v>
      </c>
      <c r="N13" s="30"/>
    </row>
    <row r="14" spans="1:14" ht="21.75" customHeight="1">
      <c r="A14" s="23"/>
      <c r="B14" s="24"/>
      <c r="C14" s="24"/>
      <c r="D14" s="25" t="s">
        <v>38</v>
      </c>
      <c r="E14" s="25" t="s">
        <v>39</v>
      </c>
      <c r="F14" s="26">
        <v>66.5</v>
      </c>
      <c r="G14" s="27">
        <f>SUM(F14*0.4)</f>
        <v>26.6</v>
      </c>
      <c r="H14" s="26">
        <v>77.2</v>
      </c>
      <c r="I14" s="26">
        <f>SUM(H14*0.3)</f>
        <v>23.16</v>
      </c>
      <c r="J14" s="26">
        <v>74.8</v>
      </c>
      <c r="K14" s="26">
        <f>SUM(J14*0.3)</f>
        <v>22.439999999999998</v>
      </c>
      <c r="L14" s="28">
        <f>F14*0.4+H14*0.3+J14*0.3</f>
        <v>72.2</v>
      </c>
      <c r="M14" s="29">
        <v>10</v>
      </c>
      <c r="N14" s="30"/>
    </row>
    <row r="15" spans="1:14" ht="21.75" customHeight="1">
      <c r="A15" s="23"/>
      <c r="B15" s="24"/>
      <c r="C15" s="24"/>
      <c r="D15" s="25" t="s">
        <v>40</v>
      </c>
      <c r="E15" s="25" t="s">
        <v>41</v>
      </c>
      <c r="F15" s="26">
        <v>56.5</v>
      </c>
      <c r="G15" s="27">
        <f>SUM(F15*0.4)</f>
        <v>22.6</v>
      </c>
      <c r="H15" s="26">
        <v>78.6</v>
      </c>
      <c r="I15" s="26">
        <f>SUM(H15*0.3)</f>
        <v>23.58</v>
      </c>
      <c r="J15" s="26">
        <v>85.2</v>
      </c>
      <c r="K15" s="26">
        <f>SUM(J15*0.3)</f>
        <v>25.56</v>
      </c>
      <c r="L15" s="28">
        <f>F15*0.4+H15*0.3+J15*0.3</f>
        <v>71.74</v>
      </c>
      <c r="M15" s="29">
        <v>11</v>
      </c>
      <c r="N15" s="30"/>
    </row>
    <row r="16" spans="1:14" ht="21.75" customHeight="1">
      <c r="A16" s="23"/>
      <c r="B16" s="24"/>
      <c r="C16" s="24"/>
      <c r="D16" s="25" t="s">
        <v>42</v>
      </c>
      <c r="E16" s="25" t="s">
        <v>43</v>
      </c>
      <c r="F16" s="26">
        <v>58.5</v>
      </c>
      <c r="G16" s="27">
        <f>SUM(F16*0.4)</f>
        <v>23.400000000000002</v>
      </c>
      <c r="H16" s="26">
        <v>72.6</v>
      </c>
      <c r="I16" s="26">
        <f>SUM(H16*0.3)</f>
        <v>21.779999999999998</v>
      </c>
      <c r="J16" s="26">
        <v>85.2</v>
      </c>
      <c r="K16" s="26">
        <f>SUM(J16*0.3)</f>
        <v>25.56</v>
      </c>
      <c r="L16" s="28">
        <f>F16*0.4+H16*0.3+J16*0.3</f>
        <v>70.74</v>
      </c>
      <c r="M16" s="29">
        <v>12</v>
      </c>
      <c r="N16" s="30"/>
    </row>
    <row r="17" spans="1:14" ht="21.75" customHeight="1">
      <c r="A17" s="23"/>
      <c r="B17" s="24"/>
      <c r="C17" s="24"/>
      <c r="D17" s="25" t="s">
        <v>44</v>
      </c>
      <c r="E17" s="25" t="s">
        <v>45</v>
      </c>
      <c r="F17" s="26">
        <v>59.5</v>
      </c>
      <c r="G17" s="27">
        <f>SUM(F17*0.4)</f>
        <v>23.8</v>
      </c>
      <c r="H17" s="26">
        <v>70</v>
      </c>
      <c r="I17" s="26">
        <f>SUM(H17*0.3)</f>
        <v>21</v>
      </c>
      <c r="J17" s="26">
        <v>83</v>
      </c>
      <c r="K17" s="26">
        <f>SUM(J17*0.3)</f>
        <v>24.9</v>
      </c>
      <c r="L17" s="28">
        <f>F17*0.4+H17*0.3+J17*0.3</f>
        <v>69.69999999999999</v>
      </c>
      <c r="M17" s="29">
        <v>13</v>
      </c>
      <c r="N17" s="30"/>
    </row>
    <row r="18" spans="1:14" ht="21.75" customHeight="1">
      <c r="A18" s="23"/>
      <c r="B18" s="24"/>
      <c r="C18" s="24"/>
      <c r="D18" s="25" t="s">
        <v>46</v>
      </c>
      <c r="E18" s="25" t="s">
        <v>47</v>
      </c>
      <c r="F18" s="26">
        <v>55</v>
      </c>
      <c r="G18" s="27">
        <f>SUM(F18*0.4)</f>
        <v>22</v>
      </c>
      <c r="H18" s="26">
        <v>72.2</v>
      </c>
      <c r="I18" s="26">
        <f>SUM(H18*0.3)</f>
        <v>21.66</v>
      </c>
      <c r="J18" s="26">
        <v>84.8</v>
      </c>
      <c r="K18" s="26">
        <f>SUM(J18*0.3)</f>
        <v>25.439999999999998</v>
      </c>
      <c r="L18" s="28">
        <f>F18*0.4+H18*0.3+J18*0.3</f>
        <v>69.1</v>
      </c>
      <c r="M18" s="29">
        <v>14</v>
      </c>
      <c r="N18" s="30"/>
    </row>
    <row r="19" spans="1:14" ht="21.75" customHeight="1">
      <c r="A19" s="23"/>
      <c r="B19" s="24"/>
      <c r="C19" s="24"/>
      <c r="D19" s="25" t="s">
        <v>48</v>
      </c>
      <c r="E19" s="25" t="s">
        <v>49</v>
      </c>
      <c r="F19" s="26">
        <v>56</v>
      </c>
      <c r="G19" s="27">
        <f>SUM(F19*0.4)</f>
        <v>22.400000000000002</v>
      </c>
      <c r="H19" s="26">
        <v>78.8</v>
      </c>
      <c r="I19" s="26">
        <f>SUM(H19*0.3)</f>
        <v>23.639999999999997</v>
      </c>
      <c r="J19" s="26">
        <v>75.8</v>
      </c>
      <c r="K19" s="26">
        <f>SUM(J19*0.3)</f>
        <v>22.74</v>
      </c>
      <c r="L19" s="28">
        <f>F19*0.4+H19*0.3+J19*0.3</f>
        <v>68.78</v>
      </c>
      <c r="M19" s="29">
        <v>15</v>
      </c>
      <c r="N19" s="30"/>
    </row>
    <row r="20" spans="1:14" ht="21.75" customHeight="1">
      <c r="A20" s="23"/>
      <c r="B20" s="24"/>
      <c r="C20" s="24"/>
      <c r="D20" s="25" t="s">
        <v>50</v>
      </c>
      <c r="E20" s="25" t="s">
        <v>51</v>
      </c>
      <c r="F20" s="26">
        <v>60.5</v>
      </c>
      <c r="G20" s="27">
        <f>SUM(F20*0.4)</f>
        <v>24.200000000000003</v>
      </c>
      <c r="H20" s="26">
        <v>81.2</v>
      </c>
      <c r="I20" s="26">
        <f>SUM(H20*0.3)</f>
        <v>24.36</v>
      </c>
      <c r="J20" s="26">
        <v>64.6</v>
      </c>
      <c r="K20" s="26">
        <f>SUM(J20*0.3)</f>
        <v>19.38</v>
      </c>
      <c r="L20" s="28">
        <f>F20*0.4+H20*0.3+J20*0.3</f>
        <v>67.94</v>
      </c>
      <c r="M20" s="29">
        <v>16</v>
      </c>
      <c r="N20" s="30"/>
    </row>
    <row r="21" spans="1:14" ht="21.75" customHeight="1">
      <c r="A21" s="23"/>
      <c r="B21" s="24"/>
      <c r="C21" s="24"/>
      <c r="D21" s="25" t="s">
        <v>52</v>
      </c>
      <c r="E21" s="25" t="s">
        <v>53</v>
      </c>
      <c r="F21" s="26">
        <v>55</v>
      </c>
      <c r="G21" s="27">
        <f>SUM(F21*0.4)</f>
        <v>22</v>
      </c>
      <c r="H21" s="26">
        <v>73.6</v>
      </c>
      <c r="I21" s="26">
        <f>SUM(H21*0.3)</f>
        <v>22.08</v>
      </c>
      <c r="J21" s="26">
        <v>76.4</v>
      </c>
      <c r="K21" s="26">
        <f>SUM(J21*0.3)</f>
        <v>22.92</v>
      </c>
      <c r="L21" s="28">
        <f>F21*0.4+H21*0.3+J21*0.3</f>
        <v>67</v>
      </c>
      <c r="M21" s="29">
        <v>17</v>
      </c>
      <c r="N21" s="30"/>
    </row>
    <row r="22" spans="1:14" ht="21.75" customHeight="1">
      <c r="A22" s="23"/>
      <c r="B22" s="24"/>
      <c r="C22" s="24"/>
      <c r="D22" s="25" t="s">
        <v>54</v>
      </c>
      <c r="E22" s="25" t="s">
        <v>55</v>
      </c>
      <c r="F22" s="26">
        <v>60.5</v>
      </c>
      <c r="G22" s="27">
        <f>SUM(F22*0.4)</f>
        <v>24.200000000000003</v>
      </c>
      <c r="H22" s="26">
        <v>80.6</v>
      </c>
      <c r="I22" s="26">
        <f>SUM(H22*0.3)</f>
        <v>24.179999999999996</v>
      </c>
      <c r="J22" s="26">
        <v>59</v>
      </c>
      <c r="K22" s="26">
        <f>SUM(J22*0.3)</f>
        <v>17.7</v>
      </c>
      <c r="L22" s="28">
        <f>F22*0.4+H22*0.3+J22*0.3</f>
        <v>66.08</v>
      </c>
      <c r="M22" s="29">
        <v>18</v>
      </c>
      <c r="N22" s="30"/>
    </row>
    <row r="23" spans="1:14" ht="21.75" customHeight="1">
      <c r="A23" s="23"/>
      <c r="B23" s="24"/>
      <c r="C23" s="24"/>
      <c r="D23" s="25" t="s">
        <v>56</v>
      </c>
      <c r="E23" s="25" t="s">
        <v>57</v>
      </c>
      <c r="F23" s="26">
        <v>58</v>
      </c>
      <c r="G23" s="27">
        <f>SUM(F23*0.4)</f>
        <v>23.200000000000003</v>
      </c>
      <c r="H23" s="26">
        <v>76.4</v>
      </c>
      <c r="I23" s="26">
        <f>SUM(H23*0.3)</f>
        <v>22.92</v>
      </c>
      <c r="J23" s="26">
        <v>62</v>
      </c>
      <c r="K23" s="26">
        <f>SUM(J23*0.3)</f>
        <v>18.599999999999998</v>
      </c>
      <c r="L23" s="28">
        <f>F23*0.4+H23*0.3+J23*0.3</f>
        <v>64.72</v>
      </c>
      <c r="M23" s="29">
        <v>19</v>
      </c>
      <c r="N23" s="30"/>
    </row>
    <row r="24" spans="1:14" ht="21.75" customHeight="1">
      <c r="A24" s="23"/>
      <c r="B24" s="24"/>
      <c r="C24" s="24"/>
      <c r="D24" s="25" t="s">
        <v>58</v>
      </c>
      <c r="E24" s="25" t="s">
        <v>59</v>
      </c>
      <c r="F24" s="26">
        <v>62</v>
      </c>
      <c r="G24" s="27">
        <f>SUM(F24*0.4)</f>
        <v>24.8</v>
      </c>
      <c r="H24" s="26">
        <v>78.8</v>
      </c>
      <c r="I24" s="26">
        <f>SUM(H24*0.3)</f>
        <v>23.639999999999997</v>
      </c>
      <c r="J24" s="26">
        <v>0</v>
      </c>
      <c r="K24" s="26">
        <f>SUM(J24*0.3)</f>
        <v>0</v>
      </c>
      <c r="L24" s="28">
        <f>F24*0.4+H24*0.3+J24*0.3</f>
        <v>48.44</v>
      </c>
      <c r="M24" s="29">
        <v>20</v>
      </c>
      <c r="N24" s="30"/>
    </row>
    <row r="25" spans="1:14" ht="21.75" customHeight="1">
      <c r="A25" s="23"/>
      <c r="B25" s="24"/>
      <c r="C25" s="24"/>
      <c r="D25" s="25" t="s">
        <v>60</v>
      </c>
      <c r="E25" s="25" t="s">
        <v>61</v>
      </c>
      <c r="F25" s="26">
        <v>58.5</v>
      </c>
      <c r="G25" s="27">
        <f>SUM(F25*0.4)</f>
        <v>23.400000000000002</v>
      </c>
      <c r="H25" s="26">
        <v>75.6</v>
      </c>
      <c r="I25" s="26">
        <f>SUM(H25*0.3)</f>
        <v>22.679999999999996</v>
      </c>
      <c r="J25" s="26" t="s">
        <v>62</v>
      </c>
      <c r="K25" s="26">
        <v>0</v>
      </c>
      <c r="L25" s="28">
        <f>F25*0.4+H25*0.3+0</f>
        <v>46.08</v>
      </c>
      <c r="M25" s="29">
        <v>21</v>
      </c>
      <c r="N25" s="30"/>
    </row>
    <row r="26" spans="1:14" ht="21.75" customHeight="1">
      <c r="A26" s="23"/>
      <c r="B26" s="24"/>
      <c r="C26" s="24"/>
      <c r="D26" s="25" t="s">
        <v>63</v>
      </c>
      <c r="E26" s="25" t="s">
        <v>64</v>
      </c>
      <c r="F26" s="26">
        <v>55</v>
      </c>
      <c r="G26" s="27">
        <f>SUM(F26*0.4)</f>
        <v>22</v>
      </c>
      <c r="H26" s="26">
        <v>79.6</v>
      </c>
      <c r="I26" s="26">
        <f>SUM(H26*0.3)</f>
        <v>23.88</v>
      </c>
      <c r="J26" s="26">
        <v>0</v>
      </c>
      <c r="K26" s="26">
        <f>SUM(J26*0.3)</f>
        <v>0</v>
      </c>
      <c r="L26" s="28">
        <f>F26*0.4+H26*0.3+J26*0.3</f>
        <v>45.879999999999995</v>
      </c>
      <c r="M26" s="29">
        <v>22</v>
      </c>
      <c r="N26" s="30"/>
    </row>
    <row r="27" spans="1:14" ht="21.75" customHeight="1">
      <c r="A27" s="23"/>
      <c r="B27" s="24"/>
      <c r="C27" s="24"/>
      <c r="D27" s="25" t="s">
        <v>65</v>
      </c>
      <c r="E27" s="25" t="s">
        <v>66</v>
      </c>
      <c r="F27" s="26">
        <v>57</v>
      </c>
      <c r="G27" s="27">
        <f>SUM(F27*0.4)</f>
        <v>22.8</v>
      </c>
      <c r="H27" s="26">
        <v>74.6</v>
      </c>
      <c r="I27" s="26">
        <f>SUM(H27*0.3)</f>
        <v>22.38</v>
      </c>
      <c r="J27" s="26" t="s">
        <v>62</v>
      </c>
      <c r="K27" s="26">
        <v>0</v>
      </c>
      <c r="L27" s="28">
        <f>F27*0.4+H27*0.3+0</f>
        <v>45.18</v>
      </c>
      <c r="M27" s="29">
        <v>23</v>
      </c>
      <c r="N27" s="30"/>
    </row>
    <row r="28" spans="1:14" ht="21.75" customHeight="1">
      <c r="A28" s="23"/>
      <c r="B28" s="24"/>
      <c r="C28" s="24"/>
      <c r="D28" s="25" t="s">
        <v>67</v>
      </c>
      <c r="E28" s="25" t="s">
        <v>68</v>
      </c>
      <c r="F28" s="26">
        <v>56</v>
      </c>
      <c r="G28" s="27">
        <f>SUM(F28*0.4)</f>
        <v>22.400000000000002</v>
      </c>
      <c r="H28" s="26">
        <v>72.6</v>
      </c>
      <c r="I28" s="26">
        <f>SUM(H28*0.3)</f>
        <v>21.779999999999998</v>
      </c>
      <c r="J28" s="26">
        <v>0</v>
      </c>
      <c r="K28" s="26">
        <f>SUM(J28*0.3)</f>
        <v>0</v>
      </c>
      <c r="L28" s="28">
        <f>F28*0.4+H28*0.3+J28*0.3</f>
        <v>44.18</v>
      </c>
      <c r="M28" s="29">
        <v>24</v>
      </c>
      <c r="N28" s="30"/>
    </row>
    <row r="29" spans="1:14" ht="21.75" customHeight="1">
      <c r="A29" s="23" t="s">
        <v>17</v>
      </c>
      <c r="B29" s="24" t="s">
        <v>69</v>
      </c>
      <c r="C29" s="24">
        <v>2</v>
      </c>
      <c r="D29" s="25" t="s">
        <v>70</v>
      </c>
      <c r="E29" s="25" t="s">
        <v>71</v>
      </c>
      <c r="F29" s="26">
        <v>48</v>
      </c>
      <c r="G29" s="27">
        <f>ROUND(F29*0.4,2)</f>
        <v>19.2</v>
      </c>
      <c r="H29" s="26">
        <v>77.6</v>
      </c>
      <c r="I29" s="26">
        <f>ROUND(H29*0.3,2)</f>
        <v>23.28</v>
      </c>
      <c r="J29" s="26">
        <v>87.2</v>
      </c>
      <c r="K29" s="26">
        <f>ROUND(J29*0.3,2)</f>
        <v>26.16</v>
      </c>
      <c r="L29" s="28">
        <f>F29*0.4+H29*0.3+J29*0.3</f>
        <v>68.64</v>
      </c>
      <c r="M29" s="29">
        <v>1</v>
      </c>
      <c r="N29" s="30" t="s">
        <v>21</v>
      </c>
    </row>
    <row r="30" spans="1:14" ht="21.75" customHeight="1">
      <c r="A30" s="23"/>
      <c r="B30" s="24"/>
      <c r="C30" s="24"/>
      <c r="D30" s="25" t="s">
        <v>72</v>
      </c>
      <c r="E30" s="25" t="s">
        <v>73</v>
      </c>
      <c r="F30" s="26">
        <v>57</v>
      </c>
      <c r="G30" s="27">
        <f>ROUND(F30*0.4,2)</f>
        <v>22.8</v>
      </c>
      <c r="H30" s="26">
        <v>74</v>
      </c>
      <c r="I30" s="26">
        <f>ROUND(H30*0.3,2)</f>
        <v>22.2</v>
      </c>
      <c r="J30" s="27">
        <v>34.2</v>
      </c>
      <c r="K30" s="26">
        <f>ROUND(J30*0.3,2)</f>
        <v>10.26</v>
      </c>
      <c r="L30" s="28">
        <f>F30*0.4+H30*0.3+J30*0.3</f>
        <v>55.26</v>
      </c>
      <c r="M30" s="29">
        <v>2</v>
      </c>
      <c r="N30" s="30" t="s">
        <v>21</v>
      </c>
    </row>
    <row r="31" spans="1:14" ht="21.75" customHeight="1">
      <c r="A31" s="23"/>
      <c r="B31" s="24"/>
      <c r="C31" s="24"/>
      <c r="D31" s="25" t="s">
        <v>74</v>
      </c>
      <c r="E31" s="25" t="s">
        <v>75</v>
      </c>
      <c r="F31" s="26">
        <v>51</v>
      </c>
      <c r="G31" s="27">
        <f>ROUND(F31*0.4,2)</f>
        <v>20.4</v>
      </c>
      <c r="H31" s="26">
        <v>73.8</v>
      </c>
      <c r="I31" s="26">
        <f>ROUND(H31*0.3,2)</f>
        <v>22.14</v>
      </c>
      <c r="J31" s="27">
        <v>33.6</v>
      </c>
      <c r="K31" s="26">
        <f>ROUND(J31*0.3,2)</f>
        <v>10.08</v>
      </c>
      <c r="L31" s="28">
        <f>F31*0.4+H31*0.3+J31*0.3</f>
        <v>52.62</v>
      </c>
      <c r="M31" s="29">
        <v>3</v>
      </c>
      <c r="N31" s="30"/>
    </row>
    <row r="32" spans="1:14" ht="21.75" customHeight="1">
      <c r="A32" s="23"/>
      <c r="B32" s="24"/>
      <c r="C32" s="24"/>
      <c r="D32" s="25" t="s">
        <v>76</v>
      </c>
      <c r="E32" s="25" t="s">
        <v>77</v>
      </c>
      <c r="F32" s="26">
        <v>62</v>
      </c>
      <c r="G32" s="27">
        <f>ROUND(F32*0.4,2)</f>
        <v>24.8</v>
      </c>
      <c r="H32" s="26">
        <v>77.2</v>
      </c>
      <c r="I32" s="26">
        <f>ROUND(H32*0.3,2)</f>
        <v>23.16</v>
      </c>
      <c r="J32" s="27">
        <v>0</v>
      </c>
      <c r="K32" s="26">
        <f>ROUND(J32*0.3,2)</f>
        <v>0</v>
      </c>
      <c r="L32" s="28">
        <f>F32*0.4+H32*0.3+J32*0.3</f>
        <v>47.96</v>
      </c>
      <c r="M32" s="29">
        <v>4</v>
      </c>
      <c r="N32" s="30"/>
    </row>
    <row r="33" spans="1:14" ht="21.75" customHeight="1">
      <c r="A33" s="23" t="s">
        <v>17</v>
      </c>
      <c r="B33" s="24" t="s">
        <v>78</v>
      </c>
      <c r="C33" s="24">
        <v>2</v>
      </c>
      <c r="D33" s="25" t="s">
        <v>79</v>
      </c>
      <c r="E33" s="25" t="s">
        <v>80</v>
      </c>
      <c r="F33" s="26">
        <v>59</v>
      </c>
      <c r="G33" s="27">
        <f>ROUND(F33*0.4,2)</f>
        <v>23.6</v>
      </c>
      <c r="H33" s="26">
        <v>82</v>
      </c>
      <c r="I33" s="26">
        <f>ROUND(H33*0.3,2)</f>
        <v>24.6</v>
      </c>
      <c r="J33" s="27">
        <v>78.2</v>
      </c>
      <c r="K33" s="26">
        <f>ROUND(J33*0.3,2)</f>
        <v>23.46</v>
      </c>
      <c r="L33" s="28">
        <f>F33*0.4+H33*0.3+J33*0.3</f>
        <v>71.66</v>
      </c>
      <c r="M33" s="29">
        <v>1</v>
      </c>
      <c r="N33" s="30" t="s">
        <v>21</v>
      </c>
    </row>
    <row r="34" spans="1:14" ht="21.75" customHeight="1">
      <c r="A34" s="23"/>
      <c r="B34" s="24"/>
      <c r="C34" s="24"/>
      <c r="D34" s="25" t="s">
        <v>81</v>
      </c>
      <c r="E34" s="25" t="s">
        <v>82</v>
      </c>
      <c r="F34" s="26">
        <v>49.5</v>
      </c>
      <c r="G34" s="27">
        <f>ROUND(F34*0.4,2)</f>
        <v>19.8</v>
      </c>
      <c r="H34" s="26">
        <v>73.2</v>
      </c>
      <c r="I34" s="26">
        <f>ROUND(H34*0.3,2)</f>
        <v>21.96</v>
      </c>
      <c r="J34" s="27">
        <v>91</v>
      </c>
      <c r="K34" s="26">
        <f>ROUND(J34*0.3,2)</f>
        <v>27.3</v>
      </c>
      <c r="L34" s="28">
        <f>F34*0.4+H34*0.3+J34*0.3</f>
        <v>69.06</v>
      </c>
      <c r="M34" s="29">
        <v>2</v>
      </c>
      <c r="N34" s="30" t="s">
        <v>21</v>
      </c>
    </row>
    <row r="35" spans="1:14" ht="21.75" customHeight="1">
      <c r="A35" s="23"/>
      <c r="B35" s="24"/>
      <c r="C35" s="24"/>
      <c r="D35" s="25" t="s">
        <v>83</v>
      </c>
      <c r="E35" s="25" t="s">
        <v>84</v>
      </c>
      <c r="F35" s="26">
        <v>47</v>
      </c>
      <c r="G35" s="27">
        <f>ROUND(F35*0.4,2)</f>
        <v>18.8</v>
      </c>
      <c r="H35" s="26">
        <v>81.2</v>
      </c>
      <c r="I35" s="26">
        <f>ROUND(H35*0.3,2)</f>
        <v>24.36</v>
      </c>
      <c r="J35" s="27">
        <v>84.2</v>
      </c>
      <c r="K35" s="26">
        <f>ROUND(J35*0.3,2)</f>
        <v>25.26</v>
      </c>
      <c r="L35" s="28">
        <f>F35*0.4+H35*0.3+J35*0.3</f>
        <v>68.42</v>
      </c>
      <c r="M35" s="29">
        <v>3</v>
      </c>
      <c r="N35" s="30"/>
    </row>
    <row r="36" spans="1:14" ht="21.75" customHeight="1">
      <c r="A36" s="23"/>
      <c r="B36" s="24"/>
      <c r="C36" s="24"/>
      <c r="D36" s="25" t="s">
        <v>85</v>
      </c>
      <c r="E36" s="25" t="s">
        <v>86</v>
      </c>
      <c r="F36" s="26">
        <v>54.5</v>
      </c>
      <c r="G36" s="27">
        <f>ROUND(F36*0.4,2)</f>
        <v>21.8</v>
      </c>
      <c r="H36" s="26">
        <v>71.6</v>
      </c>
      <c r="I36" s="26">
        <f>ROUND(H36*0.3,2)</f>
        <v>21.48</v>
      </c>
      <c r="J36" s="27">
        <v>82.8</v>
      </c>
      <c r="K36" s="26">
        <f>ROUND(J36*0.3,2)</f>
        <v>24.84</v>
      </c>
      <c r="L36" s="28">
        <f>F36*0.4+H36*0.3+J36*0.3</f>
        <v>68.12</v>
      </c>
      <c r="M36" s="29">
        <v>4</v>
      </c>
      <c r="N36" s="30"/>
    </row>
    <row r="37" spans="1:14" ht="21.75" customHeight="1">
      <c r="A37" s="23"/>
      <c r="B37" s="24"/>
      <c r="C37" s="24"/>
      <c r="D37" s="25" t="s">
        <v>87</v>
      </c>
      <c r="E37" s="25" t="s">
        <v>88</v>
      </c>
      <c r="F37" s="26">
        <v>45</v>
      </c>
      <c r="G37" s="27">
        <f>ROUND(F37*0.4,2)</f>
        <v>18</v>
      </c>
      <c r="H37" s="26" t="s">
        <v>89</v>
      </c>
      <c r="I37" s="26"/>
      <c r="J37" s="26" t="s">
        <v>89</v>
      </c>
      <c r="K37" s="26"/>
      <c r="L37" s="28"/>
      <c r="M37" s="29">
        <v>5</v>
      </c>
      <c r="N37" s="30"/>
    </row>
    <row r="38" spans="1:14" ht="21.75" customHeight="1">
      <c r="A38" s="23"/>
      <c r="B38" s="24"/>
      <c r="C38" s="24"/>
      <c r="D38" s="25" t="s">
        <v>90</v>
      </c>
      <c r="E38" s="25" t="s">
        <v>91</v>
      </c>
      <c r="F38" s="26">
        <v>42</v>
      </c>
      <c r="G38" s="27">
        <f>ROUND(F38*0.4,2)</f>
        <v>16.8</v>
      </c>
      <c r="H38" s="26" t="s">
        <v>89</v>
      </c>
      <c r="I38" s="26"/>
      <c r="J38" s="26" t="s">
        <v>89</v>
      </c>
      <c r="K38" s="26"/>
      <c r="L38" s="28"/>
      <c r="M38" s="29">
        <v>6</v>
      </c>
      <c r="N38" s="30"/>
    </row>
    <row r="39" spans="1:14" ht="39" customHeight="1">
      <c r="A39" s="23" t="s">
        <v>92</v>
      </c>
      <c r="B39" s="24" t="s">
        <v>93</v>
      </c>
      <c r="C39" s="24">
        <v>1</v>
      </c>
      <c r="D39" s="25" t="s">
        <v>94</v>
      </c>
      <c r="E39" s="25" t="s">
        <v>95</v>
      </c>
      <c r="F39" s="26">
        <v>41.5</v>
      </c>
      <c r="G39" s="27">
        <f>ROUND(F39*0.4,2)</f>
        <v>16.6</v>
      </c>
      <c r="H39" s="26">
        <v>77.8</v>
      </c>
      <c r="I39" s="26">
        <f>ROUND(H39*0.3,2)</f>
        <v>23.34</v>
      </c>
      <c r="J39" s="27">
        <v>79.64</v>
      </c>
      <c r="K39" s="26">
        <f>ROUND(J39*0.3,2)</f>
        <v>23.89</v>
      </c>
      <c r="L39" s="28">
        <f>F39*0.4+H39*0.3+J39*0.3</f>
        <v>63.831999999999994</v>
      </c>
      <c r="M39" s="29">
        <v>1</v>
      </c>
      <c r="N39" s="30" t="s">
        <v>96</v>
      </c>
    </row>
    <row r="40" spans="1:14" ht="39" customHeight="1">
      <c r="A40" s="23" t="s">
        <v>92</v>
      </c>
      <c r="B40" s="25" t="s">
        <v>97</v>
      </c>
      <c r="C40" s="24">
        <v>1</v>
      </c>
      <c r="D40" s="25" t="s">
        <v>98</v>
      </c>
      <c r="E40" s="25" t="s">
        <v>99</v>
      </c>
      <c r="F40" s="26">
        <v>45</v>
      </c>
      <c r="G40" s="27">
        <f>ROUND(F40*0.4,2)</f>
        <v>18</v>
      </c>
      <c r="H40" s="26">
        <v>80</v>
      </c>
      <c r="I40" s="26">
        <f>ROUND(H40*0.3,2)</f>
        <v>24</v>
      </c>
      <c r="J40" s="27">
        <v>76.4</v>
      </c>
      <c r="K40" s="26">
        <f>ROUND(J40*0.3,2)</f>
        <v>22.92</v>
      </c>
      <c r="L40" s="28">
        <f>F40*0.4+H40*0.3+J40*0.3</f>
        <v>64.92</v>
      </c>
      <c r="M40" s="29">
        <v>1</v>
      </c>
      <c r="N40" s="30" t="s">
        <v>96</v>
      </c>
    </row>
    <row r="41" spans="1:14" ht="39" customHeight="1">
      <c r="A41" s="23" t="s">
        <v>92</v>
      </c>
      <c r="B41" s="25" t="s">
        <v>100</v>
      </c>
      <c r="C41" s="24">
        <v>1</v>
      </c>
      <c r="D41" s="25" t="s">
        <v>101</v>
      </c>
      <c r="E41" s="25" t="s">
        <v>102</v>
      </c>
      <c r="F41" s="26">
        <v>46.5</v>
      </c>
      <c r="G41" s="27">
        <f>ROUND(F41*0.4,2)</f>
        <v>18.6</v>
      </c>
      <c r="H41" s="26">
        <v>82.2</v>
      </c>
      <c r="I41" s="26">
        <f>ROUND(H41*0.3,2)</f>
        <v>24.66</v>
      </c>
      <c r="J41" s="27">
        <v>78.6</v>
      </c>
      <c r="K41" s="26">
        <f>ROUND(J41*0.3,2)</f>
        <v>23.58</v>
      </c>
      <c r="L41" s="28">
        <f>F41*0.4+H41*0.3+J41*0.3</f>
        <v>66.84</v>
      </c>
      <c r="M41" s="29">
        <v>1</v>
      </c>
      <c r="N41" s="30" t="s">
        <v>96</v>
      </c>
    </row>
    <row r="42" spans="1:14" ht="21.75" customHeight="1">
      <c r="A42" s="23" t="s">
        <v>17</v>
      </c>
      <c r="B42" s="24" t="s">
        <v>103</v>
      </c>
      <c r="C42" s="24">
        <v>1</v>
      </c>
      <c r="D42" s="25" t="s">
        <v>104</v>
      </c>
      <c r="E42" s="25" t="s">
        <v>105</v>
      </c>
      <c r="F42" s="26">
        <v>53</v>
      </c>
      <c r="G42" s="27">
        <f>ROUND(F42*0.4,2)</f>
        <v>21.2</v>
      </c>
      <c r="H42" s="26">
        <v>78.8</v>
      </c>
      <c r="I42" s="26">
        <f>ROUND(H42*0.3,2)</f>
        <v>23.64</v>
      </c>
      <c r="J42" s="27">
        <v>77.5</v>
      </c>
      <c r="K42" s="26">
        <f>ROUND(J42*0.3,2)</f>
        <v>23.25</v>
      </c>
      <c r="L42" s="28">
        <f>F42*0.4+H42*0.3+J42*0.3</f>
        <v>68.09</v>
      </c>
      <c r="M42" s="29">
        <v>1</v>
      </c>
      <c r="N42" s="30" t="s">
        <v>96</v>
      </c>
    </row>
    <row r="43" spans="1:14" ht="21.75" customHeight="1">
      <c r="A43" s="23"/>
      <c r="B43" s="24"/>
      <c r="C43" s="24"/>
      <c r="D43" s="25" t="s">
        <v>106</v>
      </c>
      <c r="E43" s="25" t="s">
        <v>107</v>
      </c>
      <c r="F43" s="26">
        <v>56.5</v>
      </c>
      <c r="G43" s="27">
        <f>ROUND(F43*0.4,2)</f>
        <v>22.6</v>
      </c>
      <c r="H43" s="26">
        <v>82.8</v>
      </c>
      <c r="I43" s="26">
        <f>ROUND(H43*0.3,2)</f>
        <v>24.84</v>
      </c>
      <c r="J43" s="27">
        <v>56.6</v>
      </c>
      <c r="K43" s="26">
        <f>ROUND(J43*0.3,2)</f>
        <v>16.98</v>
      </c>
      <c r="L43" s="28">
        <f>F43*0.4+H43*0.3+J43*0.3</f>
        <v>64.42</v>
      </c>
      <c r="M43" s="29">
        <v>2</v>
      </c>
      <c r="N43" s="30"/>
    </row>
    <row r="44" spans="1:14" ht="21.75" customHeight="1">
      <c r="A44" s="23" t="s">
        <v>17</v>
      </c>
      <c r="B44" s="24" t="s">
        <v>108</v>
      </c>
      <c r="C44" s="24">
        <v>1</v>
      </c>
      <c r="D44" s="25" t="s">
        <v>109</v>
      </c>
      <c r="E44" s="25" t="s">
        <v>110</v>
      </c>
      <c r="F44" s="26">
        <v>61.5</v>
      </c>
      <c r="G44" s="27">
        <f>ROUND(F44*0.4,2)</f>
        <v>24.6</v>
      </c>
      <c r="H44" s="26">
        <v>76.2</v>
      </c>
      <c r="I44" s="26">
        <f>ROUND(H44*0.3,2)</f>
        <v>22.86</v>
      </c>
      <c r="J44" s="27">
        <v>56.6</v>
      </c>
      <c r="K44" s="26">
        <f>ROUND(J44*0.3,2)</f>
        <v>16.98</v>
      </c>
      <c r="L44" s="28">
        <f>F44*0.4+H44*0.3+J44*0.3</f>
        <v>64.44</v>
      </c>
      <c r="M44" s="29">
        <v>1</v>
      </c>
      <c r="N44" s="30" t="s">
        <v>96</v>
      </c>
    </row>
    <row r="45" spans="1:14" ht="21.75" customHeight="1">
      <c r="A45" s="23"/>
      <c r="B45" s="24"/>
      <c r="C45" s="24"/>
      <c r="D45" s="25" t="s">
        <v>111</v>
      </c>
      <c r="E45" s="25" t="s">
        <v>112</v>
      </c>
      <c r="F45" s="26">
        <v>48</v>
      </c>
      <c r="G45" s="27">
        <f>ROUND(F45*0.4,2)</f>
        <v>19.2</v>
      </c>
      <c r="H45" s="26">
        <v>79.4</v>
      </c>
      <c r="I45" s="26">
        <f>ROUND(H45*0.3,2)</f>
        <v>23.82</v>
      </c>
      <c r="J45" s="27">
        <v>70.6</v>
      </c>
      <c r="K45" s="26">
        <f>ROUND(J45*0.3,2)</f>
        <v>21.18</v>
      </c>
      <c r="L45" s="28">
        <f>F45*0.4+H45*0.3+J45*0.3</f>
        <v>64.2</v>
      </c>
      <c r="M45" s="29">
        <v>2</v>
      </c>
      <c r="N45" s="30"/>
    </row>
    <row r="46" spans="1:14" ht="21.75" customHeight="1">
      <c r="A46" s="23"/>
      <c r="B46" s="24"/>
      <c r="C46" s="24"/>
      <c r="D46" s="25" t="s">
        <v>113</v>
      </c>
      <c r="E46" s="25" t="s">
        <v>114</v>
      </c>
      <c r="F46" s="26">
        <v>49.5</v>
      </c>
      <c r="G46" s="27">
        <f>ROUND(F46*0.4,2)</f>
        <v>19.8</v>
      </c>
      <c r="H46" s="26">
        <v>81.6</v>
      </c>
      <c r="I46" s="26">
        <f>ROUND(H46*0.3,2)</f>
        <v>24.48</v>
      </c>
      <c r="J46" s="27">
        <v>63.4</v>
      </c>
      <c r="K46" s="26">
        <f>ROUND(J46*0.3,2)</f>
        <v>19.02</v>
      </c>
      <c r="L46" s="28">
        <f>F46*0.4+H46*0.3+J46*0.3</f>
        <v>63.3</v>
      </c>
      <c r="M46" s="29">
        <v>3</v>
      </c>
      <c r="N46" s="30"/>
    </row>
    <row r="47" spans="1:14" ht="21.75" customHeight="1">
      <c r="A47" s="31"/>
      <c r="B47" s="32"/>
      <c r="C47" s="32"/>
      <c r="D47" s="33" t="s">
        <v>115</v>
      </c>
      <c r="E47" s="33" t="s">
        <v>116</v>
      </c>
      <c r="F47" s="34">
        <v>48</v>
      </c>
      <c r="G47" s="35">
        <f>ROUND(F47*0.4,2)</f>
        <v>19.2</v>
      </c>
      <c r="H47" s="34">
        <v>67.6</v>
      </c>
      <c r="I47" s="34">
        <f>ROUND(H47*0.3,2)</f>
        <v>20.28</v>
      </c>
      <c r="J47" s="35" t="s">
        <v>117</v>
      </c>
      <c r="K47" s="34">
        <v>0</v>
      </c>
      <c r="L47" s="36">
        <f>F47*0.4+H47*0.3+0</f>
        <v>39.480000000000004</v>
      </c>
      <c r="M47" s="37">
        <v>4</v>
      </c>
      <c r="N47" s="38"/>
    </row>
    <row r="48" spans="1:7" ht="21.75" customHeight="1">
      <c r="A48" s="39"/>
      <c r="B48" s="39"/>
      <c r="C48" s="39"/>
      <c r="G48" s="3"/>
    </row>
    <row r="49" spans="1:7" ht="21.75" customHeight="1">
      <c r="A49" s="39"/>
      <c r="B49" s="39"/>
      <c r="C49" s="39"/>
      <c r="G49" s="3"/>
    </row>
    <row r="50" spans="1:7" ht="21.75" customHeight="1">
      <c r="A50" s="39"/>
      <c r="B50" s="39"/>
      <c r="C50" s="39"/>
      <c r="G50" s="3"/>
    </row>
    <row r="51" spans="1:7" ht="21.75" customHeight="1">
      <c r="A51" s="39"/>
      <c r="B51" s="39"/>
      <c r="C51" s="39"/>
      <c r="G51" s="3"/>
    </row>
    <row r="52" spans="1:7" ht="21.75" customHeight="1">
      <c r="A52" s="39"/>
      <c r="B52" s="39"/>
      <c r="C52" s="39"/>
      <c r="G52" s="3"/>
    </row>
    <row r="53" spans="1:7" ht="21.75" customHeight="1">
      <c r="A53" s="39"/>
      <c r="B53" s="39"/>
      <c r="C53" s="39"/>
      <c r="G53" s="3"/>
    </row>
    <row r="54" spans="1:7" ht="21.75" customHeight="1">
      <c r="A54" s="39"/>
      <c r="B54" s="39"/>
      <c r="C54" s="39"/>
      <c r="G54" s="3"/>
    </row>
    <row r="55" spans="1:7" ht="21.75" customHeight="1">
      <c r="A55" s="39"/>
      <c r="B55" s="39"/>
      <c r="C55" s="39"/>
      <c r="G55" s="3"/>
    </row>
    <row r="56" spans="1:7" ht="21.75" customHeight="1">
      <c r="A56" s="39"/>
      <c r="B56" s="39"/>
      <c r="C56" s="39"/>
      <c r="G56" s="3"/>
    </row>
    <row r="57" spans="1:7" ht="21.75" customHeight="1">
      <c r="A57" s="39"/>
      <c r="B57" s="39"/>
      <c r="C57" s="39"/>
      <c r="G57" s="3"/>
    </row>
    <row r="58" spans="1:7" ht="21.75" customHeight="1">
      <c r="A58" s="39"/>
      <c r="B58" s="39"/>
      <c r="C58" s="39"/>
      <c r="G58" s="3"/>
    </row>
    <row r="59" spans="1:7" ht="21.75" customHeight="1">
      <c r="A59" s="39"/>
      <c r="B59" s="39"/>
      <c r="C59" s="39"/>
      <c r="G59" s="3"/>
    </row>
    <row r="60" spans="1:7" ht="21.75" customHeight="1">
      <c r="A60" s="39"/>
      <c r="B60" s="39"/>
      <c r="C60" s="39"/>
      <c r="G60" s="3"/>
    </row>
    <row r="61" spans="1:7" ht="21.75" customHeight="1">
      <c r="A61" s="40"/>
      <c r="B61" s="40"/>
      <c r="C61" s="40"/>
      <c r="G61" s="3"/>
    </row>
    <row r="62" spans="1:7" ht="21.75" customHeight="1">
      <c r="A62" s="40"/>
      <c r="B62" s="40"/>
      <c r="C62" s="40"/>
      <c r="G62" s="3"/>
    </row>
    <row r="63" spans="1:7" ht="21.75" customHeight="1">
      <c r="A63" s="40"/>
      <c r="B63" s="40"/>
      <c r="C63" s="40"/>
      <c r="G63" s="3"/>
    </row>
    <row r="64" spans="1:7" ht="21.75" customHeight="1">
      <c r="A64" s="40"/>
      <c r="B64" s="40"/>
      <c r="C64" s="40"/>
      <c r="G64" s="3"/>
    </row>
    <row r="65" spans="1:7" ht="21.75" customHeight="1">
      <c r="A65" s="40"/>
      <c r="B65" s="40"/>
      <c r="C65" s="40"/>
      <c r="G65" s="3"/>
    </row>
    <row r="66" spans="1:7" ht="21.75" customHeight="1">
      <c r="A66" s="40"/>
      <c r="B66" s="40"/>
      <c r="C66" s="40"/>
      <c r="G66" s="3"/>
    </row>
    <row r="67" spans="1:7" ht="21.75" customHeight="1">
      <c r="A67" s="40"/>
      <c r="B67" s="40"/>
      <c r="C67" s="40"/>
      <c r="G67" s="3"/>
    </row>
    <row r="68" spans="1:7" ht="21.75" customHeight="1">
      <c r="A68" s="40"/>
      <c r="B68" s="40"/>
      <c r="C68" s="40"/>
      <c r="G68" s="3"/>
    </row>
    <row r="69" spans="1:7" ht="21.75" customHeight="1">
      <c r="A69" s="40"/>
      <c r="B69" s="40"/>
      <c r="C69" s="40"/>
      <c r="G69" s="3"/>
    </row>
    <row r="70" spans="1:7" ht="21.75" customHeight="1">
      <c r="A70" s="40"/>
      <c r="B70" s="40"/>
      <c r="C70" s="40"/>
      <c r="G70" s="3"/>
    </row>
    <row r="71" spans="1:7" ht="21.75" customHeight="1">
      <c r="A71" s="40"/>
      <c r="B71" s="40"/>
      <c r="C71" s="40"/>
      <c r="G71" s="3"/>
    </row>
    <row r="72" spans="1:7" ht="21.75" customHeight="1">
      <c r="A72" s="40"/>
      <c r="B72" s="40"/>
      <c r="C72" s="40"/>
      <c r="G72" s="3"/>
    </row>
    <row r="73" spans="1:7" ht="21.75" customHeight="1">
      <c r="A73" s="40"/>
      <c r="B73" s="40"/>
      <c r="C73" s="40"/>
      <c r="G73" s="3"/>
    </row>
    <row r="74" spans="1:7" ht="21.75" customHeight="1">
      <c r="A74" s="40"/>
      <c r="B74" s="40"/>
      <c r="C74" s="40"/>
      <c r="G74" s="3"/>
    </row>
    <row r="75" spans="1:7" ht="21.75" customHeight="1">
      <c r="A75" s="40"/>
      <c r="B75" s="40"/>
      <c r="C75" s="40"/>
      <c r="G75" s="3"/>
    </row>
    <row r="76" spans="1:7" ht="21.75" customHeight="1">
      <c r="A76" s="40"/>
      <c r="B76" s="40"/>
      <c r="C76" s="40"/>
      <c r="G76" s="3"/>
    </row>
    <row r="77" spans="1:7" ht="21.75" customHeight="1">
      <c r="A77" s="40"/>
      <c r="B77" s="40"/>
      <c r="C77" s="40"/>
      <c r="G77" s="3"/>
    </row>
    <row r="78" spans="1:7" ht="21.75" customHeight="1">
      <c r="A78" s="40"/>
      <c r="B78" s="40"/>
      <c r="C78" s="40"/>
      <c r="G78" s="3"/>
    </row>
    <row r="79" spans="1:7" ht="21.75" customHeight="1">
      <c r="A79" s="40"/>
      <c r="B79" s="40"/>
      <c r="C79" s="40"/>
      <c r="G79" s="3"/>
    </row>
    <row r="80" spans="1:7" ht="21.75" customHeight="1">
      <c r="A80" s="40"/>
      <c r="B80" s="40"/>
      <c r="C80" s="40"/>
      <c r="G80" s="3"/>
    </row>
    <row r="81" spans="1:7" ht="21.75" customHeight="1">
      <c r="A81" s="40"/>
      <c r="B81" s="40"/>
      <c r="C81" s="40"/>
      <c r="G81" s="3"/>
    </row>
    <row r="82" spans="1:7" ht="21.75" customHeight="1">
      <c r="A82" s="40"/>
      <c r="B82" s="40"/>
      <c r="C82" s="40"/>
      <c r="G82" s="3"/>
    </row>
    <row r="83" spans="1:7" ht="21.75" customHeight="1">
      <c r="A83" s="40"/>
      <c r="B83" s="40"/>
      <c r="C83" s="40"/>
      <c r="G83" s="3"/>
    </row>
    <row r="84" spans="1:7" ht="21.75" customHeight="1">
      <c r="A84" s="40"/>
      <c r="B84" s="40"/>
      <c r="C84" s="40"/>
      <c r="G84" s="3"/>
    </row>
    <row r="85" spans="1:7" ht="21.75" customHeight="1">
      <c r="A85" s="40"/>
      <c r="B85" s="40"/>
      <c r="C85" s="40"/>
      <c r="G85" s="3"/>
    </row>
    <row r="86" spans="1:7" ht="21.75" customHeight="1">
      <c r="A86" s="40"/>
      <c r="B86" s="40"/>
      <c r="C86" s="40"/>
      <c r="G86" s="3"/>
    </row>
    <row r="87" spans="1:7" ht="21.75" customHeight="1">
      <c r="A87" s="40"/>
      <c r="B87" s="40"/>
      <c r="C87" s="40"/>
      <c r="G87" s="3"/>
    </row>
    <row r="88" spans="1:7" ht="21.75" customHeight="1">
      <c r="A88" s="40"/>
      <c r="B88" s="40"/>
      <c r="C88" s="40"/>
      <c r="G88" s="3"/>
    </row>
    <row r="89" spans="1:7" ht="21.75" customHeight="1">
      <c r="A89" s="40"/>
      <c r="B89" s="40"/>
      <c r="C89" s="40"/>
      <c r="G89" s="3"/>
    </row>
    <row r="90" spans="1:7" ht="21.75" customHeight="1">
      <c r="A90" s="40"/>
      <c r="B90" s="40"/>
      <c r="C90" s="40"/>
      <c r="G90" s="3"/>
    </row>
    <row r="91" spans="1:7" ht="21.75" customHeight="1">
      <c r="A91" s="40"/>
      <c r="B91" s="40"/>
      <c r="C91" s="40"/>
      <c r="G91" s="3"/>
    </row>
    <row r="92" spans="1:7" ht="21.75" customHeight="1">
      <c r="A92" s="40"/>
      <c r="B92" s="40"/>
      <c r="C92" s="40"/>
      <c r="G92" s="3"/>
    </row>
    <row r="93" spans="1:7" ht="21.75" customHeight="1">
      <c r="A93" s="40"/>
      <c r="B93" s="40"/>
      <c r="C93" s="40"/>
      <c r="G93" s="3"/>
    </row>
    <row r="94" spans="1:7" ht="21.75" customHeight="1">
      <c r="A94" s="40"/>
      <c r="B94" s="40"/>
      <c r="C94" s="40"/>
      <c r="G94" s="3"/>
    </row>
    <row r="95" spans="1:7" ht="21.75" customHeight="1">
      <c r="A95" s="40"/>
      <c r="B95" s="40"/>
      <c r="C95" s="40"/>
      <c r="G95" s="3"/>
    </row>
    <row r="96" spans="1:7" ht="21.75" customHeight="1">
      <c r="A96" s="40"/>
      <c r="B96" s="40"/>
      <c r="C96" s="40"/>
      <c r="G96" s="3"/>
    </row>
    <row r="97" spans="1:7" ht="21.75" customHeight="1">
      <c r="A97" s="40"/>
      <c r="B97" s="40"/>
      <c r="C97" s="40"/>
      <c r="G97" s="3"/>
    </row>
    <row r="98" spans="1:7" ht="21.75" customHeight="1">
      <c r="A98" s="40"/>
      <c r="B98" s="40"/>
      <c r="C98" s="40"/>
      <c r="G98" s="3"/>
    </row>
    <row r="99" spans="1:7" ht="21.75" customHeight="1">
      <c r="A99" s="40"/>
      <c r="B99" s="40"/>
      <c r="C99" s="40"/>
      <c r="G99" s="3"/>
    </row>
    <row r="100" spans="1:7" ht="21.75" customHeight="1">
      <c r="A100" s="40"/>
      <c r="B100" s="40"/>
      <c r="C100" s="40"/>
      <c r="G100" s="3"/>
    </row>
    <row r="101" spans="1:7" ht="21.75" customHeight="1">
      <c r="A101" s="40"/>
      <c r="B101" s="40"/>
      <c r="C101" s="40"/>
      <c r="G101" s="3"/>
    </row>
    <row r="102" spans="1:7" ht="21.75" customHeight="1">
      <c r="A102" s="40"/>
      <c r="B102" s="40"/>
      <c r="C102" s="40"/>
      <c r="G102" s="3"/>
    </row>
    <row r="103" spans="1:7" ht="21.75" customHeight="1">
      <c r="A103" s="40"/>
      <c r="B103" s="40"/>
      <c r="C103" s="40"/>
      <c r="G103" s="3"/>
    </row>
    <row r="104" spans="1:7" ht="21.75" customHeight="1">
      <c r="A104" s="40"/>
      <c r="B104" s="40"/>
      <c r="C104" s="40"/>
      <c r="G104" s="3"/>
    </row>
    <row r="105" spans="1:7" ht="21.75" customHeight="1">
      <c r="A105" s="40"/>
      <c r="B105" s="40"/>
      <c r="C105" s="40"/>
      <c r="G105" s="3"/>
    </row>
    <row r="106" spans="1:7" ht="21.75" customHeight="1">
      <c r="A106" s="40"/>
      <c r="B106" s="40"/>
      <c r="C106" s="40"/>
      <c r="G106" s="3"/>
    </row>
    <row r="107" spans="1:7" ht="21.75" customHeight="1">
      <c r="A107" s="40"/>
      <c r="B107" s="40"/>
      <c r="C107" s="40"/>
      <c r="G107" s="3"/>
    </row>
    <row r="108" spans="1:7" ht="21.75" customHeight="1">
      <c r="A108" s="40"/>
      <c r="B108" s="40"/>
      <c r="C108" s="40"/>
      <c r="G108" s="3"/>
    </row>
    <row r="109" spans="1:7" ht="21.75" customHeight="1">
      <c r="A109" s="40"/>
      <c r="B109" s="40"/>
      <c r="C109" s="40"/>
      <c r="G109" s="3"/>
    </row>
    <row r="110" spans="1:7" ht="21.75" customHeight="1">
      <c r="A110" s="40"/>
      <c r="B110" s="40"/>
      <c r="C110" s="40"/>
      <c r="G110" s="3"/>
    </row>
    <row r="111" spans="1:7" ht="21.75" customHeight="1">
      <c r="A111" s="40"/>
      <c r="B111" s="40"/>
      <c r="C111" s="40"/>
      <c r="G111" s="3"/>
    </row>
    <row r="112" spans="1:7" ht="21.75" customHeight="1">
      <c r="A112" s="40"/>
      <c r="B112" s="40"/>
      <c r="C112" s="40"/>
      <c r="G112" s="3"/>
    </row>
    <row r="113" spans="1:7" ht="21.75" customHeight="1">
      <c r="A113" s="40"/>
      <c r="B113" s="40"/>
      <c r="C113" s="40"/>
      <c r="G113" s="3"/>
    </row>
    <row r="114" spans="1:7" ht="21.75" customHeight="1">
      <c r="A114" s="40"/>
      <c r="B114" s="40"/>
      <c r="C114" s="40"/>
      <c r="G114" s="3"/>
    </row>
    <row r="115" spans="1:7" ht="21.75" customHeight="1">
      <c r="A115" s="40"/>
      <c r="B115" s="40"/>
      <c r="C115" s="40"/>
      <c r="G115" s="3"/>
    </row>
    <row r="116" spans="1:7" ht="21.75" customHeight="1">
      <c r="A116" s="40"/>
      <c r="B116" s="40"/>
      <c r="C116" s="40"/>
      <c r="G116" s="3"/>
    </row>
    <row r="117" spans="6:7" ht="21.75" customHeight="1">
      <c r="F117" s="41"/>
      <c r="G117" s="3"/>
    </row>
    <row r="118" spans="6:7" ht="21.75" customHeight="1">
      <c r="F118" s="41"/>
      <c r="G118" s="3"/>
    </row>
    <row r="119" spans="6:7" ht="21.75" customHeight="1">
      <c r="F119" s="41"/>
      <c r="G119" s="3"/>
    </row>
    <row r="120" spans="6:7" ht="21.75" customHeight="1">
      <c r="F120" s="41"/>
      <c r="G120" s="3"/>
    </row>
    <row r="121" spans="6:7" ht="21.75" customHeight="1">
      <c r="F121" s="41"/>
      <c r="G121" s="3"/>
    </row>
    <row r="122" spans="6:7" ht="21.75" customHeight="1">
      <c r="F122" s="41"/>
      <c r="G122" s="3"/>
    </row>
    <row r="123" spans="6:7" ht="21.75" customHeight="1">
      <c r="F123" s="41"/>
      <c r="G123" s="3"/>
    </row>
    <row r="124" spans="6:7" ht="21.75" customHeight="1">
      <c r="F124" s="41"/>
      <c r="G124" s="3"/>
    </row>
    <row r="125" spans="6:7" ht="21.75" customHeight="1">
      <c r="F125" s="41"/>
      <c r="G125" s="3"/>
    </row>
    <row r="126" spans="6:7" ht="21.75" customHeight="1">
      <c r="F126" s="41"/>
      <c r="G126" s="3"/>
    </row>
    <row r="127" spans="6:7" ht="21.75" customHeight="1">
      <c r="F127" s="41"/>
      <c r="G127" s="3"/>
    </row>
    <row r="128" spans="6:7" ht="21.75" customHeight="1">
      <c r="F128" s="41"/>
      <c r="G128" s="3"/>
    </row>
    <row r="129" spans="6:7" ht="21.75" customHeight="1">
      <c r="F129" s="41"/>
      <c r="G129" s="3"/>
    </row>
    <row r="130" spans="6:7" ht="21.75" customHeight="1">
      <c r="F130" s="41"/>
      <c r="G130" s="3"/>
    </row>
    <row r="131" spans="6:7" ht="21.75" customHeight="1">
      <c r="F131" s="41"/>
      <c r="G131" s="3"/>
    </row>
    <row r="132" spans="6:7" ht="21.75" customHeight="1">
      <c r="F132" s="41"/>
      <c r="G132" s="3"/>
    </row>
  </sheetData>
  <sheetProtection/>
  <mergeCells count="28">
    <mergeCell ref="N3:N4"/>
    <mergeCell ref="A44:A47"/>
    <mergeCell ref="B44:B47"/>
    <mergeCell ref="C44:C47"/>
    <mergeCell ref="B42:B43"/>
    <mergeCell ref="C3:C4"/>
    <mergeCell ref="C5:C28"/>
    <mergeCell ref="C29:C32"/>
    <mergeCell ref="C33:C38"/>
    <mergeCell ref="C42:C43"/>
    <mergeCell ref="A5:A28"/>
    <mergeCell ref="A29:A32"/>
    <mergeCell ref="A33:A38"/>
    <mergeCell ref="A42:A43"/>
    <mergeCell ref="B3:B4"/>
    <mergeCell ref="B5:B28"/>
    <mergeCell ref="B29:B32"/>
    <mergeCell ref="B33:B38"/>
    <mergeCell ref="A1:B1"/>
    <mergeCell ref="A2:N2"/>
    <mergeCell ref="F3:G3"/>
    <mergeCell ref="H3:I3"/>
    <mergeCell ref="J3:K3"/>
    <mergeCell ref="A3:A4"/>
    <mergeCell ref="D3:D4"/>
    <mergeCell ref="E3:E4"/>
    <mergeCell ref="L3:L4"/>
    <mergeCell ref="M3:M4"/>
  </mergeCells>
  <printOptions/>
  <pageMargins left="0.3541223880812878" right="0.3541223880812878" top="0.5902039723133478" bottom="0.5902039723133478" header="0.5117415443180114" footer="0.511741544318011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株洲市卫生局</Company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阳杜娟</dc:creator>
  <cp:keywords/>
  <dc:description/>
  <cp:lastModifiedBy>Microsoft</cp:lastModifiedBy>
  <cp:lastPrinted>2018-07-16T00:56:23Z</cp:lastPrinted>
  <dcterms:created xsi:type="dcterms:W3CDTF">2014-09-16T07:33:55Z</dcterms:creat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