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总成绩（排序）" sheetId="12" r:id="rId1"/>
    <sheet name="入围体检43人" sheetId="13" r:id="rId2"/>
  </sheets>
  <definedNames>
    <definedName name="_xlnm._FilterDatabase" localSheetId="0" hidden="1">'总成绩（排序）'!$C$2:$R$99</definedName>
  </definedNames>
  <calcPr calcId="144525"/>
</workbook>
</file>

<file path=xl/sharedStrings.xml><?xml version="1.0" encoding="utf-8"?>
<sst xmlns="http://schemas.openxmlformats.org/spreadsheetml/2006/main" count="400">
  <si>
    <t>2018年界首市事业单位公开招聘入围面试人员总成绩公示</t>
  </si>
  <si>
    <t>序号</t>
  </si>
  <si>
    <t>招聘单位</t>
  </si>
  <si>
    <t>职位代码</t>
  </si>
  <si>
    <t>姓名</t>
  </si>
  <si>
    <t>准考证号</t>
  </si>
  <si>
    <t>职业成绩</t>
  </si>
  <si>
    <t>综合成绩</t>
  </si>
  <si>
    <t>“四项目”加分</t>
  </si>
  <si>
    <t>专业成绩</t>
  </si>
  <si>
    <t>笔试成绩</t>
  </si>
  <si>
    <t>面试考场</t>
  </si>
  <si>
    <t>抽签号</t>
  </si>
  <si>
    <t>面试成绩</t>
  </si>
  <si>
    <t>笔试折后成绩</t>
  </si>
  <si>
    <t>面试折后成绩</t>
  </si>
  <si>
    <t>总成绩</t>
  </si>
  <si>
    <t>备注</t>
  </si>
  <si>
    <t>界首市岗位目标责任制考核办公室</t>
  </si>
  <si>
    <t>0606001</t>
  </si>
  <si>
    <t>李晓敏</t>
  </si>
  <si>
    <t>113406095527</t>
  </si>
  <si>
    <t>99.5</t>
  </si>
  <si>
    <t>109.5</t>
  </si>
  <si>
    <t>27</t>
  </si>
  <si>
    <t>75.6</t>
  </si>
  <si>
    <t>张文博</t>
  </si>
  <si>
    <t>113406095618</t>
  </si>
  <si>
    <t>114.5</t>
  </si>
  <si>
    <t>92</t>
  </si>
  <si>
    <t>22</t>
  </si>
  <si>
    <t>75.2</t>
  </si>
  <si>
    <t>仝乔冰</t>
  </si>
  <si>
    <t>113406095624</t>
  </si>
  <si>
    <t>108</t>
  </si>
  <si>
    <t>98</t>
  </si>
  <si>
    <t>面试放弃</t>
  </si>
  <si>
    <t>界首市公共资源交易中心</t>
  </si>
  <si>
    <t>0606002</t>
  </si>
  <si>
    <t>王青华</t>
  </si>
  <si>
    <t>213406083629</t>
  </si>
  <si>
    <t>94.5</t>
  </si>
  <si>
    <t>96.5</t>
  </si>
  <si>
    <t>6</t>
  </si>
  <si>
    <t>76.4</t>
  </si>
  <si>
    <t>付应娟</t>
  </si>
  <si>
    <t>213406083619</t>
  </si>
  <si>
    <t>91.5</t>
  </si>
  <si>
    <t>87</t>
  </si>
  <si>
    <t>14</t>
  </si>
  <si>
    <t>75.4</t>
  </si>
  <si>
    <t>朱光远</t>
  </si>
  <si>
    <t>213406083618</t>
  </si>
  <si>
    <t>85.5</t>
  </si>
  <si>
    <t>82</t>
  </si>
  <si>
    <t>16</t>
  </si>
  <si>
    <t>70.8</t>
  </si>
  <si>
    <t>石硕</t>
  </si>
  <si>
    <t>213406083702</t>
  </si>
  <si>
    <t>2</t>
  </si>
  <si>
    <t>74.4</t>
  </si>
  <si>
    <t>刘园园</t>
  </si>
  <si>
    <t>213406083701</t>
  </si>
  <si>
    <t>80</t>
  </si>
  <si>
    <t>90.5</t>
  </si>
  <si>
    <t>1</t>
  </si>
  <si>
    <t>61</t>
  </si>
  <si>
    <t>徐玮晗</t>
  </si>
  <si>
    <t>213406083623</t>
  </si>
  <si>
    <t>78</t>
  </si>
  <si>
    <t>90</t>
  </si>
  <si>
    <t>界首市城市管理行政执法大队</t>
  </si>
  <si>
    <t>0606003</t>
  </si>
  <si>
    <t>郭佑磊</t>
  </si>
  <si>
    <t>213406112125</t>
  </si>
  <si>
    <t>108.5</t>
  </si>
  <si>
    <t>94</t>
  </si>
  <si>
    <t>28</t>
  </si>
  <si>
    <t>74.2</t>
  </si>
  <si>
    <t>王丹</t>
  </si>
  <si>
    <t>213406112202</t>
  </si>
  <si>
    <t>98.5</t>
  </si>
  <si>
    <t>26</t>
  </si>
  <si>
    <t>王坤</t>
  </si>
  <si>
    <t>213406112021</t>
  </si>
  <si>
    <t>109</t>
  </si>
  <si>
    <t>89.5</t>
  </si>
  <si>
    <t>荣光宇</t>
  </si>
  <si>
    <t>213406112111</t>
  </si>
  <si>
    <t>96</t>
  </si>
  <si>
    <t>9</t>
  </si>
  <si>
    <t>李振兴</t>
  </si>
  <si>
    <t>213406112030</t>
  </si>
  <si>
    <t>107</t>
  </si>
  <si>
    <t>23</t>
  </si>
  <si>
    <t>73.6</t>
  </si>
  <si>
    <t>张成杰</t>
  </si>
  <si>
    <t>213406112206</t>
  </si>
  <si>
    <t>77.4</t>
  </si>
  <si>
    <t>谢汶淑</t>
  </si>
  <si>
    <t>213406112110</t>
  </si>
  <si>
    <t>87.5</t>
  </si>
  <si>
    <t>101</t>
  </si>
  <si>
    <t>75.8</t>
  </si>
  <si>
    <t>王新蕾</t>
  </si>
  <si>
    <t>213406112023</t>
  </si>
  <si>
    <t>110</t>
  </si>
  <si>
    <t>83</t>
  </si>
  <si>
    <t>4</t>
  </si>
  <si>
    <t>郭耀</t>
  </si>
  <si>
    <t>213406112008</t>
  </si>
  <si>
    <t>8</t>
  </si>
  <si>
    <t>71.4</t>
  </si>
  <si>
    <t>张蓬勃</t>
  </si>
  <si>
    <t>213406111629</t>
  </si>
  <si>
    <t>106.5</t>
  </si>
  <si>
    <t>7</t>
  </si>
  <si>
    <t>72.2</t>
  </si>
  <si>
    <t>武羡</t>
  </si>
  <si>
    <t>213406111625</t>
  </si>
  <si>
    <t>100.5</t>
  </si>
  <si>
    <t>21</t>
  </si>
  <si>
    <t>73</t>
  </si>
  <si>
    <t>张永鑫</t>
  </si>
  <si>
    <t>213406112208</t>
  </si>
  <si>
    <t>储博源</t>
  </si>
  <si>
    <t>213406111727</t>
  </si>
  <si>
    <t>97</t>
  </si>
  <si>
    <t>95</t>
  </si>
  <si>
    <t>20</t>
  </si>
  <si>
    <t>72</t>
  </si>
  <si>
    <t>吕豪</t>
  </si>
  <si>
    <t>213406111723</t>
  </si>
  <si>
    <t>19</t>
  </si>
  <si>
    <t>71.8</t>
  </si>
  <si>
    <t>高雨晴</t>
  </si>
  <si>
    <t>213406112024</t>
  </si>
  <si>
    <t>15</t>
  </si>
  <si>
    <t>袁兰正</t>
  </si>
  <si>
    <t>213406112029</t>
  </si>
  <si>
    <t>王俊方</t>
  </si>
  <si>
    <t>213406111716</t>
  </si>
  <si>
    <t>11</t>
  </si>
  <si>
    <t>68</t>
  </si>
  <si>
    <t>张洪才</t>
  </si>
  <si>
    <t>213406112207</t>
  </si>
  <si>
    <t>97.5</t>
  </si>
  <si>
    <t>25</t>
  </si>
  <si>
    <t>71.6</t>
  </si>
  <si>
    <t>赵想</t>
  </si>
  <si>
    <t>213406112313</t>
  </si>
  <si>
    <t>88</t>
  </si>
  <si>
    <t>5</t>
  </si>
  <si>
    <t>69.8</t>
  </si>
  <si>
    <t>马开拓</t>
  </si>
  <si>
    <t>213406112301</t>
  </si>
  <si>
    <t>100</t>
  </si>
  <si>
    <t>84</t>
  </si>
  <si>
    <t>10</t>
  </si>
  <si>
    <t>68.2</t>
  </si>
  <si>
    <t>田雪</t>
  </si>
  <si>
    <t>213406111706</t>
  </si>
  <si>
    <t>91</t>
  </si>
  <si>
    <t>24</t>
  </si>
  <si>
    <t>63.8</t>
  </si>
  <si>
    <t>李佳乐</t>
  </si>
  <si>
    <t>213406112104</t>
  </si>
  <si>
    <t>吕甲莉</t>
  </si>
  <si>
    <t>213406112107</t>
  </si>
  <si>
    <t>92.5</t>
  </si>
  <si>
    <t>王文亮</t>
  </si>
  <si>
    <t>213406111905</t>
  </si>
  <si>
    <t>刘平伟</t>
  </si>
  <si>
    <t>213406111930</t>
  </si>
  <si>
    <t>界首市普查中心</t>
  </si>
  <si>
    <t>0606004</t>
  </si>
  <si>
    <t>于莉莉</t>
  </si>
  <si>
    <t>213406112406</t>
  </si>
  <si>
    <t>78.5</t>
  </si>
  <si>
    <t>任雨萍</t>
  </si>
  <si>
    <t>213406112419</t>
  </si>
  <si>
    <t>方烨</t>
  </si>
  <si>
    <t>213406112417</t>
  </si>
  <si>
    <t>104.5</t>
  </si>
  <si>
    <t>界首市法律援助中心</t>
  </si>
  <si>
    <t>0606005</t>
  </si>
  <si>
    <t>刘沛</t>
  </si>
  <si>
    <t>113406095714</t>
  </si>
  <si>
    <t>115</t>
  </si>
  <si>
    <t>荣鲲鹏</t>
  </si>
  <si>
    <t>113406095712</t>
  </si>
  <si>
    <t>106</t>
  </si>
  <si>
    <t>张硕</t>
  </si>
  <si>
    <t>113406095718</t>
  </si>
  <si>
    <t>114</t>
  </si>
  <si>
    <t>界首市互联网宣传管理办公室</t>
  </si>
  <si>
    <t>0606006</t>
  </si>
  <si>
    <t>张清林</t>
  </si>
  <si>
    <t>113406095728</t>
  </si>
  <si>
    <t>103.5</t>
  </si>
  <si>
    <t>张迪</t>
  </si>
  <si>
    <t>113406095730</t>
  </si>
  <si>
    <t>刘红昌</t>
  </si>
  <si>
    <t>113406095722</t>
  </si>
  <si>
    <t>93.5</t>
  </si>
  <si>
    <t>界首市事业单位登记管理局</t>
  </si>
  <si>
    <t>0606007</t>
  </si>
  <si>
    <t>段娜群</t>
  </si>
  <si>
    <t>213406112523</t>
  </si>
  <si>
    <t>王海丽</t>
  </si>
  <si>
    <t>213406112506</t>
  </si>
  <si>
    <t>任飞</t>
  </si>
  <si>
    <t>213406112522</t>
  </si>
  <si>
    <t>113</t>
  </si>
  <si>
    <t>界首市公共就业服务中心</t>
  </si>
  <si>
    <t>0606008</t>
  </si>
  <si>
    <t>胡坤龙</t>
  </si>
  <si>
    <t>213406112609</t>
  </si>
  <si>
    <t>93</t>
  </si>
  <si>
    <t>尉迟兰娜</t>
  </si>
  <si>
    <t>213406112628</t>
  </si>
  <si>
    <t>89</t>
  </si>
  <si>
    <t>105</t>
  </si>
  <si>
    <t>张海田</t>
  </si>
  <si>
    <t>213406112529</t>
  </si>
  <si>
    <t>102.5</t>
  </si>
  <si>
    <t>界首市人事争议仲裁院</t>
  </si>
  <si>
    <t>0606009</t>
  </si>
  <si>
    <t>张宇新</t>
  </si>
  <si>
    <t>113406095810</t>
  </si>
  <si>
    <t>常恒达</t>
  </si>
  <si>
    <t>113406095808</t>
  </si>
  <si>
    <t>68.5</t>
  </si>
  <si>
    <t>61.5</t>
  </si>
  <si>
    <t>界首市城乡居民社会养老保险基金管理中心</t>
  </si>
  <si>
    <t>0606010</t>
  </si>
  <si>
    <t>于梦翔</t>
  </si>
  <si>
    <t>213406112804</t>
  </si>
  <si>
    <t>102</t>
  </si>
  <si>
    <t>王丽萍</t>
  </si>
  <si>
    <t>213406112806</t>
  </si>
  <si>
    <t>高拼拼</t>
  </si>
  <si>
    <t>213406112719</t>
  </si>
  <si>
    <t>88.5</t>
  </si>
  <si>
    <t>金婷婷</t>
  </si>
  <si>
    <t>213406112808</t>
  </si>
  <si>
    <t>李典蓉</t>
  </si>
  <si>
    <t>213406112818</t>
  </si>
  <si>
    <t>101.5</t>
  </si>
  <si>
    <t>应晓曈</t>
  </si>
  <si>
    <t>213406112809</t>
  </si>
  <si>
    <t>95.5</t>
  </si>
  <si>
    <t>幼儿教师A组11名              （实验幼儿园5名、任寨2名、王烈桥2名、顾集2名）</t>
  </si>
  <si>
    <t>0606011</t>
  </si>
  <si>
    <t>张梓瑶</t>
  </si>
  <si>
    <t>413406056015</t>
  </si>
  <si>
    <t>82.8</t>
  </si>
  <si>
    <t>郭含笑</t>
  </si>
  <si>
    <t>413406055917</t>
  </si>
  <si>
    <t>81</t>
  </si>
  <si>
    <t>81.2</t>
  </si>
  <si>
    <t>孟苗苗</t>
  </si>
  <si>
    <t>413406056020</t>
  </si>
  <si>
    <t>83.4</t>
  </si>
  <si>
    <t>孙华琨</t>
  </si>
  <si>
    <t>413406055913</t>
  </si>
  <si>
    <t>60.6</t>
  </si>
  <si>
    <t>李孟磊</t>
  </si>
  <si>
    <t>413406056018</t>
  </si>
  <si>
    <t>73.8</t>
  </si>
  <si>
    <t>金力</t>
  </si>
  <si>
    <t>413406055912</t>
  </si>
  <si>
    <t>81.5</t>
  </si>
  <si>
    <t>76.8</t>
  </si>
  <si>
    <t>秦晴</t>
  </si>
  <si>
    <t>413406055930</t>
  </si>
  <si>
    <t>12</t>
  </si>
  <si>
    <t>董依依</t>
  </si>
  <si>
    <t>413406056029</t>
  </si>
  <si>
    <t>80.5</t>
  </si>
  <si>
    <t>17</t>
  </si>
  <si>
    <t>79.6</t>
  </si>
  <si>
    <t>葛健豪</t>
  </si>
  <si>
    <t>413406055918</t>
  </si>
  <si>
    <t>86</t>
  </si>
  <si>
    <t>13</t>
  </si>
  <si>
    <t>72.6</t>
  </si>
  <si>
    <t>吕真真</t>
  </si>
  <si>
    <t>413406055914</t>
  </si>
  <si>
    <t>82.5</t>
  </si>
  <si>
    <t>70.2</t>
  </si>
  <si>
    <t>高倩云</t>
  </si>
  <si>
    <t>413406055919</t>
  </si>
  <si>
    <t>71.2</t>
  </si>
  <si>
    <t>彭梦琦</t>
  </si>
  <si>
    <t>413406056025</t>
  </si>
  <si>
    <t>76</t>
  </si>
  <si>
    <t>70.4</t>
  </si>
  <si>
    <t>吴晓玉</t>
  </si>
  <si>
    <t>413406056101</t>
  </si>
  <si>
    <t>67.5</t>
  </si>
  <si>
    <t>69.4</t>
  </si>
  <si>
    <t>王白冰</t>
  </si>
  <si>
    <t>413406056001</t>
  </si>
  <si>
    <t>王琦珺</t>
  </si>
  <si>
    <t>413406055924</t>
  </si>
  <si>
    <t>83.5</t>
  </si>
  <si>
    <t>3</t>
  </si>
  <si>
    <t>68.4</t>
  </si>
  <si>
    <t>徐慧慧</t>
  </si>
  <si>
    <t>413406055920</t>
  </si>
  <si>
    <t>72.5</t>
  </si>
  <si>
    <t>谢宜容</t>
  </si>
  <si>
    <t>413406056011</t>
  </si>
  <si>
    <t>73.5</t>
  </si>
  <si>
    <t>69</t>
  </si>
  <si>
    <t>相维琦</t>
  </si>
  <si>
    <t>413406055925</t>
  </si>
  <si>
    <t>66</t>
  </si>
  <si>
    <t>64.6</t>
  </si>
  <si>
    <t>刘湘湘</t>
  </si>
  <si>
    <t>413406056027</t>
  </si>
  <si>
    <t>18</t>
  </si>
  <si>
    <t>63.4</t>
  </si>
  <si>
    <t>田莉莉</t>
  </si>
  <si>
    <t>413406056004</t>
  </si>
  <si>
    <t>牛济芳</t>
  </si>
  <si>
    <t>413406055910</t>
  </si>
  <si>
    <t>吕水杰</t>
  </si>
  <si>
    <t>413406055928</t>
  </si>
  <si>
    <t>66.5</t>
  </si>
  <si>
    <t>79</t>
  </si>
  <si>
    <t>幼儿教师B组9名                （实验幼儿园5名、小黄2名、新马集1名、芦村1名）</t>
  </si>
  <si>
    <t>0606012</t>
  </si>
  <si>
    <t>李俊丽</t>
  </si>
  <si>
    <t>413406056114</t>
  </si>
  <si>
    <t>74.6</t>
  </si>
  <si>
    <t>饶文娣</t>
  </si>
  <si>
    <t>413406056111</t>
  </si>
  <si>
    <t>84.5</t>
  </si>
  <si>
    <t>刘小娜</t>
  </si>
  <si>
    <t>413406056117</t>
  </si>
  <si>
    <t>77.8</t>
  </si>
  <si>
    <t>杨超英</t>
  </si>
  <si>
    <t>413406056217</t>
  </si>
  <si>
    <t>77.5</t>
  </si>
  <si>
    <t>74</t>
  </si>
  <si>
    <t>王旭</t>
  </si>
  <si>
    <t>413406056103</t>
  </si>
  <si>
    <t>75</t>
  </si>
  <si>
    <t>张盼盼</t>
  </si>
  <si>
    <t>413406056202</t>
  </si>
  <si>
    <t>79.5</t>
  </si>
  <si>
    <t>85</t>
  </si>
  <si>
    <t>黄倩文</t>
  </si>
  <si>
    <t>413406056126</t>
  </si>
  <si>
    <t>70.5</t>
  </si>
  <si>
    <t>72.4</t>
  </si>
  <si>
    <t>谢宏灵</t>
  </si>
  <si>
    <t>413406056116</t>
  </si>
  <si>
    <t>77.6</t>
  </si>
  <si>
    <t>王梦梦</t>
  </si>
  <si>
    <t>413406056107</t>
  </si>
  <si>
    <t>路爱洁</t>
  </si>
  <si>
    <t>413406056209</t>
  </si>
  <si>
    <t>65</t>
  </si>
  <si>
    <t>76.2</t>
  </si>
  <si>
    <t>王会</t>
  </si>
  <si>
    <t>413406056127</t>
  </si>
  <si>
    <t>夏露雨</t>
  </si>
  <si>
    <t>413406056125</t>
  </si>
  <si>
    <t>70</t>
  </si>
  <si>
    <t>79.2</t>
  </si>
  <si>
    <t>王静雯</t>
  </si>
  <si>
    <t>413406056203</t>
  </si>
  <si>
    <t>73.4</t>
  </si>
  <si>
    <t>陈想想</t>
  </si>
  <si>
    <t>413406056110</t>
  </si>
  <si>
    <t>69.5</t>
  </si>
  <si>
    <t>73.2</t>
  </si>
  <si>
    <t>张雪婷</t>
  </si>
  <si>
    <t>413406056211</t>
  </si>
  <si>
    <t>刘宏芬</t>
  </si>
  <si>
    <t>413406056129</t>
  </si>
  <si>
    <t>65.5</t>
  </si>
  <si>
    <t>72.8</t>
  </si>
  <si>
    <t>郭静静</t>
  </si>
  <si>
    <t>413406056201</t>
  </si>
  <si>
    <t>66.2</t>
  </si>
  <si>
    <t>李娟娟</t>
  </si>
  <si>
    <t>413406056112</t>
  </si>
  <si>
    <t>74.5</t>
  </si>
  <si>
    <t>界首市2018年事业单位公开招聘考生体检结果公示</t>
  </si>
  <si>
    <t>岗位代码</t>
  </si>
  <si>
    <t>性别</t>
  </si>
  <si>
    <t>体检</t>
  </si>
  <si>
    <t>女</t>
  </si>
  <si>
    <t>合格</t>
  </si>
  <si>
    <t>男</t>
  </si>
  <si>
    <t>孕期（胸透未检）待孕期过后补检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</si>
</sst>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33" fillId="14" borderId="8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0" fontId="12" fillId="0" borderId="1" xfId="0" applyFont="1" applyBorder="1">
      <alignment vertical="center"/>
    </xf>
    <xf numFmtId="49" fontId="1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9"/>
  <sheetViews>
    <sheetView topLeftCell="A46" workbookViewId="0">
      <selection activeCell="C71" sqref="C71:Q71"/>
    </sheetView>
  </sheetViews>
  <sheetFormatPr defaultColWidth="9" defaultRowHeight="13.5"/>
  <cols>
    <col min="1" max="1" width="4.25" style="16" customWidth="1"/>
    <col min="2" max="2" width="10.375" style="2" customWidth="1"/>
    <col min="5" max="5" width="12.625" customWidth="1"/>
    <col min="11" max="11" width="4.75" customWidth="1"/>
    <col min="12" max="12" width="7.125" customWidth="1"/>
    <col min="14" max="14" width="7.375" customWidth="1"/>
    <col min="15" max="15" width="7.875" customWidth="1"/>
    <col min="17" max="17" width="4.5" customWidth="1"/>
  </cols>
  <sheetData>
    <row r="1" ht="25.5" spans="1:17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="1" customFormat="1" ht="24" spans="1:17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24" t="s">
        <v>12</v>
      </c>
      <c r="M2" s="24" t="s">
        <v>13</v>
      </c>
      <c r="N2" s="18" t="s">
        <v>14</v>
      </c>
      <c r="O2" s="18" t="s">
        <v>15</v>
      </c>
      <c r="P2" s="18" t="s">
        <v>16</v>
      </c>
      <c r="Q2" s="24" t="s">
        <v>17</v>
      </c>
    </row>
    <row r="3" s="15" customFormat="1" ht="12" spans="1:17">
      <c r="A3" s="20">
        <v>1</v>
      </c>
      <c r="B3" s="21" t="s">
        <v>18</v>
      </c>
      <c r="C3" s="22" t="s">
        <v>19</v>
      </c>
      <c r="D3" s="22" t="s">
        <v>20</v>
      </c>
      <c r="E3" s="22" t="s">
        <v>21</v>
      </c>
      <c r="F3" s="22" t="s">
        <v>22</v>
      </c>
      <c r="G3" s="22" t="s">
        <v>23</v>
      </c>
      <c r="H3" s="22"/>
      <c r="I3" s="25"/>
      <c r="J3" s="25">
        <f>(F3+G3+I3)</f>
        <v>209</v>
      </c>
      <c r="K3" s="26">
        <v>1</v>
      </c>
      <c r="L3" s="22" t="s">
        <v>24</v>
      </c>
      <c r="M3" s="22" t="s">
        <v>25</v>
      </c>
      <c r="N3" s="27">
        <f>J3/2/1.5*0.5</f>
        <v>34.8333333333333</v>
      </c>
      <c r="O3" s="27">
        <f>M3*0.5</f>
        <v>37.8</v>
      </c>
      <c r="P3" s="27">
        <f t="shared" ref="P3:P34" si="0">N3+O3</f>
        <v>72.6333333333333</v>
      </c>
      <c r="Q3" s="30"/>
    </row>
    <row r="4" s="1" customFormat="1" ht="12" spans="1:18">
      <c r="A4" s="20">
        <v>2</v>
      </c>
      <c r="B4" s="21"/>
      <c r="C4" s="23" t="s">
        <v>19</v>
      </c>
      <c r="D4" s="23" t="s">
        <v>26</v>
      </c>
      <c r="E4" s="23" t="s">
        <v>27</v>
      </c>
      <c r="F4" s="23" t="s">
        <v>28</v>
      </c>
      <c r="G4" s="23" t="s">
        <v>29</v>
      </c>
      <c r="H4" s="23"/>
      <c r="I4" s="20"/>
      <c r="J4" s="20">
        <f>(F4+G4+I4)</f>
        <v>206.5</v>
      </c>
      <c r="K4" s="28">
        <v>1</v>
      </c>
      <c r="L4" s="23" t="s">
        <v>30</v>
      </c>
      <c r="M4" s="23" t="s">
        <v>31</v>
      </c>
      <c r="N4" s="29">
        <f>J4/2/1.5*0.5</f>
        <v>34.4166666666667</v>
      </c>
      <c r="O4" s="29">
        <f>M4*0.5</f>
        <v>37.6</v>
      </c>
      <c r="P4" s="29">
        <f t="shared" si="0"/>
        <v>72.0166666666667</v>
      </c>
      <c r="Q4" s="31"/>
      <c r="R4" s="15"/>
    </row>
    <row r="5" s="1" customFormat="1" ht="12" spans="1:17">
      <c r="A5" s="20">
        <v>3</v>
      </c>
      <c r="B5" s="21"/>
      <c r="C5" s="23" t="s">
        <v>19</v>
      </c>
      <c r="D5" s="23" t="s">
        <v>32</v>
      </c>
      <c r="E5" s="23" t="s">
        <v>33</v>
      </c>
      <c r="F5" s="23" t="s">
        <v>34</v>
      </c>
      <c r="G5" s="23" t="s">
        <v>35</v>
      </c>
      <c r="H5" s="23"/>
      <c r="I5" s="20"/>
      <c r="J5" s="20">
        <v>206</v>
      </c>
      <c r="K5" s="28"/>
      <c r="L5" s="28"/>
      <c r="M5" s="28" t="s">
        <v>36</v>
      </c>
      <c r="N5" s="29">
        <v>34.33</v>
      </c>
      <c r="O5" s="29"/>
      <c r="P5" s="29">
        <v>34.33</v>
      </c>
      <c r="Q5" s="28"/>
    </row>
    <row r="6" s="15" customFormat="1" ht="12" spans="1:17">
      <c r="A6" s="20">
        <v>4</v>
      </c>
      <c r="B6" s="21" t="s">
        <v>37</v>
      </c>
      <c r="C6" s="22" t="s">
        <v>38</v>
      </c>
      <c r="D6" s="22" t="s">
        <v>39</v>
      </c>
      <c r="E6" s="22" t="s">
        <v>40</v>
      </c>
      <c r="F6" s="22" t="s">
        <v>41</v>
      </c>
      <c r="G6" s="22" t="s">
        <v>42</v>
      </c>
      <c r="H6" s="22"/>
      <c r="I6" s="25">
        <v>79.25</v>
      </c>
      <c r="J6" s="25">
        <f>(F6+G6+I6)</f>
        <v>270.25</v>
      </c>
      <c r="K6" s="26">
        <v>2</v>
      </c>
      <c r="L6" s="22" t="s">
        <v>43</v>
      </c>
      <c r="M6" s="22" t="s">
        <v>44</v>
      </c>
      <c r="N6" s="27">
        <f>J6/3/1.5*0.6</f>
        <v>36.0333333333333</v>
      </c>
      <c r="O6" s="27">
        <f t="shared" ref="O6:O11" si="1">M6*0.4</f>
        <v>30.56</v>
      </c>
      <c r="P6" s="27">
        <f t="shared" si="0"/>
        <v>66.5933333333333</v>
      </c>
      <c r="Q6" s="30"/>
    </row>
    <row r="7" s="15" customFormat="1" ht="12" spans="1:17">
      <c r="A7" s="20">
        <v>5</v>
      </c>
      <c r="B7" s="21"/>
      <c r="C7" s="22" t="s">
        <v>38</v>
      </c>
      <c r="D7" s="22" t="s">
        <v>45</v>
      </c>
      <c r="E7" s="22" t="s">
        <v>46</v>
      </c>
      <c r="F7" s="22" t="s">
        <v>47</v>
      </c>
      <c r="G7" s="22" t="s">
        <v>48</v>
      </c>
      <c r="H7" s="22"/>
      <c r="I7" s="25">
        <v>90</v>
      </c>
      <c r="J7" s="25">
        <f>(F7+G7+I7)</f>
        <v>268.5</v>
      </c>
      <c r="K7" s="26">
        <v>2</v>
      </c>
      <c r="L7" s="22" t="s">
        <v>49</v>
      </c>
      <c r="M7" s="22" t="s">
        <v>50</v>
      </c>
      <c r="N7" s="27">
        <f>J7/3/1.5*0.6</f>
        <v>35.8</v>
      </c>
      <c r="O7" s="27">
        <f t="shared" si="1"/>
        <v>30.16</v>
      </c>
      <c r="P7" s="27">
        <f t="shared" si="0"/>
        <v>65.96</v>
      </c>
      <c r="Q7" s="30"/>
    </row>
    <row r="8" s="1" customFormat="1" ht="12" spans="1:17">
      <c r="A8" s="20">
        <v>6</v>
      </c>
      <c r="B8" s="21"/>
      <c r="C8" s="23" t="s">
        <v>38</v>
      </c>
      <c r="D8" s="23" t="s">
        <v>51</v>
      </c>
      <c r="E8" s="23" t="s">
        <v>52</v>
      </c>
      <c r="F8" s="23" t="s">
        <v>53</v>
      </c>
      <c r="G8" s="23" t="s">
        <v>54</v>
      </c>
      <c r="H8" s="23"/>
      <c r="I8" s="20">
        <v>111.5</v>
      </c>
      <c r="J8" s="20">
        <f>(F8+G8+I8)</f>
        <v>279</v>
      </c>
      <c r="K8" s="28">
        <v>2</v>
      </c>
      <c r="L8" s="23" t="s">
        <v>55</v>
      </c>
      <c r="M8" s="23" t="s">
        <v>56</v>
      </c>
      <c r="N8" s="29">
        <f>J8/3/1.5*0.6</f>
        <v>37.2</v>
      </c>
      <c r="O8" s="29">
        <f t="shared" si="1"/>
        <v>28.32</v>
      </c>
      <c r="P8" s="29">
        <f t="shared" si="0"/>
        <v>65.52</v>
      </c>
      <c r="Q8" s="31"/>
    </row>
    <row r="9" s="1" customFormat="1" ht="12" spans="1:17">
      <c r="A9" s="20">
        <v>7</v>
      </c>
      <c r="B9" s="21"/>
      <c r="C9" s="23" t="s">
        <v>38</v>
      </c>
      <c r="D9" s="23" t="s">
        <v>57</v>
      </c>
      <c r="E9" s="23" t="s">
        <v>58</v>
      </c>
      <c r="F9" s="23" t="s">
        <v>42</v>
      </c>
      <c r="G9" s="23" t="s">
        <v>53</v>
      </c>
      <c r="H9" s="23"/>
      <c r="I9" s="20">
        <v>85.5</v>
      </c>
      <c r="J9" s="20">
        <f>(F9+G9+I9)</f>
        <v>267.5</v>
      </c>
      <c r="K9" s="28">
        <v>2</v>
      </c>
      <c r="L9" s="23" t="s">
        <v>59</v>
      </c>
      <c r="M9" s="23" t="s">
        <v>60</v>
      </c>
      <c r="N9" s="29">
        <f>J9/3/1.5*0.6</f>
        <v>35.6666666666667</v>
      </c>
      <c r="O9" s="29">
        <f t="shared" si="1"/>
        <v>29.76</v>
      </c>
      <c r="P9" s="29">
        <f t="shared" si="0"/>
        <v>65.4266666666667</v>
      </c>
      <c r="Q9" s="31"/>
    </row>
    <row r="10" s="1" customFormat="1" ht="12" spans="1:17">
      <c r="A10" s="20">
        <v>8</v>
      </c>
      <c r="B10" s="21"/>
      <c r="C10" s="23" t="s">
        <v>38</v>
      </c>
      <c r="D10" s="23" t="s">
        <v>61</v>
      </c>
      <c r="E10" s="23" t="s">
        <v>62</v>
      </c>
      <c r="F10" s="23" t="s">
        <v>63</v>
      </c>
      <c r="G10" s="23" t="s">
        <v>64</v>
      </c>
      <c r="H10" s="23"/>
      <c r="I10" s="20">
        <v>85</v>
      </c>
      <c r="J10" s="20">
        <f>(F10+G10+I10)</f>
        <v>255.5</v>
      </c>
      <c r="K10" s="28">
        <v>2</v>
      </c>
      <c r="L10" s="23" t="s">
        <v>65</v>
      </c>
      <c r="M10" s="23" t="s">
        <v>66</v>
      </c>
      <c r="N10" s="29">
        <f>J10/3/1.5*0.6</f>
        <v>34.0666666666667</v>
      </c>
      <c r="O10" s="29">
        <f t="shared" si="1"/>
        <v>24.4</v>
      </c>
      <c r="P10" s="29">
        <f t="shared" si="0"/>
        <v>58.4666666666667</v>
      </c>
      <c r="Q10" s="31"/>
    </row>
    <row r="11" s="1" customFormat="1" ht="12" spans="1:17">
      <c r="A11" s="20">
        <v>9</v>
      </c>
      <c r="B11" s="21"/>
      <c r="C11" s="23" t="s">
        <v>38</v>
      </c>
      <c r="D11" s="23" t="s">
        <v>67</v>
      </c>
      <c r="E11" s="23" t="s">
        <v>68</v>
      </c>
      <c r="F11" s="23" t="s">
        <v>69</v>
      </c>
      <c r="G11" s="23" t="s">
        <v>70</v>
      </c>
      <c r="H11" s="23"/>
      <c r="I11" s="20">
        <v>72.5</v>
      </c>
      <c r="J11" s="20">
        <v>240.5</v>
      </c>
      <c r="K11" s="28">
        <v>2</v>
      </c>
      <c r="L11" s="23"/>
      <c r="M11" s="28" t="s">
        <v>36</v>
      </c>
      <c r="N11" s="29">
        <v>32.07</v>
      </c>
      <c r="O11" s="29"/>
      <c r="P11" s="29">
        <v>32.07</v>
      </c>
      <c r="Q11" s="28"/>
    </row>
    <row r="12" s="15" customFormat="1" ht="12" spans="1:17">
      <c r="A12" s="20">
        <v>10</v>
      </c>
      <c r="B12" s="21" t="s">
        <v>71</v>
      </c>
      <c r="C12" s="22" t="s">
        <v>72</v>
      </c>
      <c r="D12" s="22" t="s">
        <v>73</v>
      </c>
      <c r="E12" s="22" t="s">
        <v>74</v>
      </c>
      <c r="F12" s="22" t="s">
        <v>75</v>
      </c>
      <c r="G12" s="22" t="s">
        <v>76</v>
      </c>
      <c r="H12" s="22"/>
      <c r="I12" s="25"/>
      <c r="J12" s="25">
        <f t="shared" ref="J12:J22" si="2">(F12+G12+I12)</f>
        <v>202.5</v>
      </c>
      <c r="K12" s="26">
        <v>1</v>
      </c>
      <c r="L12" s="22" t="s">
        <v>77</v>
      </c>
      <c r="M12" s="22" t="s">
        <v>78</v>
      </c>
      <c r="N12" s="27">
        <f t="shared" ref="N12:N32" si="3">J12/2/1.5*0.5</f>
        <v>33.75</v>
      </c>
      <c r="O12" s="27">
        <f t="shared" ref="O12:O59" si="4">M12*0.5</f>
        <v>37.1</v>
      </c>
      <c r="P12" s="27">
        <f t="shared" si="0"/>
        <v>70.85</v>
      </c>
      <c r="Q12" s="30"/>
    </row>
    <row r="13" s="15" customFormat="1" ht="12" spans="1:17">
      <c r="A13" s="20">
        <v>11</v>
      </c>
      <c r="B13" s="21"/>
      <c r="C13" s="22" t="s">
        <v>72</v>
      </c>
      <c r="D13" s="22" t="s">
        <v>79</v>
      </c>
      <c r="E13" s="22" t="s">
        <v>80</v>
      </c>
      <c r="F13" s="22" t="s">
        <v>81</v>
      </c>
      <c r="G13" s="22" t="s">
        <v>42</v>
      </c>
      <c r="H13" s="22"/>
      <c r="I13" s="25"/>
      <c r="J13" s="25">
        <f t="shared" si="2"/>
        <v>195</v>
      </c>
      <c r="K13" s="26">
        <v>1</v>
      </c>
      <c r="L13" s="22" t="s">
        <v>82</v>
      </c>
      <c r="M13" s="22" t="s">
        <v>44</v>
      </c>
      <c r="N13" s="27">
        <f t="shared" si="3"/>
        <v>32.5</v>
      </c>
      <c r="O13" s="27">
        <f t="shared" si="4"/>
        <v>38.2</v>
      </c>
      <c r="P13" s="27">
        <f t="shared" si="0"/>
        <v>70.7</v>
      </c>
      <c r="Q13" s="30"/>
    </row>
    <row r="14" s="15" customFormat="1" ht="12" spans="1:17">
      <c r="A14" s="20">
        <v>12</v>
      </c>
      <c r="B14" s="21"/>
      <c r="C14" s="22" t="s">
        <v>72</v>
      </c>
      <c r="D14" s="22" t="s">
        <v>83</v>
      </c>
      <c r="E14" s="22" t="s">
        <v>84</v>
      </c>
      <c r="F14" s="22" t="s">
        <v>85</v>
      </c>
      <c r="G14" s="22" t="s">
        <v>86</v>
      </c>
      <c r="H14" s="22"/>
      <c r="I14" s="25"/>
      <c r="J14" s="25">
        <f t="shared" si="2"/>
        <v>198.5</v>
      </c>
      <c r="K14" s="26">
        <v>1</v>
      </c>
      <c r="L14" s="22" t="s">
        <v>65</v>
      </c>
      <c r="M14" s="22" t="s">
        <v>31</v>
      </c>
      <c r="N14" s="27">
        <f t="shared" si="3"/>
        <v>33.0833333333333</v>
      </c>
      <c r="O14" s="27">
        <f t="shared" si="4"/>
        <v>37.6</v>
      </c>
      <c r="P14" s="27">
        <f t="shared" si="0"/>
        <v>70.6833333333333</v>
      </c>
      <c r="Q14" s="30"/>
    </row>
    <row r="15" s="15" customFormat="1" ht="12" spans="1:17">
      <c r="A15" s="20">
        <v>13</v>
      </c>
      <c r="B15" s="21"/>
      <c r="C15" s="22" t="s">
        <v>72</v>
      </c>
      <c r="D15" s="22" t="s">
        <v>87</v>
      </c>
      <c r="E15" s="22" t="s">
        <v>88</v>
      </c>
      <c r="F15" s="22" t="s">
        <v>81</v>
      </c>
      <c r="G15" s="22" t="s">
        <v>89</v>
      </c>
      <c r="H15" s="22"/>
      <c r="I15" s="25"/>
      <c r="J15" s="25">
        <f t="shared" si="2"/>
        <v>194.5</v>
      </c>
      <c r="K15" s="26">
        <v>1</v>
      </c>
      <c r="L15" s="22" t="s">
        <v>90</v>
      </c>
      <c r="M15" s="22" t="s">
        <v>25</v>
      </c>
      <c r="N15" s="27">
        <f t="shared" si="3"/>
        <v>32.4166666666667</v>
      </c>
      <c r="O15" s="27">
        <f t="shared" si="4"/>
        <v>37.8</v>
      </c>
      <c r="P15" s="27">
        <f t="shared" si="0"/>
        <v>70.2166666666667</v>
      </c>
      <c r="Q15" s="30"/>
    </row>
    <row r="16" s="15" customFormat="1" ht="12" spans="1:17">
      <c r="A16" s="20">
        <v>14</v>
      </c>
      <c r="B16" s="21"/>
      <c r="C16" s="22" t="s">
        <v>72</v>
      </c>
      <c r="D16" s="22" t="s">
        <v>91</v>
      </c>
      <c r="E16" s="22" t="s">
        <v>92</v>
      </c>
      <c r="F16" s="22" t="s">
        <v>93</v>
      </c>
      <c r="G16" s="22" t="s">
        <v>47</v>
      </c>
      <c r="H16" s="22"/>
      <c r="I16" s="25"/>
      <c r="J16" s="25">
        <f t="shared" si="2"/>
        <v>198.5</v>
      </c>
      <c r="K16" s="26">
        <v>1</v>
      </c>
      <c r="L16" s="22" t="s">
        <v>94</v>
      </c>
      <c r="M16" s="22" t="s">
        <v>95</v>
      </c>
      <c r="N16" s="27">
        <f t="shared" si="3"/>
        <v>33.0833333333333</v>
      </c>
      <c r="O16" s="27">
        <f t="shared" si="4"/>
        <v>36.8</v>
      </c>
      <c r="P16" s="27">
        <f t="shared" si="0"/>
        <v>69.8833333333333</v>
      </c>
      <c r="Q16" s="30"/>
    </row>
    <row r="17" s="15" customFormat="1" ht="12" spans="1:17">
      <c r="A17" s="20">
        <v>15</v>
      </c>
      <c r="B17" s="21"/>
      <c r="C17" s="22" t="s">
        <v>72</v>
      </c>
      <c r="D17" s="22" t="s">
        <v>96</v>
      </c>
      <c r="E17" s="22" t="s">
        <v>97</v>
      </c>
      <c r="F17" s="22" t="s">
        <v>64</v>
      </c>
      <c r="G17" s="22" t="s">
        <v>42</v>
      </c>
      <c r="H17" s="22"/>
      <c r="I17" s="25"/>
      <c r="J17" s="25">
        <f t="shared" si="2"/>
        <v>187</v>
      </c>
      <c r="K17" s="26">
        <v>1</v>
      </c>
      <c r="L17" s="22" t="s">
        <v>43</v>
      </c>
      <c r="M17" s="22" t="s">
        <v>98</v>
      </c>
      <c r="N17" s="27">
        <f t="shared" si="3"/>
        <v>31.1666666666667</v>
      </c>
      <c r="O17" s="27">
        <f t="shared" si="4"/>
        <v>38.7</v>
      </c>
      <c r="P17" s="27">
        <f t="shared" si="0"/>
        <v>69.8666666666667</v>
      </c>
      <c r="Q17" s="30"/>
    </row>
    <row r="18" s="15" customFormat="1" ht="12" spans="1:17">
      <c r="A18" s="20">
        <v>16</v>
      </c>
      <c r="B18" s="21"/>
      <c r="C18" s="22" t="s">
        <v>72</v>
      </c>
      <c r="D18" s="22" t="s">
        <v>99</v>
      </c>
      <c r="E18" s="22" t="s">
        <v>100</v>
      </c>
      <c r="F18" s="22" t="s">
        <v>101</v>
      </c>
      <c r="G18" s="22" t="s">
        <v>102</v>
      </c>
      <c r="H18" s="22"/>
      <c r="I18" s="25"/>
      <c r="J18" s="25">
        <f t="shared" si="2"/>
        <v>188.5</v>
      </c>
      <c r="K18" s="26">
        <v>1</v>
      </c>
      <c r="L18" s="22" t="s">
        <v>49</v>
      </c>
      <c r="M18" s="22" t="s">
        <v>103</v>
      </c>
      <c r="N18" s="27">
        <f t="shared" si="3"/>
        <v>31.4166666666667</v>
      </c>
      <c r="O18" s="27">
        <f t="shared" si="4"/>
        <v>37.9</v>
      </c>
      <c r="P18" s="27">
        <f t="shared" si="0"/>
        <v>69.3166666666667</v>
      </c>
      <c r="Q18" s="30"/>
    </row>
    <row r="19" s="15" customFormat="1" ht="12" spans="1:17">
      <c r="A19" s="20">
        <v>17</v>
      </c>
      <c r="B19" s="21"/>
      <c r="C19" s="22" t="s">
        <v>72</v>
      </c>
      <c r="D19" s="22" t="s">
        <v>104</v>
      </c>
      <c r="E19" s="22" t="s">
        <v>105</v>
      </c>
      <c r="F19" s="22" t="s">
        <v>106</v>
      </c>
      <c r="G19" s="22" t="s">
        <v>107</v>
      </c>
      <c r="H19" s="22"/>
      <c r="I19" s="25"/>
      <c r="J19" s="25">
        <f t="shared" si="2"/>
        <v>193</v>
      </c>
      <c r="K19" s="26">
        <v>1</v>
      </c>
      <c r="L19" s="22" t="s">
        <v>108</v>
      </c>
      <c r="M19" s="22" t="s">
        <v>78</v>
      </c>
      <c r="N19" s="27">
        <f t="shared" si="3"/>
        <v>32.1666666666667</v>
      </c>
      <c r="O19" s="27">
        <f t="shared" si="4"/>
        <v>37.1</v>
      </c>
      <c r="P19" s="27">
        <f t="shared" si="0"/>
        <v>69.2666666666667</v>
      </c>
      <c r="Q19" s="30"/>
    </row>
    <row r="20" s="15" customFormat="1" ht="12" spans="1:17">
      <c r="A20" s="20">
        <v>18</v>
      </c>
      <c r="B20" s="21"/>
      <c r="C20" s="22" t="s">
        <v>72</v>
      </c>
      <c r="D20" s="22" t="s">
        <v>109</v>
      </c>
      <c r="E20" s="22" t="s">
        <v>110</v>
      </c>
      <c r="F20" s="22" t="s">
        <v>47</v>
      </c>
      <c r="G20" s="22" t="s">
        <v>34</v>
      </c>
      <c r="H20" s="22"/>
      <c r="I20" s="25"/>
      <c r="J20" s="25">
        <f t="shared" si="2"/>
        <v>199.5</v>
      </c>
      <c r="K20" s="26">
        <v>1</v>
      </c>
      <c r="L20" s="22" t="s">
        <v>111</v>
      </c>
      <c r="M20" s="22" t="s">
        <v>112</v>
      </c>
      <c r="N20" s="27">
        <f t="shared" si="3"/>
        <v>33.25</v>
      </c>
      <c r="O20" s="27">
        <f t="shared" si="4"/>
        <v>35.7</v>
      </c>
      <c r="P20" s="27">
        <f t="shared" si="0"/>
        <v>68.95</v>
      </c>
      <c r="Q20" s="30"/>
    </row>
    <row r="21" s="15" customFormat="1" ht="12" spans="1:17">
      <c r="A21" s="20">
        <v>19</v>
      </c>
      <c r="B21" s="21"/>
      <c r="C21" s="22" t="s">
        <v>72</v>
      </c>
      <c r="D21" s="22" t="s">
        <v>113</v>
      </c>
      <c r="E21" s="22" t="s">
        <v>114</v>
      </c>
      <c r="F21" s="22" t="s">
        <v>115</v>
      </c>
      <c r="G21" s="22" t="s">
        <v>64</v>
      </c>
      <c r="H21" s="22"/>
      <c r="I21" s="25"/>
      <c r="J21" s="25">
        <f t="shared" si="2"/>
        <v>197</v>
      </c>
      <c r="K21" s="26">
        <v>1</v>
      </c>
      <c r="L21" s="22" t="s">
        <v>116</v>
      </c>
      <c r="M21" s="22" t="s">
        <v>117</v>
      </c>
      <c r="N21" s="27">
        <f t="shared" si="3"/>
        <v>32.8333333333333</v>
      </c>
      <c r="O21" s="27">
        <f t="shared" si="4"/>
        <v>36.1</v>
      </c>
      <c r="P21" s="27">
        <f t="shared" si="0"/>
        <v>68.9333333333333</v>
      </c>
      <c r="Q21" s="30"/>
    </row>
    <row r="22" s="15" customFormat="1" ht="12" spans="1:17">
      <c r="A22" s="20">
        <v>20</v>
      </c>
      <c r="B22" s="21"/>
      <c r="C22" s="22" t="s">
        <v>72</v>
      </c>
      <c r="D22" s="22" t="s">
        <v>118</v>
      </c>
      <c r="E22" s="22" t="s">
        <v>119</v>
      </c>
      <c r="F22" s="22" t="s">
        <v>29</v>
      </c>
      <c r="G22" s="22" t="s">
        <v>120</v>
      </c>
      <c r="H22" s="22"/>
      <c r="I22" s="25"/>
      <c r="J22" s="25">
        <f t="shared" si="2"/>
        <v>192.5</v>
      </c>
      <c r="K22" s="26">
        <v>1</v>
      </c>
      <c r="L22" s="22" t="s">
        <v>121</v>
      </c>
      <c r="M22" s="22" t="s">
        <v>122</v>
      </c>
      <c r="N22" s="27">
        <f t="shared" si="3"/>
        <v>32.0833333333333</v>
      </c>
      <c r="O22" s="27">
        <f t="shared" si="4"/>
        <v>36.5</v>
      </c>
      <c r="P22" s="27">
        <f t="shared" si="0"/>
        <v>68.5833333333333</v>
      </c>
      <c r="Q22" s="30"/>
    </row>
    <row r="23" s="15" customFormat="1" ht="12" spans="1:17">
      <c r="A23" s="20">
        <v>21</v>
      </c>
      <c r="B23" s="21"/>
      <c r="C23" s="22" t="s">
        <v>72</v>
      </c>
      <c r="D23" s="22" t="s">
        <v>123</v>
      </c>
      <c r="E23" s="22" t="s">
        <v>124</v>
      </c>
      <c r="F23" s="22" t="s">
        <v>89</v>
      </c>
      <c r="G23" s="22" t="s">
        <v>70</v>
      </c>
      <c r="H23" s="22"/>
      <c r="I23" s="25"/>
      <c r="J23" s="25">
        <v>186</v>
      </c>
      <c r="K23" s="26">
        <v>1</v>
      </c>
      <c r="L23" s="22" t="s">
        <v>55</v>
      </c>
      <c r="M23" s="22" t="s">
        <v>78</v>
      </c>
      <c r="N23" s="27">
        <f t="shared" si="3"/>
        <v>31</v>
      </c>
      <c r="O23" s="27">
        <f t="shared" si="4"/>
        <v>37.1</v>
      </c>
      <c r="P23" s="27">
        <f t="shared" si="0"/>
        <v>68.1</v>
      </c>
      <c r="Q23" s="30"/>
    </row>
    <row r="24" s="1" customFormat="1" ht="12" spans="1:17">
      <c r="A24" s="20">
        <v>22</v>
      </c>
      <c r="B24" s="21"/>
      <c r="C24" s="23" t="s">
        <v>72</v>
      </c>
      <c r="D24" s="23" t="s">
        <v>125</v>
      </c>
      <c r="E24" s="23" t="s">
        <v>126</v>
      </c>
      <c r="F24" s="23" t="s">
        <v>127</v>
      </c>
      <c r="G24" s="23" t="s">
        <v>128</v>
      </c>
      <c r="H24" s="23"/>
      <c r="I24" s="20"/>
      <c r="J24" s="20">
        <f>(F24+G24+I24)</f>
        <v>192</v>
      </c>
      <c r="K24" s="28">
        <v>1</v>
      </c>
      <c r="L24" s="23" t="s">
        <v>129</v>
      </c>
      <c r="M24" s="23" t="s">
        <v>130</v>
      </c>
      <c r="N24" s="29">
        <f t="shared" si="3"/>
        <v>32</v>
      </c>
      <c r="O24" s="29">
        <f t="shared" si="4"/>
        <v>36</v>
      </c>
      <c r="P24" s="29">
        <f t="shared" si="0"/>
        <v>68</v>
      </c>
      <c r="Q24" s="31"/>
    </row>
    <row r="25" s="1" customFormat="1" ht="12" spans="1:17">
      <c r="A25" s="20">
        <v>23</v>
      </c>
      <c r="B25" s="21"/>
      <c r="C25" s="23" t="s">
        <v>72</v>
      </c>
      <c r="D25" s="23" t="s">
        <v>131</v>
      </c>
      <c r="E25" s="23" t="s">
        <v>132</v>
      </c>
      <c r="F25" s="23" t="s">
        <v>89</v>
      </c>
      <c r="G25" s="23" t="s">
        <v>89</v>
      </c>
      <c r="H25" s="23"/>
      <c r="I25" s="20"/>
      <c r="J25" s="20">
        <f>(F25+G25+I25)</f>
        <v>192</v>
      </c>
      <c r="K25" s="28">
        <v>1</v>
      </c>
      <c r="L25" s="23" t="s">
        <v>133</v>
      </c>
      <c r="M25" s="23" t="s">
        <v>134</v>
      </c>
      <c r="N25" s="29">
        <f t="shared" si="3"/>
        <v>32</v>
      </c>
      <c r="O25" s="29">
        <f t="shared" si="4"/>
        <v>35.9</v>
      </c>
      <c r="P25" s="29">
        <f t="shared" si="0"/>
        <v>67.9</v>
      </c>
      <c r="Q25" s="31"/>
    </row>
    <row r="26" s="1" customFormat="1" ht="12" spans="1:17">
      <c r="A26" s="20">
        <v>24</v>
      </c>
      <c r="B26" s="21"/>
      <c r="C26" s="23" t="s">
        <v>72</v>
      </c>
      <c r="D26" s="23" t="s">
        <v>135</v>
      </c>
      <c r="E26" s="23" t="s">
        <v>136</v>
      </c>
      <c r="F26" s="23" t="s">
        <v>101</v>
      </c>
      <c r="G26" s="23" t="s">
        <v>89</v>
      </c>
      <c r="H26" s="23"/>
      <c r="I26" s="20"/>
      <c r="J26" s="20">
        <v>183.5</v>
      </c>
      <c r="K26" s="28">
        <v>1</v>
      </c>
      <c r="L26" s="23" t="s">
        <v>137</v>
      </c>
      <c r="M26" s="23" t="s">
        <v>78</v>
      </c>
      <c r="N26" s="29">
        <f t="shared" si="3"/>
        <v>30.5833333333333</v>
      </c>
      <c r="O26" s="29">
        <f t="shared" si="4"/>
        <v>37.1</v>
      </c>
      <c r="P26" s="29">
        <f t="shared" si="0"/>
        <v>67.6833333333333</v>
      </c>
      <c r="Q26" s="31"/>
    </row>
    <row r="27" s="1" customFormat="1" ht="12" spans="1:17">
      <c r="A27" s="20">
        <v>25</v>
      </c>
      <c r="B27" s="21"/>
      <c r="C27" s="23" t="s">
        <v>72</v>
      </c>
      <c r="D27" s="23" t="s">
        <v>138</v>
      </c>
      <c r="E27" s="23" t="s">
        <v>139</v>
      </c>
      <c r="F27" s="23" t="s">
        <v>35</v>
      </c>
      <c r="G27" s="23" t="s">
        <v>64</v>
      </c>
      <c r="H27" s="23"/>
      <c r="I27" s="20"/>
      <c r="J27" s="20">
        <f>(F27+G27+I27)</f>
        <v>188.5</v>
      </c>
      <c r="K27" s="28">
        <v>1</v>
      </c>
      <c r="L27" s="23" t="s">
        <v>59</v>
      </c>
      <c r="M27" s="23" t="s">
        <v>117</v>
      </c>
      <c r="N27" s="29">
        <f t="shared" si="3"/>
        <v>31.4166666666667</v>
      </c>
      <c r="O27" s="29">
        <f t="shared" si="4"/>
        <v>36.1</v>
      </c>
      <c r="P27" s="29">
        <f t="shared" si="0"/>
        <v>67.5166666666667</v>
      </c>
      <c r="Q27" s="31"/>
    </row>
    <row r="28" s="1" customFormat="1" ht="12" spans="1:17">
      <c r="A28" s="20">
        <v>26</v>
      </c>
      <c r="B28" s="21"/>
      <c r="C28" s="23" t="s">
        <v>72</v>
      </c>
      <c r="D28" s="23" t="s">
        <v>140</v>
      </c>
      <c r="E28" s="23" t="s">
        <v>141</v>
      </c>
      <c r="F28" s="23" t="s">
        <v>41</v>
      </c>
      <c r="G28" s="23" t="s">
        <v>115</v>
      </c>
      <c r="H28" s="23"/>
      <c r="I28" s="20"/>
      <c r="J28" s="20">
        <f>(F28+G28+I28)</f>
        <v>201</v>
      </c>
      <c r="K28" s="28">
        <v>1</v>
      </c>
      <c r="L28" s="23" t="s">
        <v>142</v>
      </c>
      <c r="M28" s="23" t="s">
        <v>143</v>
      </c>
      <c r="N28" s="29">
        <f t="shared" si="3"/>
        <v>33.5</v>
      </c>
      <c r="O28" s="29">
        <f t="shared" si="4"/>
        <v>34</v>
      </c>
      <c r="P28" s="29">
        <f t="shared" si="0"/>
        <v>67.5</v>
      </c>
      <c r="Q28" s="31"/>
    </row>
    <row r="29" s="1" customFormat="1" ht="12" spans="1:17">
      <c r="A29" s="20">
        <v>27</v>
      </c>
      <c r="B29" s="21"/>
      <c r="C29" s="23" t="s">
        <v>72</v>
      </c>
      <c r="D29" s="23" t="s">
        <v>144</v>
      </c>
      <c r="E29" s="23" t="s">
        <v>145</v>
      </c>
      <c r="F29" s="23" t="s">
        <v>146</v>
      </c>
      <c r="G29" s="23" t="s">
        <v>47</v>
      </c>
      <c r="H29" s="23"/>
      <c r="I29" s="20"/>
      <c r="J29" s="20">
        <f>(F29+G29+I29)</f>
        <v>189</v>
      </c>
      <c r="K29" s="28">
        <v>1</v>
      </c>
      <c r="L29" s="23" t="s">
        <v>147</v>
      </c>
      <c r="M29" s="23" t="s">
        <v>148</v>
      </c>
      <c r="N29" s="29">
        <f t="shared" si="3"/>
        <v>31.5</v>
      </c>
      <c r="O29" s="29">
        <f t="shared" si="4"/>
        <v>35.8</v>
      </c>
      <c r="P29" s="29">
        <f t="shared" si="0"/>
        <v>67.3</v>
      </c>
      <c r="Q29" s="31"/>
    </row>
    <row r="30" s="1" customFormat="1" ht="12" spans="1:17">
      <c r="A30" s="20">
        <v>28</v>
      </c>
      <c r="B30" s="21"/>
      <c r="C30" s="23" t="s">
        <v>72</v>
      </c>
      <c r="D30" s="23" t="s">
        <v>149</v>
      </c>
      <c r="E30" s="23" t="s">
        <v>150</v>
      </c>
      <c r="F30" s="23" t="s">
        <v>89</v>
      </c>
      <c r="G30" s="23" t="s">
        <v>151</v>
      </c>
      <c r="H30" s="23"/>
      <c r="I30" s="20"/>
      <c r="J30" s="20">
        <v>184</v>
      </c>
      <c r="K30" s="28">
        <v>1</v>
      </c>
      <c r="L30" s="23" t="s">
        <v>152</v>
      </c>
      <c r="M30" s="23" t="s">
        <v>153</v>
      </c>
      <c r="N30" s="29">
        <f t="shared" si="3"/>
        <v>30.6666666666667</v>
      </c>
      <c r="O30" s="29">
        <f t="shared" si="4"/>
        <v>34.9</v>
      </c>
      <c r="P30" s="29">
        <f t="shared" si="0"/>
        <v>65.5666666666667</v>
      </c>
      <c r="Q30" s="31"/>
    </row>
    <row r="31" s="1" customFormat="1" ht="12" spans="1:17">
      <c r="A31" s="20">
        <v>29</v>
      </c>
      <c r="B31" s="21"/>
      <c r="C31" s="23" t="s">
        <v>72</v>
      </c>
      <c r="D31" s="23" t="s">
        <v>154</v>
      </c>
      <c r="E31" s="23" t="s">
        <v>155</v>
      </c>
      <c r="F31" s="23" t="s">
        <v>156</v>
      </c>
      <c r="G31" s="23" t="s">
        <v>157</v>
      </c>
      <c r="H31" s="23"/>
      <c r="I31" s="20"/>
      <c r="J31" s="20">
        <v>184</v>
      </c>
      <c r="K31" s="28">
        <v>1</v>
      </c>
      <c r="L31" s="23" t="s">
        <v>158</v>
      </c>
      <c r="M31" s="23" t="s">
        <v>159</v>
      </c>
      <c r="N31" s="29">
        <f t="shared" si="3"/>
        <v>30.6666666666667</v>
      </c>
      <c r="O31" s="29">
        <f t="shared" si="4"/>
        <v>34.1</v>
      </c>
      <c r="P31" s="29">
        <f t="shared" si="0"/>
        <v>64.7666666666667</v>
      </c>
      <c r="Q31" s="31"/>
    </row>
    <row r="32" s="1" customFormat="1" ht="12" spans="1:17">
      <c r="A32" s="20">
        <v>30</v>
      </c>
      <c r="B32" s="21"/>
      <c r="C32" s="23" t="s">
        <v>72</v>
      </c>
      <c r="D32" s="23" t="s">
        <v>160</v>
      </c>
      <c r="E32" s="23" t="s">
        <v>161</v>
      </c>
      <c r="F32" s="23" t="s">
        <v>146</v>
      </c>
      <c r="G32" s="23" t="s">
        <v>162</v>
      </c>
      <c r="H32" s="23"/>
      <c r="I32" s="20"/>
      <c r="J32" s="20">
        <f>(F32+G32+I32)</f>
        <v>188.5</v>
      </c>
      <c r="K32" s="28">
        <v>1</v>
      </c>
      <c r="L32" s="23" t="s">
        <v>163</v>
      </c>
      <c r="M32" s="23" t="s">
        <v>164</v>
      </c>
      <c r="N32" s="29">
        <f t="shared" si="3"/>
        <v>31.4166666666667</v>
      </c>
      <c r="O32" s="29">
        <f t="shared" si="4"/>
        <v>31.9</v>
      </c>
      <c r="P32" s="29">
        <f t="shared" si="0"/>
        <v>63.3166666666667</v>
      </c>
      <c r="Q32" s="31"/>
    </row>
    <row r="33" s="1" customFormat="1" ht="12" spans="1:17">
      <c r="A33" s="20">
        <v>31</v>
      </c>
      <c r="B33" s="21"/>
      <c r="C33" s="23" t="s">
        <v>72</v>
      </c>
      <c r="D33" s="23" t="s">
        <v>165</v>
      </c>
      <c r="E33" s="23" t="s">
        <v>166</v>
      </c>
      <c r="F33" s="23" t="s">
        <v>42</v>
      </c>
      <c r="G33" s="23" t="s">
        <v>89</v>
      </c>
      <c r="H33" s="23"/>
      <c r="I33" s="20"/>
      <c r="J33" s="20">
        <f>(F33+G33+I33)</f>
        <v>192.5</v>
      </c>
      <c r="K33" s="28">
        <v>1</v>
      </c>
      <c r="L33" s="23"/>
      <c r="M33" s="28" t="s">
        <v>36</v>
      </c>
      <c r="N33" s="29">
        <v>32.08</v>
      </c>
      <c r="O33" s="29"/>
      <c r="P33" s="29">
        <v>32.08</v>
      </c>
      <c r="Q33" s="31"/>
    </row>
    <row r="34" s="1" customFormat="1" ht="12" spans="1:17">
      <c r="A34" s="20">
        <v>32</v>
      </c>
      <c r="B34" s="21"/>
      <c r="C34" s="23" t="s">
        <v>72</v>
      </c>
      <c r="D34" s="23" t="s">
        <v>167</v>
      </c>
      <c r="E34" s="23" t="s">
        <v>168</v>
      </c>
      <c r="F34" s="23" t="s">
        <v>146</v>
      </c>
      <c r="G34" s="23" t="s">
        <v>169</v>
      </c>
      <c r="H34" s="23"/>
      <c r="I34" s="20"/>
      <c r="J34" s="20">
        <f>(F34+G34+I34)</f>
        <v>190</v>
      </c>
      <c r="K34" s="28">
        <v>1</v>
      </c>
      <c r="L34" s="23"/>
      <c r="M34" s="28" t="s">
        <v>36</v>
      </c>
      <c r="N34" s="29">
        <v>31.67</v>
      </c>
      <c r="O34" s="29"/>
      <c r="P34" s="29">
        <v>31.67</v>
      </c>
      <c r="Q34" s="31"/>
    </row>
    <row r="35" s="1" customFormat="1" ht="12" spans="1:17">
      <c r="A35" s="20">
        <v>33</v>
      </c>
      <c r="B35" s="21"/>
      <c r="C35" s="23" t="s">
        <v>72</v>
      </c>
      <c r="D35" s="20" t="s">
        <v>170</v>
      </c>
      <c r="E35" s="23" t="s">
        <v>171</v>
      </c>
      <c r="F35" s="23" t="s">
        <v>101</v>
      </c>
      <c r="G35" s="23" t="s">
        <v>22</v>
      </c>
      <c r="H35" s="20"/>
      <c r="I35" s="20"/>
      <c r="J35" s="20">
        <f>(F35+G35+I35)</f>
        <v>187</v>
      </c>
      <c r="K35" s="28">
        <v>1</v>
      </c>
      <c r="L35" s="23"/>
      <c r="M35" s="28" t="s">
        <v>36</v>
      </c>
      <c r="N35" s="29">
        <v>31.17</v>
      </c>
      <c r="O35" s="29"/>
      <c r="P35" s="29">
        <v>31.17</v>
      </c>
      <c r="Q35" s="31"/>
    </row>
    <row r="36" s="1" customFormat="1" ht="12" spans="1:17">
      <c r="A36" s="20">
        <v>34</v>
      </c>
      <c r="B36" s="21"/>
      <c r="C36" s="23" t="s">
        <v>72</v>
      </c>
      <c r="D36" s="23" t="s">
        <v>172</v>
      </c>
      <c r="E36" s="23" t="s">
        <v>173</v>
      </c>
      <c r="F36" s="23" t="s">
        <v>47</v>
      </c>
      <c r="G36" s="23" t="s">
        <v>29</v>
      </c>
      <c r="H36" s="23"/>
      <c r="I36" s="20"/>
      <c r="J36" s="20">
        <v>183.5</v>
      </c>
      <c r="K36" s="28">
        <v>1</v>
      </c>
      <c r="L36" s="23"/>
      <c r="M36" s="28" t="s">
        <v>36</v>
      </c>
      <c r="N36" s="29">
        <v>30.58</v>
      </c>
      <c r="O36" s="29"/>
      <c r="P36" s="29">
        <v>30.58</v>
      </c>
      <c r="Q36" s="31"/>
    </row>
    <row r="37" s="15" customFormat="1" ht="12" spans="1:17">
      <c r="A37" s="20">
        <v>35</v>
      </c>
      <c r="B37" s="21" t="s">
        <v>174</v>
      </c>
      <c r="C37" s="22" t="s">
        <v>175</v>
      </c>
      <c r="D37" s="22" t="s">
        <v>176</v>
      </c>
      <c r="E37" s="22" t="s">
        <v>177</v>
      </c>
      <c r="F37" s="22" t="s">
        <v>64</v>
      </c>
      <c r="G37" s="22" t="s">
        <v>128</v>
      </c>
      <c r="H37" s="22" t="s">
        <v>108</v>
      </c>
      <c r="I37" s="25"/>
      <c r="J37" s="25">
        <v>189.5</v>
      </c>
      <c r="K37" s="26">
        <v>2</v>
      </c>
      <c r="L37" s="22" t="s">
        <v>133</v>
      </c>
      <c r="M37" s="22" t="s">
        <v>178</v>
      </c>
      <c r="N37" s="27">
        <f>J37/2/1.5*0.5</f>
        <v>31.5833333333333</v>
      </c>
      <c r="O37" s="27">
        <f t="shared" si="4"/>
        <v>39.25</v>
      </c>
      <c r="P37" s="27">
        <f t="shared" ref="P35:P66" si="5">N37+O37</f>
        <v>70.8333333333333</v>
      </c>
      <c r="Q37" s="30"/>
    </row>
    <row r="38" s="1" customFormat="1" ht="12" spans="1:17">
      <c r="A38" s="20">
        <v>36</v>
      </c>
      <c r="B38" s="21"/>
      <c r="C38" s="23" t="s">
        <v>175</v>
      </c>
      <c r="D38" s="23" t="s">
        <v>179</v>
      </c>
      <c r="E38" s="23" t="s">
        <v>180</v>
      </c>
      <c r="F38" s="23" t="s">
        <v>115</v>
      </c>
      <c r="G38" s="23" t="s">
        <v>64</v>
      </c>
      <c r="H38" s="23"/>
      <c r="I38" s="20"/>
      <c r="J38" s="20">
        <f t="shared" ref="J38:J48" si="6">(F38+G38+I38)</f>
        <v>197</v>
      </c>
      <c r="K38" s="28">
        <v>2</v>
      </c>
      <c r="L38" s="23"/>
      <c r="M38" s="28" t="s">
        <v>36</v>
      </c>
      <c r="N38" s="29">
        <v>32.83</v>
      </c>
      <c r="O38" s="29"/>
      <c r="P38" s="29">
        <v>32.83</v>
      </c>
      <c r="Q38" s="31"/>
    </row>
    <row r="39" s="1" customFormat="1" ht="12" spans="1:17">
      <c r="A39" s="20">
        <v>37</v>
      </c>
      <c r="B39" s="21"/>
      <c r="C39" s="23" t="s">
        <v>175</v>
      </c>
      <c r="D39" s="23" t="s">
        <v>181</v>
      </c>
      <c r="E39" s="23" t="s">
        <v>182</v>
      </c>
      <c r="F39" s="23" t="s">
        <v>183</v>
      </c>
      <c r="G39" s="23" t="s">
        <v>54</v>
      </c>
      <c r="H39" s="23"/>
      <c r="I39" s="20"/>
      <c r="J39" s="20">
        <f t="shared" si="6"/>
        <v>186.5</v>
      </c>
      <c r="K39" s="28">
        <v>2</v>
      </c>
      <c r="L39" s="23"/>
      <c r="M39" s="28" t="s">
        <v>36</v>
      </c>
      <c r="N39" s="29">
        <v>31.08</v>
      </c>
      <c r="O39" s="29"/>
      <c r="P39" s="29">
        <v>31.08</v>
      </c>
      <c r="Q39" s="31"/>
    </row>
    <row r="40" s="15" customFormat="1" ht="12" spans="1:17">
      <c r="A40" s="20">
        <v>38</v>
      </c>
      <c r="B40" s="21" t="s">
        <v>184</v>
      </c>
      <c r="C40" s="22" t="s">
        <v>185</v>
      </c>
      <c r="D40" s="22" t="s">
        <v>186</v>
      </c>
      <c r="E40" s="22" t="s">
        <v>187</v>
      </c>
      <c r="F40" s="22" t="s">
        <v>34</v>
      </c>
      <c r="G40" s="22" t="s">
        <v>188</v>
      </c>
      <c r="H40" s="22"/>
      <c r="I40" s="25"/>
      <c r="J40" s="25">
        <f t="shared" si="6"/>
        <v>223</v>
      </c>
      <c r="K40" s="26">
        <v>2</v>
      </c>
      <c r="L40" s="26">
        <v>21</v>
      </c>
      <c r="M40" s="26">
        <v>76.9</v>
      </c>
      <c r="N40" s="27">
        <f>J40/2/1.5*0.5</f>
        <v>37.1666666666667</v>
      </c>
      <c r="O40" s="27">
        <f t="shared" si="4"/>
        <v>38.45</v>
      </c>
      <c r="P40" s="27">
        <f t="shared" si="5"/>
        <v>75.6166666666667</v>
      </c>
      <c r="Q40" s="30"/>
    </row>
    <row r="41" s="1" customFormat="1" ht="12" spans="1:17">
      <c r="A41" s="20">
        <v>39</v>
      </c>
      <c r="B41" s="21"/>
      <c r="C41" s="23" t="s">
        <v>185</v>
      </c>
      <c r="D41" s="23" t="s">
        <v>189</v>
      </c>
      <c r="E41" s="23" t="s">
        <v>190</v>
      </c>
      <c r="F41" s="23" t="s">
        <v>191</v>
      </c>
      <c r="G41" s="23" t="s">
        <v>146</v>
      </c>
      <c r="H41" s="23"/>
      <c r="I41" s="20"/>
      <c r="J41" s="20">
        <f t="shared" si="6"/>
        <v>203.5</v>
      </c>
      <c r="K41" s="28">
        <v>2</v>
      </c>
      <c r="L41" s="28">
        <v>20</v>
      </c>
      <c r="M41" s="28">
        <v>75.6</v>
      </c>
      <c r="N41" s="29">
        <f>J41/2/1.5*0.5</f>
        <v>33.9166666666667</v>
      </c>
      <c r="O41" s="29">
        <f t="shared" si="4"/>
        <v>37.8</v>
      </c>
      <c r="P41" s="29">
        <f t="shared" si="5"/>
        <v>71.7166666666667</v>
      </c>
      <c r="Q41" s="31"/>
    </row>
    <row r="42" s="1" customFormat="1" ht="12" spans="1:17">
      <c r="A42" s="20">
        <v>40</v>
      </c>
      <c r="B42" s="21"/>
      <c r="C42" s="23" t="s">
        <v>185</v>
      </c>
      <c r="D42" s="23" t="s">
        <v>192</v>
      </c>
      <c r="E42" s="23" t="s">
        <v>193</v>
      </c>
      <c r="F42" s="23" t="s">
        <v>194</v>
      </c>
      <c r="G42" s="23" t="s">
        <v>42</v>
      </c>
      <c r="H42" s="23"/>
      <c r="I42" s="20"/>
      <c r="J42" s="20">
        <f t="shared" si="6"/>
        <v>210.5</v>
      </c>
      <c r="K42" s="28">
        <v>2</v>
      </c>
      <c r="L42" s="28"/>
      <c r="M42" s="28" t="s">
        <v>36</v>
      </c>
      <c r="N42" s="29">
        <v>35.08</v>
      </c>
      <c r="O42" s="29"/>
      <c r="P42" s="29">
        <v>35.08</v>
      </c>
      <c r="Q42" s="31"/>
    </row>
    <row r="43" s="15" customFormat="1" ht="12" spans="1:17">
      <c r="A43" s="20">
        <v>41</v>
      </c>
      <c r="B43" s="21" t="s">
        <v>195</v>
      </c>
      <c r="C43" s="22" t="s">
        <v>196</v>
      </c>
      <c r="D43" s="22" t="s">
        <v>197</v>
      </c>
      <c r="E43" s="22" t="s">
        <v>198</v>
      </c>
      <c r="F43" s="22" t="s">
        <v>199</v>
      </c>
      <c r="G43" s="22" t="s">
        <v>115</v>
      </c>
      <c r="H43" s="22"/>
      <c r="I43" s="25"/>
      <c r="J43" s="25">
        <f t="shared" si="6"/>
        <v>210</v>
      </c>
      <c r="K43" s="26">
        <v>2</v>
      </c>
      <c r="L43" s="26">
        <v>18</v>
      </c>
      <c r="M43" s="26">
        <v>79.6</v>
      </c>
      <c r="N43" s="27">
        <f>J43/2/1.5*0.5</f>
        <v>35</v>
      </c>
      <c r="O43" s="27">
        <f t="shared" si="4"/>
        <v>39.8</v>
      </c>
      <c r="P43" s="27">
        <f t="shared" si="5"/>
        <v>74.8</v>
      </c>
      <c r="Q43" s="30"/>
    </row>
    <row r="44" s="1" customFormat="1" ht="12" spans="1:17">
      <c r="A44" s="20">
        <v>42</v>
      </c>
      <c r="B44" s="21"/>
      <c r="C44" s="23" t="s">
        <v>196</v>
      </c>
      <c r="D44" s="23" t="s">
        <v>200</v>
      </c>
      <c r="E44" s="23" t="s">
        <v>201</v>
      </c>
      <c r="F44" s="23" t="s">
        <v>29</v>
      </c>
      <c r="G44" s="23" t="s">
        <v>93</v>
      </c>
      <c r="H44" s="23"/>
      <c r="I44" s="20"/>
      <c r="J44" s="20">
        <f t="shared" si="6"/>
        <v>199</v>
      </c>
      <c r="K44" s="28">
        <v>2</v>
      </c>
      <c r="L44" s="28">
        <v>13</v>
      </c>
      <c r="M44" s="28">
        <v>78</v>
      </c>
      <c r="N44" s="29">
        <f>J44/2/1.5*0.5</f>
        <v>33.1666666666667</v>
      </c>
      <c r="O44" s="29">
        <f t="shared" si="4"/>
        <v>39</v>
      </c>
      <c r="P44" s="29">
        <f t="shared" si="5"/>
        <v>72.1666666666667</v>
      </c>
      <c r="Q44" s="31"/>
    </row>
    <row r="45" s="1" customFormat="1" ht="12" spans="1:17">
      <c r="A45" s="20">
        <v>43</v>
      </c>
      <c r="B45" s="21"/>
      <c r="C45" s="23" t="s">
        <v>196</v>
      </c>
      <c r="D45" s="23" t="s">
        <v>202</v>
      </c>
      <c r="E45" s="23" t="s">
        <v>203</v>
      </c>
      <c r="F45" s="23" t="s">
        <v>204</v>
      </c>
      <c r="G45" s="23" t="s">
        <v>42</v>
      </c>
      <c r="H45" s="23"/>
      <c r="I45" s="20"/>
      <c r="J45" s="20">
        <f t="shared" si="6"/>
        <v>190</v>
      </c>
      <c r="K45" s="28">
        <v>2</v>
      </c>
      <c r="L45" s="28"/>
      <c r="M45" s="28" t="s">
        <v>36</v>
      </c>
      <c r="N45" s="29">
        <v>31.67</v>
      </c>
      <c r="O45" s="29"/>
      <c r="P45" s="29">
        <v>31.67</v>
      </c>
      <c r="Q45" s="31"/>
    </row>
    <row r="46" s="15" customFormat="1" ht="12" spans="1:17">
      <c r="A46" s="20">
        <v>44</v>
      </c>
      <c r="B46" s="21" t="s">
        <v>205</v>
      </c>
      <c r="C46" s="22" t="s">
        <v>206</v>
      </c>
      <c r="D46" s="22" t="s">
        <v>207</v>
      </c>
      <c r="E46" s="22" t="s">
        <v>208</v>
      </c>
      <c r="F46" s="22" t="s">
        <v>81</v>
      </c>
      <c r="G46" s="22" t="s">
        <v>35</v>
      </c>
      <c r="H46" s="22"/>
      <c r="I46" s="25"/>
      <c r="J46" s="25">
        <f t="shared" si="6"/>
        <v>196.5</v>
      </c>
      <c r="K46" s="26">
        <v>2</v>
      </c>
      <c r="L46" s="26">
        <v>5</v>
      </c>
      <c r="M46" s="26">
        <v>76.2</v>
      </c>
      <c r="N46" s="27">
        <f t="shared" ref="N46:N56" si="7">J46/2/1.5*0.5</f>
        <v>32.75</v>
      </c>
      <c r="O46" s="27">
        <f t="shared" si="4"/>
        <v>38.1</v>
      </c>
      <c r="P46" s="27">
        <f t="shared" si="5"/>
        <v>70.85</v>
      </c>
      <c r="Q46" s="30"/>
    </row>
    <row r="47" s="1" customFormat="1" ht="12" spans="1:17">
      <c r="A47" s="20">
        <v>45</v>
      </c>
      <c r="B47" s="21"/>
      <c r="C47" s="23" t="s">
        <v>206</v>
      </c>
      <c r="D47" s="23" t="s">
        <v>209</v>
      </c>
      <c r="E47" s="23" t="s">
        <v>210</v>
      </c>
      <c r="F47" s="23" t="s">
        <v>76</v>
      </c>
      <c r="G47" s="23" t="s">
        <v>70</v>
      </c>
      <c r="H47" s="23"/>
      <c r="I47" s="20"/>
      <c r="J47" s="20">
        <f t="shared" si="6"/>
        <v>184</v>
      </c>
      <c r="K47" s="28">
        <v>2</v>
      </c>
      <c r="L47" s="28">
        <v>12</v>
      </c>
      <c r="M47" s="28">
        <v>78</v>
      </c>
      <c r="N47" s="29">
        <f t="shared" si="7"/>
        <v>30.6666666666667</v>
      </c>
      <c r="O47" s="29">
        <f t="shared" si="4"/>
        <v>39</v>
      </c>
      <c r="P47" s="29">
        <f t="shared" si="5"/>
        <v>69.6666666666667</v>
      </c>
      <c r="Q47" s="31"/>
    </row>
    <row r="48" s="1" customFormat="1" ht="12" spans="1:17">
      <c r="A48" s="20">
        <v>46</v>
      </c>
      <c r="B48" s="21"/>
      <c r="C48" s="23" t="s">
        <v>206</v>
      </c>
      <c r="D48" s="23" t="s">
        <v>211</v>
      </c>
      <c r="E48" s="23" t="s">
        <v>212</v>
      </c>
      <c r="F48" s="23" t="s">
        <v>213</v>
      </c>
      <c r="G48" s="23" t="s">
        <v>107</v>
      </c>
      <c r="H48" s="23"/>
      <c r="I48" s="20"/>
      <c r="J48" s="20">
        <f t="shared" si="6"/>
        <v>196</v>
      </c>
      <c r="K48" s="28">
        <v>2</v>
      </c>
      <c r="L48" s="28">
        <v>4</v>
      </c>
      <c r="M48" s="28">
        <v>70.6</v>
      </c>
      <c r="N48" s="29">
        <f t="shared" si="7"/>
        <v>32.6666666666667</v>
      </c>
      <c r="O48" s="29">
        <f t="shared" si="4"/>
        <v>35.3</v>
      </c>
      <c r="P48" s="29">
        <f t="shared" si="5"/>
        <v>67.9666666666667</v>
      </c>
      <c r="Q48" s="31"/>
    </row>
    <row r="49" s="15" customFormat="1" ht="12" spans="1:17">
      <c r="A49" s="20">
        <v>47</v>
      </c>
      <c r="B49" s="21" t="s">
        <v>214</v>
      </c>
      <c r="C49" s="22" t="s">
        <v>215</v>
      </c>
      <c r="D49" s="22" t="s">
        <v>216</v>
      </c>
      <c r="E49" s="22" t="s">
        <v>217</v>
      </c>
      <c r="F49" s="22" t="s">
        <v>218</v>
      </c>
      <c r="G49" s="22" t="s">
        <v>115</v>
      </c>
      <c r="H49" s="22" t="s">
        <v>108</v>
      </c>
      <c r="I49" s="25"/>
      <c r="J49" s="25">
        <v>203.5</v>
      </c>
      <c r="K49" s="26">
        <v>2</v>
      </c>
      <c r="L49" s="26">
        <v>3</v>
      </c>
      <c r="M49" s="26">
        <v>78.6</v>
      </c>
      <c r="N49" s="27">
        <f t="shared" si="7"/>
        <v>33.9166666666667</v>
      </c>
      <c r="O49" s="27">
        <f t="shared" si="4"/>
        <v>39.3</v>
      </c>
      <c r="P49" s="27">
        <f t="shared" si="5"/>
        <v>73.2166666666667</v>
      </c>
      <c r="Q49" s="30"/>
    </row>
    <row r="50" s="1" customFormat="1" ht="12" spans="1:17">
      <c r="A50" s="20">
        <v>48</v>
      </c>
      <c r="B50" s="21"/>
      <c r="C50" s="23" t="s">
        <v>215</v>
      </c>
      <c r="D50" s="23" t="s">
        <v>219</v>
      </c>
      <c r="E50" s="23" t="s">
        <v>220</v>
      </c>
      <c r="F50" s="23" t="s">
        <v>221</v>
      </c>
      <c r="G50" s="23" t="s">
        <v>222</v>
      </c>
      <c r="H50" s="23"/>
      <c r="I50" s="20"/>
      <c r="J50" s="20">
        <f t="shared" ref="J50:J55" si="8">(F50+G50+I50)</f>
        <v>194</v>
      </c>
      <c r="K50" s="28">
        <v>2</v>
      </c>
      <c r="L50" s="28">
        <v>11</v>
      </c>
      <c r="M50" s="28">
        <v>75.2</v>
      </c>
      <c r="N50" s="29">
        <f t="shared" si="7"/>
        <v>32.3333333333333</v>
      </c>
      <c r="O50" s="29">
        <f t="shared" si="4"/>
        <v>37.6</v>
      </c>
      <c r="P50" s="29">
        <f t="shared" si="5"/>
        <v>69.9333333333333</v>
      </c>
      <c r="Q50" s="31"/>
    </row>
    <row r="51" s="1" customFormat="1" ht="12" spans="1:17">
      <c r="A51" s="20">
        <v>49</v>
      </c>
      <c r="B51" s="21"/>
      <c r="C51" s="23" t="s">
        <v>215</v>
      </c>
      <c r="D51" s="23" t="s">
        <v>223</v>
      </c>
      <c r="E51" s="23" t="s">
        <v>224</v>
      </c>
      <c r="F51" s="23" t="s">
        <v>101</v>
      </c>
      <c r="G51" s="23" t="s">
        <v>225</v>
      </c>
      <c r="H51" s="23"/>
      <c r="I51" s="20"/>
      <c r="J51" s="20">
        <f t="shared" si="8"/>
        <v>190</v>
      </c>
      <c r="K51" s="28">
        <v>2</v>
      </c>
      <c r="L51" s="28">
        <v>10</v>
      </c>
      <c r="M51" s="28">
        <v>68.4</v>
      </c>
      <c r="N51" s="29">
        <f t="shared" si="7"/>
        <v>31.6666666666667</v>
      </c>
      <c r="O51" s="29">
        <f t="shared" si="4"/>
        <v>34.2</v>
      </c>
      <c r="P51" s="29">
        <f t="shared" si="5"/>
        <v>65.8666666666667</v>
      </c>
      <c r="Q51" s="31"/>
    </row>
    <row r="52" s="15" customFormat="1" ht="12" spans="1:17">
      <c r="A52" s="20">
        <v>50</v>
      </c>
      <c r="B52" s="21" t="s">
        <v>226</v>
      </c>
      <c r="C52" s="22" t="s">
        <v>227</v>
      </c>
      <c r="D52" s="22" t="s">
        <v>228</v>
      </c>
      <c r="E52" s="22" t="s">
        <v>229</v>
      </c>
      <c r="F52" s="22" t="s">
        <v>151</v>
      </c>
      <c r="G52" s="22" t="s">
        <v>48</v>
      </c>
      <c r="H52" s="22"/>
      <c r="I52" s="25"/>
      <c r="J52" s="25">
        <f t="shared" si="8"/>
        <v>175</v>
      </c>
      <c r="K52" s="26">
        <v>2</v>
      </c>
      <c r="L52" s="26">
        <v>8</v>
      </c>
      <c r="M52" s="26">
        <v>78</v>
      </c>
      <c r="N52" s="27">
        <f t="shared" si="7"/>
        <v>29.1666666666667</v>
      </c>
      <c r="O52" s="27">
        <f t="shared" si="4"/>
        <v>39</v>
      </c>
      <c r="P52" s="27">
        <f t="shared" si="5"/>
        <v>68.1666666666667</v>
      </c>
      <c r="Q52" s="30"/>
    </row>
    <row r="53" s="1" customFormat="1" ht="12" spans="1:17">
      <c r="A53" s="20">
        <v>51</v>
      </c>
      <c r="B53" s="21"/>
      <c r="C53" s="23" t="s">
        <v>227</v>
      </c>
      <c r="D53" s="23" t="s">
        <v>230</v>
      </c>
      <c r="E53" s="23" t="s">
        <v>231</v>
      </c>
      <c r="F53" s="23" t="s">
        <v>232</v>
      </c>
      <c r="G53" s="23" t="s">
        <v>233</v>
      </c>
      <c r="H53" s="23"/>
      <c r="I53" s="20"/>
      <c r="J53" s="20">
        <f t="shared" si="8"/>
        <v>130</v>
      </c>
      <c r="K53" s="28">
        <v>2</v>
      </c>
      <c r="L53" s="28">
        <v>7</v>
      </c>
      <c r="M53" s="28">
        <v>74.8</v>
      </c>
      <c r="N53" s="29">
        <f t="shared" si="7"/>
        <v>21.6666666666667</v>
      </c>
      <c r="O53" s="29">
        <f t="shared" si="4"/>
        <v>37.4</v>
      </c>
      <c r="P53" s="29">
        <f t="shared" si="5"/>
        <v>59.0666666666667</v>
      </c>
      <c r="Q53" s="31"/>
    </row>
    <row r="54" s="15" customFormat="1" ht="12" spans="1:17">
      <c r="A54" s="20">
        <v>52</v>
      </c>
      <c r="B54" s="21" t="s">
        <v>234</v>
      </c>
      <c r="C54" s="22" t="s">
        <v>235</v>
      </c>
      <c r="D54" s="22" t="s">
        <v>236</v>
      </c>
      <c r="E54" s="22" t="s">
        <v>237</v>
      </c>
      <c r="F54" s="22" t="s">
        <v>128</v>
      </c>
      <c r="G54" s="22" t="s">
        <v>238</v>
      </c>
      <c r="H54" s="22"/>
      <c r="I54" s="25"/>
      <c r="J54" s="25">
        <f t="shared" si="8"/>
        <v>197</v>
      </c>
      <c r="K54" s="26">
        <v>2</v>
      </c>
      <c r="L54" s="26">
        <v>15</v>
      </c>
      <c r="M54" s="26">
        <v>79.4</v>
      </c>
      <c r="N54" s="27">
        <f t="shared" si="7"/>
        <v>32.8333333333333</v>
      </c>
      <c r="O54" s="27">
        <f t="shared" si="4"/>
        <v>39.7</v>
      </c>
      <c r="P54" s="27">
        <f t="shared" si="5"/>
        <v>72.5333333333333</v>
      </c>
      <c r="Q54" s="30"/>
    </row>
    <row r="55" s="15" customFormat="1" ht="12" spans="1:17">
      <c r="A55" s="20">
        <v>53</v>
      </c>
      <c r="B55" s="21"/>
      <c r="C55" s="22" t="s">
        <v>235</v>
      </c>
      <c r="D55" s="22" t="s">
        <v>239</v>
      </c>
      <c r="E55" s="22" t="s">
        <v>240</v>
      </c>
      <c r="F55" s="22" t="s">
        <v>34</v>
      </c>
      <c r="G55" s="22" t="s">
        <v>70</v>
      </c>
      <c r="H55" s="22"/>
      <c r="I55" s="25"/>
      <c r="J55" s="25">
        <f t="shared" si="8"/>
        <v>198</v>
      </c>
      <c r="K55" s="26">
        <v>2</v>
      </c>
      <c r="L55" s="26">
        <v>17</v>
      </c>
      <c r="M55" s="26">
        <v>78.3</v>
      </c>
      <c r="N55" s="27">
        <f t="shared" si="7"/>
        <v>33</v>
      </c>
      <c r="O55" s="27">
        <f t="shared" si="4"/>
        <v>39.15</v>
      </c>
      <c r="P55" s="27">
        <f t="shared" si="5"/>
        <v>72.15</v>
      </c>
      <c r="Q55" s="30"/>
    </row>
    <row r="56" s="1" customFormat="1" ht="12" spans="1:17">
      <c r="A56" s="20">
        <v>54</v>
      </c>
      <c r="B56" s="21"/>
      <c r="C56" s="23" t="s">
        <v>235</v>
      </c>
      <c r="D56" s="23" t="s">
        <v>241</v>
      </c>
      <c r="E56" s="23" t="s">
        <v>242</v>
      </c>
      <c r="F56" s="23" t="s">
        <v>199</v>
      </c>
      <c r="G56" s="23" t="s">
        <v>243</v>
      </c>
      <c r="H56" s="23"/>
      <c r="I56" s="20"/>
      <c r="J56" s="20">
        <v>192</v>
      </c>
      <c r="K56" s="28">
        <v>2</v>
      </c>
      <c r="L56" s="28">
        <v>9</v>
      </c>
      <c r="M56" s="28">
        <v>65</v>
      </c>
      <c r="N56" s="29">
        <f t="shared" si="7"/>
        <v>32</v>
      </c>
      <c r="O56" s="29">
        <f t="shared" si="4"/>
        <v>32.5</v>
      </c>
      <c r="P56" s="29">
        <f t="shared" si="5"/>
        <v>64.5</v>
      </c>
      <c r="Q56" s="31"/>
    </row>
    <row r="57" s="1" customFormat="1" ht="12" spans="1:17">
      <c r="A57" s="20">
        <v>55</v>
      </c>
      <c r="B57" s="21"/>
      <c r="C57" s="23" t="s">
        <v>235</v>
      </c>
      <c r="D57" s="23" t="s">
        <v>244</v>
      </c>
      <c r="E57" s="23" t="s">
        <v>245</v>
      </c>
      <c r="F57" s="23" t="s">
        <v>225</v>
      </c>
      <c r="G57" s="23" t="s">
        <v>106</v>
      </c>
      <c r="H57" s="23"/>
      <c r="I57" s="20"/>
      <c r="J57" s="20">
        <f t="shared" ref="J57:J77" si="9">(F57+G57+I57)</f>
        <v>212.5</v>
      </c>
      <c r="K57" s="28">
        <v>2</v>
      </c>
      <c r="L57" s="28"/>
      <c r="M57" s="28" t="s">
        <v>36</v>
      </c>
      <c r="N57" s="29">
        <v>35.42</v>
      </c>
      <c r="O57" s="29"/>
      <c r="P57" s="29">
        <v>35.42</v>
      </c>
      <c r="Q57" s="31"/>
    </row>
    <row r="58" s="1" customFormat="1" ht="12" spans="1:17">
      <c r="A58" s="20">
        <v>56</v>
      </c>
      <c r="B58" s="21"/>
      <c r="C58" s="23" t="s">
        <v>235</v>
      </c>
      <c r="D58" s="23" t="s">
        <v>246</v>
      </c>
      <c r="E58" s="23" t="s">
        <v>247</v>
      </c>
      <c r="F58" s="23" t="s">
        <v>146</v>
      </c>
      <c r="G58" s="23" t="s">
        <v>248</v>
      </c>
      <c r="H58" s="23"/>
      <c r="I58" s="20"/>
      <c r="J58" s="20">
        <f t="shared" si="9"/>
        <v>199</v>
      </c>
      <c r="K58" s="28">
        <v>2</v>
      </c>
      <c r="L58" s="28"/>
      <c r="M58" s="28" t="s">
        <v>36</v>
      </c>
      <c r="N58" s="29">
        <v>33.17</v>
      </c>
      <c r="O58" s="29"/>
      <c r="P58" s="29">
        <v>33.17</v>
      </c>
      <c r="Q58" s="31"/>
    </row>
    <row r="59" s="1" customFormat="1" ht="12" spans="1:17">
      <c r="A59" s="20">
        <v>57</v>
      </c>
      <c r="B59" s="21"/>
      <c r="C59" s="23" t="s">
        <v>235</v>
      </c>
      <c r="D59" s="23" t="s">
        <v>249</v>
      </c>
      <c r="E59" s="23" t="s">
        <v>250</v>
      </c>
      <c r="F59" s="23" t="s">
        <v>251</v>
      </c>
      <c r="G59" s="23" t="s">
        <v>156</v>
      </c>
      <c r="H59" s="23"/>
      <c r="I59" s="20"/>
      <c r="J59" s="20">
        <f t="shared" si="9"/>
        <v>195.5</v>
      </c>
      <c r="K59" s="28">
        <v>2</v>
      </c>
      <c r="L59" s="28"/>
      <c r="M59" s="28" t="s">
        <v>36</v>
      </c>
      <c r="N59" s="29">
        <v>32.58</v>
      </c>
      <c r="O59" s="29"/>
      <c r="P59" s="29">
        <v>32.58</v>
      </c>
      <c r="Q59" s="31"/>
    </row>
    <row r="60" s="15" customFormat="1" ht="12" spans="1:17">
      <c r="A60" s="20">
        <v>58</v>
      </c>
      <c r="B60" s="21" t="s">
        <v>252</v>
      </c>
      <c r="C60" s="22" t="s">
        <v>253</v>
      </c>
      <c r="D60" s="22" t="s">
        <v>254</v>
      </c>
      <c r="E60" s="22" t="s">
        <v>255</v>
      </c>
      <c r="F60" s="22" t="s">
        <v>76</v>
      </c>
      <c r="G60" s="22" t="s">
        <v>54</v>
      </c>
      <c r="H60" s="22"/>
      <c r="I60" s="25">
        <v>120.5</v>
      </c>
      <c r="J60" s="25">
        <f t="shared" si="9"/>
        <v>296.5</v>
      </c>
      <c r="K60" s="26">
        <v>3</v>
      </c>
      <c r="L60" s="22" t="s">
        <v>90</v>
      </c>
      <c r="M60" s="22" t="s">
        <v>256</v>
      </c>
      <c r="N60" s="27">
        <f t="shared" ref="N60:N78" si="10">J60/3/1.5*0.6</f>
        <v>39.5333333333333</v>
      </c>
      <c r="O60" s="27">
        <f t="shared" ref="O60:O99" si="11">M60*0.4</f>
        <v>33.12</v>
      </c>
      <c r="P60" s="27">
        <f t="shared" si="5"/>
        <v>72.6533333333333</v>
      </c>
      <c r="Q60" s="30"/>
    </row>
    <row r="61" s="15" customFormat="1" ht="12" spans="1:17">
      <c r="A61" s="20">
        <v>59</v>
      </c>
      <c r="B61" s="21"/>
      <c r="C61" s="22" t="s">
        <v>253</v>
      </c>
      <c r="D61" s="22" t="s">
        <v>257</v>
      </c>
      <c r="E61" s="22" t="s">
        <v>258</v>
      </c>
      <c r="F61" s="22" t="s">
        <v>259</v>
      </c>
      <c r="G61" s="22" t="s">
        <v>127</v>
      </c>
      <c r="H61" s="22"/>
      <c r="I61" s="25">
        <v>119</v>
      </c>
      <c r="J61" s="25">
        <f t="shared" si="9"/>
        <v>297</v>
      </c>
      <c r="K61" s="26">
        <v>3</v>
      </c>
      <c r="L61" s="22" t="s">
        <v>158</v>
      </c>
      <c r="M61" s="22" t="s">
        <v>260</v>
      </c>
      <c r="N61" s="27">
        <f t="shared" si="10"/>
        <v>39.6</v>
      </c>
      <c r="O61" s="27">
        <f t="shared" si="11"/>
        <v>32.48</v>
      </c>
      <c r="P61" s="27">
        <f t="shared" si="5"/>
        <v>72.08</v>
      </c>
      <c r="Q61" s="30"/>
    </row>
    <row r="62" s="15" customFormat="1" ht="12" spans="1:17">
      <c r="A62" s="20">
        <v>60</v>
      </c>
      <c r="B62" s="21"/>
      <c r="C62" s="22" t="s">
        <v>253</v>
      </c>
      <c r="D62" s="22" t="s">
        <v>261</v>
      </c>
      <c r="E62" s="22" t="s">
        <v>262</v>
      </c>
      <c r="F62" s="22" t="s">
        <v>157</v>
      </c>
      <c r="G62" s="22" t="s">
        <v>243</v>
      </c>
      <c r="H62" s="22"/>
      <c r="I62" s="25">
        <v>116.5</v>
      </c>
      <c r="J62" s="25">
        <f t="shared" si="9"/>
        <v>289</v>
      </c>
      <c r="K62" s="26">
        <v>3</v>
      </c>
      <c r="L62" s="22" t="s">
        <v>142</v>
      </c>
      <c r="M62" s="22" t="s">
        <v>263</v>
      </c>
      <c r="N62" s="27">
        <f t="shared" si="10"/>
        <v>38.5333333333333</v>
      </c>
      <c r="O62" s="27">
        <f t="shared" si="11"/>
        <v>33.36</v>
      </c>
      <c r="P62" s="27">
        <f t="shared" si="5"/>
        <v>71.8933333333333</v>
      </c>
      <c r="Q62" s="30"/>
    </row>
    <row r="63" s="15" customFormat="1" ht="12" spans="1:17">
      <c r="A63" s="20">
        <v>61</v>
      </c>
      <c r="B63" s="21"/>
      <c r="C63" s="22" t="s">
        <v>253</v>
      </c>
      <c r="D63" s="22" t="s">
        <v>264</v>
      </c>
      <c r="E63" s="22" t="s">
        <v>265</v>
      </c>
      <c r="F63" s="22" t="s">
        <v>120</v>
      </c>
      <c r="G63" s="22" t="s">
        <v>213</v>
      </c>
      <c r="H63" s="22"/>
      <c r="I63" s="25">
        <v>122</v>
      </c>
      <c r="J63" s="25">
        <f t="shared" si="9"/>
        <v>335.5</v>
      </c>
      <c r="K63" s="26">
        <v>3</v>
      </c>
      <c r="L63" s="22" t="s">
        <v>43</v>
      </c>
      <c r="M63" s="22" t="s">
        <v>266</v>
      </c>
      <c r="N63" s="27">
        <f t="shared" si="10"/>
        <v>44.7333333333333</v>
      </c>
      <c r="O63" s="27">
        <f t="shared" si="11"/>
        <v>24.24</v>
      </c>
      <c r="P63" s="27">
        <f t="shared" si="5"/>
        <v>68.9733333333333</v>
      </c>
      <c r="Q63" s="30"/>
    </row>
    <row r="64" s="15" customFormat="1" ht="12" spans="1:17">
      <c r="A64" s="20">
        <v>62</v>
      </c>
      <c r="B64" s="21"/>
      <c r="C64" s="22" t="s">
        <v>253</v>
      </c>
      <c r="D64" s="22" t="s">
        <v>267</v>
      </c>
      <c r="E64" s="22" t="s">
        <v>268</v>
      </c>
      <c r="F64" s="22" t="s">
        <v>53</v>
      </c>
      <c r="G64" s="22" t="s">
        <v>47</v>
      </c>
      <c r="H64" s="22"/>
      <c r="I64" s="25">
        <v>117</v>
      </c>
      <c r="J64" s="25">
        <f t="shared" si="9"/>
        <v>294</v>
      </c>
      <c r="K64" s="26">
        <v>3</v>
      </c>
      <c r="L64" s="22" t="s">
        <v>137</v>
      </c>
      <c r="M64" s="22" t="s">
        <v>269</v>
      </c>
      <c r="N64" s="27">
        <f t="shared" si="10"/>
        <v>39.2</v>
      </c>
      <c r="O64" s="27">
        <f t="shared" si="11"/>
        <v>29.52</v>
      </c>
      <c r="P64" s="27">
        <f t="shared" si="5"/>
        <v>68.72</v>
      </c>
      <c r="Q64" s="30"/>
    </row>
    <row r="65" s="15" customFormat="1" ht="12" spans="1:17">
      <c r="A65" s="20">
        <v>63</v>
      </c>
      <c r="B65" s="21"/>
      <c r="C65" s="22" t="s">
        <v>253</v>
      </c>
      <c r="D65" s="22" t="s">
        <v>270</v>
      </c>
      <c r="E65" s="22" t="s">
        <v>271</v>
      </c>
      <c r="F65" s="22" t="s">
        <v>272</v>
      </c>
      <c r="G65" s="22" t="s">
        <v>162</v>
      </c>
      <c r="H65" s="22"/>
      <c r="I65" s="25">
        <v>112</v>
      </c>
      <c r="J65" s="25">
        <f t="shared" si="9"/>
        <v>284.5</v>
      </c>
      <c r="K65" s="26">
        <v>3</v>
      </c>
      <c r="L65" s="22" t="s">
        <v>111</v>
      </c>
      <c r="M65" s="22" t="s">
        <v>273</v>
      </c>
      <c r="N65" s="27">
        <f t="shared" si="10"/>
        <v>37.9333333333333</v>
      </c>
      <c r="O65" s="27">
        <f t="shared" si="11"/>
        <v>30.72</v>
      </c>
      <c r="P65" s="27">
        <f t="shared" si="5"/>
        <v>68.6533333333333</v>
      </c>
      <c r="Q65" s="30"/>
    </row>
    <row r="66" s="15" customFormat="1" ht="12" spans="1:17">
      <c r="A66" s="20">
        <v>64</v>
      </c>
      <c r="B66" s="21"/>
      <c r="C66" s="22" t="s">
        <v>253</v>
      </c>
      <c r="D66" s="22" t="s">
        <v>274</v>
      </c>
      <c r="E66" s="22" t="s">
        <v>275</v>
      </c>
      <c r="F66" s="22" t="s">
        <v>81</v>
      </c>
      <c r="G66" s="22" t="s">
        <v>76</v>
      </c>
      <c r="H66" s="22"/>
      <c r="I66" s="25">
        <v>105.5</v>
      </c>
      <c r="J66" s="25">
        <f t="shared" si="9"/>
        <v>298</v>
      </c>
      <c r="K66" s="26">
        <v>3</v>
      </c>
      <c r="L66" s="22" t="s">
        <v>276</v>
      </c>
      <c r="M66" s="22" t="s">
        <v>117</v>
      </c>
      <c r="N66" s="27">
        <f t="shared" si="10"/>
        <v>39.7333333333333</v>
      </c>
      <c r="O66" s="27">
        <f t="shared" si="11"/>
        <v>28.88</v>
      </c>
      <c r="P66" s="27">
        <f t="shared" si="5"/>
        <v>68.6133333333333</v>
      </c>
      <c r="Q66" s="30"/>
    </row>
    <row r="67" s="15" customFormat="1" ht="12" spans="1:17">
      <c r="A67" s="20">
        <v>65</v>
      </c>
      <c r="B67" s="21"/>
      <c r="C67" s="22" t="s">
        <v>253</v>
      </c>
      <c r="D67" s="22" t="s">
        <v>277</v>
      </c>
      <c r="E67" s="22" t="s">
        <v>278</v>
      </c>
      <c r="F67" s="22" t="s">
        <v>69</v>
      </c>
      <c r="G67" s="22" t="s">
        <v>279</v>
      </c>
      <c r="H67" s="22"/>
      <c r="I67" s="25">
        <v>110</v>
      </c>
      <c r="J67" s="25">
        <f t="shared" si="9"/>
        <v>268.5</v>
      </c>
      <c r="K67" s="26">
        <v>3</v>
      </c>
      <c r="L67" s="22" t="s">
        <v>280</v>
      </c>
      <c r="M67" s="22" t="s">
        <v>281</v>
      </c>
      <c r="N67" s="27">
        <f t="shared" si="10"/>
        <v>35.8</v>
      </c>
      <c r="O67" s="27">
        <f t="shared" si="11"/>
        <v>31.84</v>
      </c>
      <c r="P67" s="27">
        <f t="shared" ref="P67:P98" si="12">N67+O67</f>
        <v>67.64</v>
      </c>
      <c r="Q67" s="30"/>
    </row>
    <row r="68" s="15" customFormat="1" ht="12" spans="1:17">
      <c r="A68" s="20">
        <v>66</v>
      </c>
      <c r="B68" s="21"/>
      <c r="C68" s="22" t="s">
        <v>253</v>
      </c>
      <c r="D68" s="22" t="s">
        <v>282</v>
      </c>
      <c r="E68" s="22" t="s">
        <v>283</v>
      </c>
      <c r="F68" s="22" t="s">
        <v>107</v>
      </c>
      <c r="G68" s="22" t="s">
        <v>284</v>
      </c>
      <c r="H68" s="22"/>
      <c r="I68" s="25">
        <v>120.5</v>
      </c>
      <c r="J68" s="25">
        <f t="shared" si="9"/>
        <v>289.5</v>
      </c>
      <c r="K68" s="26">
        <v>3</v>
      </c>
      <c r="L68" s="22" t="s">
        <v>285</v>
      </c>
      <c r="M68" s="22" t="s">
        <v>286</v>
      </c>
      <c r="N68" s="27">
        <f t="shared" si="10"/>
        <v>38.6</v>
      </c>
      <c r="O68" s="27">
        <f t="shared" si="11"/>
        <v>29.04</v>
      </c>
      <c r="P68" s="27">
        <f t="shared" si="12"/>
        <v>67.64</v>
      </c>
      <c r="Q68" s="30"/>
    </row>
    <row r="69" s="15" customFormat="1" ht="12" spans="1:17">
      <c r="A69" s="20">
        <v>67</v>
      </c>
      <c r="B69" s="21"/>
      <c r="C69" s="22" t="s">
        <v>253</v>
      </c>
      <c r="D69" s="22" t="s">
        <v>287</v>
      </c>
      <c r="E69" s="22" t="s">
        <v>288</v>
      </c>
      <c r="F69" s="22" t="s">
        <v>70</v>
      </c>
      <c r="G69" s="22" t="s">
        <v>289</v>
      </c>
      <c r="H69" s="22"/>
      <c r="I69" s="25">
        <v>117</v>
      </c>
      <c r="J69" s="25">
        <f t="shared" si="9"/>
        <v>289.5</v>
      </c>
      <c r="K69" s="26">
        <v>3</v>
      </c>
      <c r="L69" s="22" t="s">
        <v>55</v>
      </c>
      <c r="M69" s="22" t="s">
        <v>290</v>
      </c>
      <c r="N69" s="27">
        <f t="shared" si="10"/>
        <v>38.6</v>
      </c>
      <c r="O69" s="27">
        <f t="shared" si="11"/>
        <v>28.08</v>
      </c>
      <c r="P69" s="27">
        <f t="shared" si="12"/>
        <v>66.68</v>
      </c>
      <c r="Q69" s="30"/>
    </row>
    <row r="70" s="15" customFormat="1" ht="12" spans="1:17">
      <c r="A70" s="20">
        <v>68</v>
      </c>
      <c r="B70" s="21"/>
      <c r="C70" s="22" t="s">
        <v>253</v>
      </c>
      <c r="D70" s="22" t="s">
        <v>291</v>
      </c>
      <c r="E70" s="22" t="s">
        <v>292</v>
      </c>
      <c r="F70" s="22" t="s">
        <v>218</v>
      </c>
      <c r="G70" s="22" t="s">
        <v>259</v>
      </c>
      <c r="H70" s="22"/>
      <c r="I70" s="25">
        <v>110.5</v>
      </c>
      <c r="J70" s="25">
        <f t="shared" si="9"/>
        <v>284.5</v>
      </c>
      <c r="K70" s="26">
        <v>3</v>
      </c>
      <c r="L70" s="22" t="s">
        <v>108</v>
      </c>
      <c r="M70" s="22" t="s">
        <v>293</v>
      </c>
      <c r="N70" s="27">
        <f t="shared" si="10"/>
        <v>37.9333333333333</v>
      </c>
      <c r="O70" s="27">
        <f t="shared" si="11"/>
        <v>28.48</v>
      </c>
      <c r="P70" s="27">
        <f t="shared" si="12"/>
        <v>66.4133333333333</v>
      </c>
      <c r="Q70" s="30"/>
    </row>
    <row r="71" s="1" customFormat="1" ht="12" spans="1:17">
      <c r="A71" s="20">
        <v>69</v>
      </c>
      <c r="B71" s="21"/>
      <c r="C71" s="23" t="s">
        <v>253</v>
      </c>
      <c r="D71" s="23" t="s">
        <v>294</v>
      </c>
      <c r="E71" s="23" t="s">
        <v>295</v>
      </c>
      <c r="F71" s="23" t="s">
        <v>70</v>
      </c>
      <c r="G71" s="23" t="s">
        <v>296</v>
      </c>
      <c r="H71" s="23"/>
      <c r="I71" s="20">
        <v>119</v>
      </c>
      <c r="J71" s="20">
        <f t="shared" si="9"/>
        <v>285</v>
      </c>
      <c r="K71" s="28">
        <v>3</v>
      </c>
      <c r="L71" s="23" t="s">
        <v>49</v>
      </c>
      <c r="M71" s="23" t="s">
        <v>297</v>
      </c>
      <c r="N71" s="29">
        <f t="shared" si="10"/>
        <v>38</v>
      </c>
      <c r="O71" s="29">
        <f t="shared" si="11"/>
        <v>28.16</v>
      </c>
      <c r="P71" s="29">
        <f t="shared" si="12"/>
        <v>66.16</v>
      </c>
      <c r="Q71" s="31"/>
    </row>
    <row r="72" s="1" customFormat="1" ht="12" spans="1:17">
      <c r="A72" s="20">
        <v>70</v>
      </c>
      <c r="B72" s="21"/>
      <c r="C72" s="23" t="s">
        <v>253</v>
      </c>
      <c r="D72" s="23" t="s">
        <v>298</v>
      </c>
      <c r="E72" s="23" t="s">
        <v>299</v>
      </c>
      <c r="F72" s="23" t="s">
        <v>300</v>
      </c>
      <c r="G72" s="23" t="s">
        <v>218</v>
      </c>
      <c r="H72" s="23"/>
      <c r="I72" s="20">
        <v>120</v>
      </c>
      <c r="J72" s="20">
        <f t="shared" si="9"/>
        <v>280.5</v>
      </c>
      <c r="K72" s="28">
        <v>3</v>
      </c>
      <c r="L72" s="23" t="s">
        <v>59</v>
      </c>
      <c r="M72" s="23" t="s">
        <v>301</v>
      </c>
      <c r="N72" s="29">
        <f t="shared" si="10"/>
        <v>37.4</v>
      </c>
      <c r="O72" s="29">
        <f t="shared" si="11"/>
        <v>27.76</v>
      </c>
      <c r="P72" s="29">
        <f t="shared" si="12"/>
        <v>65.16</v>
      </c>
      <c r="Q72" s="31"/>
    </row>
    <row r="73" s="1" customFormat="1" ht="12" spans="1:17">
      <c r="A73" s="20">
        <v>71</v>
      </c>
      <c r="B73" s="21"/>
      <c r="C73" s="23" t="s">
        <v>253</v>
      </c>
      <c r="D73" s="23" t="s">
        <v>302</v>
      </c>
      <c r="E73" s="23" t="s">
        <v>303</v>
      </c>
      <c r="F73" s="23" t="s">
        <v>122</v>
      </c>
      <c r="G73" s="23" t="s">
        <v>289</v>
      </c>
      <c r="H73" s="23"/>
      <c r="I73" s="20">
        <v>107.5</v>
      </c>
      <c r="J73" s="20">
        <f t="shared" si="9"/>
        <v>263</v>
      </c>
      <c r="K73" s="28">
        <v>3</v>
      </c>
      <c r="L73" s="23" t="s">
        <v>133</v>
      </c>
      <c r="M73" s="23" t="s">
        <v>31</v>
      </c>
      <c r="N73" s="29">
        <f t="shared" si="10"/>
        <v>35.0666666666667</v>
      </c>
      <c r="O73" s="29">
        <f t="shared" si="11"/>
        <v>30.08</v>
      </c>
      <c r="P73" s="29">
        <f t="shared" si="12"/>
        <v>65.1466666666667</v>
      </c>
      <c r="Q73" s="31"/>
    </row>
    <row r="74" s="1" customFormat="1" ht="12" spans="1:17">
      <c r="A74" s="20">
        <v>72</v>
      </c>
      <c r="B74" s="21"/>
      <c r="C74" s="23" t="s">
        <v>253</v>
      </c>
      <c r="D74" s="23" t="s">
        <v>304</v>
      </c>
      <c r="E74" s="23" t="s">
        <v>305</v>
      </c>
      <c r="F74" s="23" t="s">
        <v>64</v>
      </c>
      <c r="G74" s="23" t="s">
        <v>306</v>
      </c>
      <c r="H74" s="23"/>
      <c r="I74" s="20">
        <v>103</v>
      </c>
      <c r="J74" s="20">
        <f t="shared" si="9"/>
        <v>277</v>
      </c>
      <c r="K74" s="28">
        <v>3</v>
      </c>
      <c r="L74" s="23" t="s">
        <v>307</v>
      </c>
      <c r="M74" s="23" t="s">
        <v>308</v>
      </c>
      <c r="N74" s="29">
        <f t="shared" si="10"/>
        <v>36.9333333333333</v>
      </c>
      <c r="O74" s="29">
        <f t="shared" si="11"/>
        <v>27.36</v>
      </c>
      <c r="P74" s="29">
        <f t="shared" si="12"/>
        <v>64.2933333333333</v>
      </c>
      <c r="Q74" s="31"/>
    </row>
    <row r="75" s="1" customFormat="1" ht="12" spans="1:17">
      <c r="A75" s="20">
        <v>73</v>
      </c>
      <c r="B75" s="21"/>
      <c r="C75" s="23" t="s">
        <v>253</v>
      </c>
      <c r="D75" s="23" t="s">
        <v>309</v>
      </c>
      <c r="E75" s="23" t="s">
        <v>310</v>
      </c>
      <c r="F75" s="23" t="s">
        <v>311</v>
      </c>
      <c r="G75" s="23" t="s">
        <v>289</v>
      </c>
      <c r="H75" s="23"/>
      <c r="I75" s="20">
        <v>105.5</v>
      </c>
      <c r="J75" s="20">
        <f t="shared" si="9"/>
        <v>260.5</v>
      </c>
      <c r="K75" s="28">
        <v>3</v>
      </c>
      <c r="L75" s="23" t="s">
        <v>30</v>
      </c>
      <c r="M75" s="23" t="s">
        <v>153</v>
      </c>
      <c r="N75" s="29">
        <f t="shared" si="10"/>
        <v>34.7333333333333</v>
      </c>
      <c r="O75" s="29">
        <f t="shared" si="11"/>
        <v>27.92</v>
      </c>
      <c r="P75" s="29">
        <f t="shared" si="12"/>
        <v>62.6533333333333</v>
      </c>
      <c r="Q75" s="31"/>
    </row>
    <row r="76" s="1" customFormat="1" ht="12" spans="1:17">
      <c r="A76" s="20">
        <v>74</v>
      </c>
      <c r="B76" s="21"/>
      <c r="C76" s="23" t="s">
        <v>253</v>
      </c>
      <c r="D76" s="23" t="s">
        <v>312</v>
      </c>
      <c r="E76" s="23" t="s">
        <v>313</v>
      </c>
      <c r="F76" s="23" t="s">
        <v>259</v>
      </c>
      <c r="G76" s="23" t="s">
        <v>314</v>
      </c>
      <c r="H76" s="23"/>
      <c r="I76" s="20">
        <v>105</v>
      </c>
      <c r="J76" s="20">
        <f t="shared" si="9"/>
        <v>259.5</v>
      </c>
      <c r="K76" s="28">
        <v>3</v>
      </c>
      <c r="L76" s="23" t="s">
        <v>65</v>
      </c>
      <c r="M76" s="23" t="s">
        <v>315</v>
      </c>
      <c r="N76" s="29">
        <f t="shared" si="10"/>
        <v>34.6</v>
      </c>
      <c r="O76" s="29">
        <f t="shared" si="11"/>
        <v>27.6</v>
      </c>
      <c r="P76" s="29">
        <f t="shared" si="12"/>
        <v>62.2</v>
      </c>
      <c r="Q76" s="31"/>
    </row>
    <row r="77" s="1" customFormat="1" ht="12" spans="1:17">
      <c r="A77" s="20">
        <v>75</v>
      </c>
      <c r="B77" s="21"/>
      <c r="C77" s="23" t="s">
        <v>253</v>
      </c>
      <c r="D77" s="23" t="s">
        <v>316</v>
      </c>
      <c r="E77" s="23" t="s">
        <v>317</v>
      </c>
      <c r="F77" s="23" t="s">
        <v>81</v>
      </c>
      <c r="G77" s="23" t="s">
        <v>318</v>
      </c>
      <c r="H77" s="23"/>
      <c r="I77" s="20">
        <v>102.5</v>
      </c>
      <c r="J77" s="20">
        <f t="shared" si="9"/>
        <v>267</v>
      </c>
      <c r="K77" s="28">
        <v>3</v>
      </c>
      <c r="L77" s="23" t="s">
        <v>152</v>
      </c>
      <c r="M77" s="23" t="s">
        <v>319</v>
      </c>
      <c r="N77" s="29">
        <f t="shared" si="10"/>
        <v>35.6</v>
      </c>
      <c r="O77" s="29">
        <f t="shared" si="11"/>
        <v>25.84</v>
      </c>
      <c r="P77" s="29">
        <f t="shared" si="12"/>
        <v>61.44</v>
      </c>
      <c r="Q77" s="31"/>
    </row>
    <row r="78" s="1" customFormat="1" ht="12" spans="1:17">
      <c r="A78" s="20">
        <v>76</v>
      </c>
      <c r="B78" s="21"/>
      <c r="C78" s="23" t="s">
        <v>253</v>
      </c>
      <c r="D78" s="23" t="s">
        <v>320</v>
      </c>
      <c r="E78" s="23" t="s">
        <v>321</v>
      </c>
      <c r="F78" s="23" t="s">
        <v>69</v>
      </c>
      <c r="G78" s="23" t="s">
        <v>122</v>
      </c>
      <c r="H78" s="23"/>
      <c r="I78" s="20">
        <v>107.5</v>
      </c>
      <c r="J78" s="20">
        <v>258.5</v>
      </c>
      <c r="K78" s="28">
        <v>3</v>
      </c>
      <c r="L78" s="23" t="s">
        <v>322</v>
      </c>
      <c r="M78" s="23" t="s">
        <v>323</v>
      </c>
      <c r="N78" s="29">
        <f t="shared" si="10"/>
        <v>34.4666666666667</v>
      </c>
      <c r="O78" s="29">
        <f t="shared" si="11"/>
        <v>25.36</v>
      </c>
      <c r="P78" s="29">
        <f t="shared" si="12"/>
        <v>59.8266666666667</v>
      </c>
      <c r="Q78" s="31"/>
    </row>
    <row r="79" s="1" customFormat="1" ht="12" spans="1:17">
      <c r="A79" s="20">
        <v>77</v>
      </c>
      <c r="B79" s="21"/>
      <c r="C79" s="23" t="s">
        <v>253</v>
      </c>
      <c r="D79" s="23" t="s">
        <v>324</v>
      </c>
      <c r="E79" s="23" t="s">
        <v>325</v>
      </c>
      <c r="F79" s="23" t="s">
        <v>218</v>
      </c>
      <c r="G79" s="23" t="s">
        <v>306</v>
      </c>
      <c r="H79" s="23"/>
      <c r="I79" s="20">
        <v>102.5</v>
      </c>
      <c r="J79" s="20">
        <f>(F79+G79+I79)</f>
        <v>279</v>
      </c>
      <c r="K79" s="28">
        <v>3</v>
      </c>
      <c r="L79" s="32"/>
      <c r="M79" s="28" t="s">
        <v>36</v>
      </c>
      <c r="N79" s="29">
        <v>37.2</v>
      </c>
      <c r="O79" s="29"/>
      <c r="P79" s="29">
        <v>37.2</v>
      </c>
      <c r="Q79" s="31"/>
    </row>
    <row r="80" s="1" customFormat="1" ht="12" spans="1:17">
      <c r="A80" s="20">
        <v>78</v>
      </c>
      <c r="B80" s="21"/>
      <c r="C80" s="23" t="s">
        <v>253</v>
      </c>
      <c r="D80" s="23" t="s">
        <v>326</v>
      </c>
      <c r="E80" s="23" t="s">
        <v>327</v>
      </c>
      <c r="F80" s="23" t="s">
        <v>279</v>
      </c>
      <c r="G80" s="23" t="s">
        <v>157</v>
      </c>
      <c r="H80" s="23"/>
      <c r="I80" s="20">
        <v>104</v>
      </c>
      <c r="J80" s="20">
        <f>(F80+G80+I80)</f>
        <v>268.5</v>
      </c>
      <c r="K80" s="28">
        <v>3</v>
      </c>
      <c r="L80" s="23"/>
      <c r="M80" s="28" t="s">
        <v>36</v>
      </c>
      <c r="N80" s="29">
        <v>35.8</v>
      </c>
      <c r="O80" s="29"/>
      <c r="P80" s="29">
        <v>35.8</v>
      </c>
      <c r="Q80" s="31"/>
    </row>
    <row r="81" s="1" customFormat="1" ht="12" spans="1:17">
      <c r="A81" s="20">
        <v>79</v>
      </c>
      <c r="B81" s="21"/>
      <c r="C81" s="23" t="s">
        <v>253</v>
      </c>
      <c r="D81" s="23" t="s">
        <v>328</v>
      </c>
      <c r="E81" s="23" t="s">
        <v>329</v>
      </c>
      <c r="F81" s="23" t="s">
        <v>330</v>
      </c>
      <c r="G81" s="23" t="s">
        <v>331</v>
      </c>
      <c r="H81" s="23"/>
      <c r="I81" s="20">
        <v>110.5</v>
      </c>
      <c r="J81" s="20">
        <v>256</v>
      </c>
      <c r="K81" s="28">
        <v>3</v>
      </c>
      <c r="L81" s="32"/>
      <c r="M81" s="28" t="s">
        <v>36</v>
      </c>
      <c r="N81" s="29">
        <v>34.13</v>
      </c>
      <c r="O81" s="29"/>
      <c r="P81" s="29">
        <v>34.13</v>
      </c>
      <c r="Q81" s="31"/>
    </row>
    <row r="82" s="15" customFormat="1" ht="12" spans="1:17">
      <c r="A82" s="20">
        <v>80</v>
      </c>
      <c r="B82" s="21" t="s">
        <v>332</v>
      </c>
      <c r="C82" s="22" t="s">
        <v>333</v>
      </c>
      <c r="D82" s="22" t="s">
        <v>334</v>
      </c>
      <c r="E82" s="22" t="s">
        <v>335</v>
      </c>
      <c r="F82" s="22" t="s">
        <v>89</v>
      </c>
      <c r="G82" s="22" t="s">
        <v>156</v>
      </c>
      <c r="H82" s="22"/>
      <c r="I82" s="25">
        <v>118</v>
      </c>
      <c r="J82" s="25">
        <f t="shared" ref="J82:J99" si="13">(F82+G82+I82)</f>
        <v>314</v>
      </c>
      <c r="K82" s="26">
        <v>4</v>
      </c>
      <c r="L82" s="22" t="s">
        <v>116</v>
      </c>
      <c r="M82" s="22" t="s">
        <v>336</v>
      </c>
      <c r="N82" s="27">
        <f t="shared" ref="N82:N98" si="14">J82/3/1.5*0.6</f>
        <v>41.8666666666667</v>
      </c>
      <c r="O82" s="27">
        <f t="shared" si="11"/>
        <v>29.84</v>
      </c>
      <c r="P82" s="27">
        <f t="shared" si="12"/>
        <v>71.7066666666667</v>
      </c>
      <c r="Q82" s="30"/>
    </row>
    <row r="83" s="15" customFormat="1" ht="12" spans="1:17">
      <c r="A83" s="20">
        <v>81</v>
      </c>
      <c r="B83" s="21"/>
      <c r="C83" s="22" t="s">
        <v>333</v>
      </c>
      <c r="D83" s="22" t="s">
        <v>337</v>
      </c>
      <c r="E83" s="22" t="s">
        <v>338</v>
      </c>
      <c r="F83" s="22" t="s">
        <v>339</v>
      </c>
      <c r="G83" s="22" t="s">
        <v>243</v>
      </c>
      <c r="H83" s="22"/>
      <c r="I83" s="25">
        <v>121.5</v>
      </c>
      <c r="J83" s="25">
        <f t="shared" si="13"/>
        <v>294.5</v>
      </c>
      <c r="K83" s="26">
        <v>4</v>
      </c>
      <c r="L83" s="22" t="s">
        <v>108</v>
      </c>
      <c r="M83" s="22" t="s">
        <v>31</v>
      </c>
      <c r="N83" s="27">
        <f t="shared" si="14"/>
        <v>39.2666666666667</v>
      </c>
      <c r="O83" s="27">
        <f t="shared" si="11"/>
        <v>30.08</v>
      </c>
      <c r="P83" s="27">
        <f t="shared" si="12"/>
        <v>69.3466666666667</v>
      </c>
      <c r="Q83" s="30"/>
    </row>
    <row r="84" s="15" customFormat="1" ht="12" spans="1:17">
      <c r="A84" s="20">
        <v>82</v>
      </c>
      <c r="B84" s="21"/>
      <c r="C84" s="22" t="s">
        <v>333</v>
      </c>
      <c r="D84" s="22" t="s">
        <v>340</v>
      </c>
      <c r="E84" s="22" t="s">
        <v>341</v>
      </c>
      <c r="F84" s="22" t="s">
        <v>107</v>
      </c>
      <c r="G84" s="22" t="s">
        <v>107</v>
      </c>
      <c r="H84" s="22"/>
      <c r="I84" s="25">
        <v>117</v>
      </c>
      <c r="J84" s="25">
        <f t="shared" si="13"/>
        <v>283</v>
      </c>
      <c r="K84" s="26">
        <v>4</v>
      </c>
      <c r="L84" s="22" t="s">
        <v>307</v>
      </c>
      <c r="M84" s="22" t="s">
        <v>342</v>
      </c>
      <c r="N84" s="27">
        <f t="shared" si="14"/>
        <v>37.7333333333333</v>
      </c>
      <c r="O84" s="27">
        <f t="shared" si="11"/>
        <v>31.12</v>
      </c>
      <c r="P84" s="27">
        <f t="shared" si="12"/>
        <v>68.8533333333333</v>
      </c>
      <c r="Q84" s="30"/>
    </row>
    <row r="85" s="15" customFormat="1" ht="12" spans="1:17">
      <c r="A85" s="20">
        <v>83</v>
      </c>
      <c r="B85" s="21"/>
      <c r="C85" s="22" t="s">
        <v>333</v>
      </c>
      <c r="D85" s="22" t="s">
        <v>343</v>
      </c>
      <c r="E85" s="22" t="s">
        <v>344</v>
      </c>
      <c r="F85" s="22" t="s">
        <v>345</v>
      </c>
      <c r="G85" s="22" t="s">
        <v>54</v>
      </c>
      <c r="H85" s="22"/>
      <c r="I85" s="25">
        <v>120.5</v>
      </c>
      <c r="J85" s="25">
        <f t="shared" si="13"/>
        <v>280</v>
      </c>
      <c r="K85" s="26">
        <v>4</v>
      </c>
      <c r="L85" s="22" t="s">
        <v>280</v>
      </c>
      <c r="M85" s="22" t="s">
        <v>346</v>
      </c>
      <c r="N85" s="27">
        <f t="shared" si="14"/>
        <v>37.3333333333333</v>
      </c>
      <c r="O85" s="27">
        <f t="shared" si="11"/>
        <v>29.6</v>
      </c>
      <c r="P85" s="27">
        <f t="shared" si="12"/>
        <v>66.9333333333333</v>
      </c>
      <c r="Q85" s="30"/>
    </row>
    <row r="86" s="15" customFormat="1" ht="12" spans="1:17">
      <c r="A86" s="20">
        <v>84</v>
      </c>
      <c r="B86" s="21"/>
      <c r="C86" s="22" t="s">
        <v>333</v>
      </c>
      <c r="D86" s="22" t="s">
        <v>347</v>
      </c>
      <c r="E86" s="22" t="s">
        <v>348</v>
      </c>
      <c r="F86" s="22" t="s">
        <v>349</v>
      </c>
      <c r="G86" s="22" t="s">
        <v>69</v>
      </c>
      <c r="H86" s="22"/>
      <c r="I86" s="25">
        <v>105.5</v>
      </c>
      <c r="J86" s="25">
        <f t="shared" si="13"/>
        <v>258.5</v>
      </c>
      <c r="K86" s="26">
        <v>4</v>
      </c>
      <c r="L86" s="22" t="s">
        <v>49</v>
      </c>
      <c r="M86" s="22" t="s">
        <v>69</v>
      </c>
      <c r="N86" s="27">
        <f t="shared" si="14"/>
        <v>34.4666666666667</v>
      </c>
      <c r="O86" s="27">
        <f t="shared" si="11"/>
        <v>31.2</v>
      </c>
      <c r="P86" s="27">
        <f t="shared" si="12"/>
        <v>65.6666666666667</v>
      </c>
      <c r="Q86" s="30"/>
    </row>
    <row r="87" s="15" customFormat="1" ht="12" spans="1:17">
      <c r="A87" s="20">
        <v>85</v>
      </c>
      <c r="B87" s="21"/>
      <c r="C87" s="22" t="s">
        <v>333</v>
      </c>
      <c r="D87" s="22" t="s">
        <v>350</v>
      </c>
      <c r="E87" s="22" t="s">
        <v>351</v>
      </c>
      <c r="F87" s="22" t="s">
        <v>352</v>
      </c>
      <c r="G87" s="22" t="s">
        <v>353</v>
      </c>
      <c r="H87" s="22"/>
      <c r="I87" s="25">
        <v>101</v>
      </c>
      <c r="J87" s="25">
        <f t="shared" si="13"/>
        <v>265.5</v>
      </c>
      <c r="K87" s="26">
        <v>4</v>
      </c>
      <c r="L87" s="22" t="s">
        <v>158</v>
      </c>
      <c r="M87" s="22" t="s">
        <v>25</v>
      </c>
      <c r="N87" s="27">
        <f t="shared" si="14"/>
        <v>35.4</v>
      </c>
      <c r="O87" s="27">
        <f t="shared" si="11"/>
        <v>30.24</v>
      </c>
      <c r="P87" s="27">
        <f t="shared" si="12"/>
        <v>65.64</v>
      </c>
      <c r="Q87" s="30"/>
    </row>
    <row r="88" s="15" customFormat="1" ht="12" spans="1:17">
      <c r="A88" s="20">
        <v>86</v>
      </c>
      <c r="B88" s="21"/>
      <c r="C88" s="22" t="s">
        <v>333</v>
      </c>
      <c r="D88" s="22" t="s">
        <v>354</v>
      </c>
      <c r="E88" s="22" t="s">
        <v>355</v>
      </c>
      <c r="F88" s="22" t="s">
        <v>356</v>
      </c>
      <c r="G88" s="22" t="s">
        <v>89</v>
      </c>
      <c r="H88" s="22"/>
      <c r="I88" s="25">
        <v>103.5</v>
      </c>
      <c r="J88" s="25">
        <f t="shared" si="13"/>
        <v>270</v>
      </c>
      <c r="K88" s="26">
        <v>4</v>
      </c>
      <c r="L88" s="22" t="s">
        <v>55</v>
      </c>
      <c r="M88" s="22" t="s">
        <v>357</v>
      </c>
      <c r="N88" s="27">
        <f t="shared" si="14"/>
        <v>36</v>
      </c>
      <c r="O88" s="27">
        <f t="shared" si="11"/>
        <v>28.96</v>
      </c>
      <c r="P88" s="27">
        <f t="shared" si="12"/>
        <v>64.96</v>
      </c>
      <c r="Q88" s="30"/>
    </row>
    <row r="89" s="15" customFormat="1" ht="12" spans="1:17">
      <c r="A89" s="20">
        <v>87</v>
      </c>
      <c r="B89" s="21"/>
      <c r="C89" s="22" t="s">
        <v>333</v>
      </c>
      <c r="D89" s="22" t="s">
        <v>358</v>
      </c>
      <c r="E89" s="22" t="s">
        <v>359</v>
      </c>
      <c r="F89" s="22" t="s">
        <v>232</v>
      </c>
      <c r="G89" s="22" t="s">
        <v>356</v>
      </c>
      <c r="H89" s="22"/>
      <c r="I89" s="25">
        <v>115</v>
      </c>
      <c r="J89" s="25">
        <f t="shared" si="13"/>
        <v>254</v>
      </c>
      <c r="K89" s="26">
        <v>4</v>
      </c>
      <c r="L89" s="22" t="s">
        <v>152</v>
      </c>
      <c r="M89" s="22" t="s">
        <v>360</v>
      </c>
      <c r="N89" s="27">
        <f t="shared" si="14"/>
        <v>33.8666666666667</v>
      </c>
      <c r="O89" s="27">
        <f t="shared" si="11"/>
        <v>31.04</v>
      </c>
      <c r="P89" s="27">
        <f t="shared" si="12"/>
        <v>64.9066666666667</v>
      </c>
      <c r="Q89" s="30"/>
    </row>
    <row r="90" s="15" customFormat="1" ht="12" spans="1:17">
      <c r="A90" s="20">
        <v>88</v>
      </c>
      <c r="B90" s="21"/>
      <c r="C90" s="22" t="s">
        <v>333</v>
      </c>
      <c r="D90" s="22" t="s">
        <v>361</v>
      </c>
      <c r="E90" s="22" t="s">
        <v>362</v>
      </c>
      <c r="F90" s="22" t="s">
        <v>232</v>
      </c>
      <c r="G90" s="22" t="s">
        <v>284</v>
      </c>
      <c r="H90" s="22"/>
      <c r="I90" s="25">
        <v>100.5</v>
      </c>
      <c r="J90" s="25">
        <f t="shared" si="13"/>
        <v>255</v>
      </c>
      <c r="K90" s="26">
        <v>4</v>
      </c>
      <c r="L90" s="22" t="s">
        <v>142</v>
      </c>
      <c r="M90" s="22" t="s">
        <v>273</v>
      </c>
      <c r="N90" s="27">
        <f t="shared" si="14"/>
        <v>34</v>
      </c>
      <c r="O90" s="27">
        <f t="shared" si="11"/>
        <v>30.72</v>
      </c>
      <c r="P90" s="27">
        <f t="shared" si="12"/>
        <v>64.72</v>
      </c>
      <c r="Q90" s="30"/>
    </row>
    <row r="91" s="1" customFormat="1" ht="12" spans="1:17">
      <c r="A91" s="20">
        <v>89</v>
      </c>
      <c r="B91" s="21"/>
      <c r="C91" s="23" t="s">
        <v>333</v>
      </c>
      <c r="D91" s="23" t="s">
        <v>363</v>
      </c>
      <c r="E91" s="23" t="s">
        <v>364</v>
      </c>
      <c r="F91" s="23" t="s">
        <v>272</v>
      </c>
      <c r="G91" s="23" t="s">
        <v>365</v>
      </c>
      <c r="H91" s="23"/>
      <c r="I91" s="20">
        <v>108.5</v>
      </c>
      <c r="J91" s="20">
        <f t="shared" si="13"/>
        <v>255</v>
      </c>
      <c r="K91" s="28">
        <v>4</v>
      </c>
      <c r="L91" s="23" t="s">
        <v>276</v>
      </c>
      <c r="M91" s="23" t="s">
        <v>366</v>
      </c>
      <c r="N91" s="29">
        <f t="shared" si="14"/>
        <v>34</v>
      </c>
      <c r="O91" s="29">
        <f t="shared" si="11"/>
        <v>30.48</v>
      </c>
      <c r="P91" s="29">
        <f t="shared" si="12"/>
        <v>64.48</v>
      </c>
      <c r="Q91" s="31"/>
    </row>
    <row r="92" s="1" customFormat="1" ht="12" spans="1:17">
      <c r="A92" s="20">
        <v>90</v>
      </c>
      <c r="B92" s="21"/>
      <c r="C92" s="23" t="s">
        <v>333</v>
      </c>
      <c r="D92" s="23" t="s">
        <v>367</v>
      </c>
      <c r="E92" s="23" t="s">
        <v>368</v>
      </c>
      <c r="F92" s="23" t="s">
        <v>318</v>
      </c>
      <c r="G92" s="23" t="s">
        <v>64</v>
      </c>
      <c r="H92" s="23"/>
      <c r="I92" s="20">
        <v>105.5</v>
      </c>
      <c r="J92" s="20">
        <f t="shared" si="13"/>
        <v>262</v>
      </c>
      <c r="K92" s="28">
        <v>4</v>
      </c>
      <c r="L92" s="23" t="s">
        <v>285</v>
      </c>
      <c r="M92" s="23" t="s">
        <v>95</v>
      </c>
      <c r="N92" s="29">
        <f t="shared" si="14"/>
        <v>34.9333333333333</v>
      </c>
      <c r="O92" s="29">
        <f t="shared" si="11"/>
        <v>29.44</v>
      </c>
      <c r="P92" s="29">
        <f t="shared" si="12"/>
        <v>64.3733333333333</v>
      </c>
      <c r="Q92" s="31"/>
    </row>
    <row r="93" s="1" customFormat="1" ht="12" spans="1:17">
      <c r="A93" s="20">
        <v>91</v>
      </c>
      <c r="B93" s="21"/>
      <c r="C93" s="23" t="s">
        <v>333</v>
      </c>
      <c r="D93" s="23" t="s">
        <v>369</v>
      </c>
      <c r="E93" s="23" t="s">
        <v>370</v>
      </c>
      <c r="F93" s="23" t="s">
        <v>107</v>
      </c>
      <c r="G93" s="23" t="s">
        <v>371</v>
      </c>
      <c r="H93" s="23"/>
      <c r="I93" s="20">
        <v>91</v>
      </c>
      <c r="J93" s="20">
        <f t="shared" si="13"/>
        <v>244</v>
      </c>
      <c r="K93" s="28">
        <v>4</v>
      </c>
      <c r="L93" s="23" t="s">
        <v>90</v>
      </c>
      <c r="M93" s="23" t="s">
        <v>372</v>
      </c>
      <c r="N93" s="29">
        <f t="shared" si="14"/>
        <v>32.5333333333333</v>
      </c>
      <c r="O93" s="29">
        <f t="shared" si="11"/>
        <v>31.68</v>
      </c>
      <c r="P93" s="29">
        <f t="shared" si="12"/>
        <v>64.2133333333333</v>
      </c>
      <c r="Q93" s="31"/>
    </row>
    <row r="94" s="1" customFormat="1" ht="12" spans="1:17">
      <c r="A94" s="20">
        <v>92</v>
      </c>
      <c r="B94" s="21"/>
      <c r="C94" s="23" t="s">
        <v>333</v>
      </c>
      <c r="D94" s="23" t="s">
        <v>373</v>
      </c>
      <c r="E94" s="23" t="s">
        <v>374</v>
      </c>
      <c r="F94" s="23" t="s">
        <v>300</v>
      </c>
      <c r="G94" s="23" t="s">
        <v>221</v>
      </c>
      <c r="H94" s="23"/>
      <c r="I94" s="20">
        <v>102</v>
      </c>
      <c r="J94" s="20">
        <f t="shared" si="13"/>
        <v>258.5</v>
      </c>
      <c r="K94" s="28">
        <v>4</v>
      </c>
      <c r="L94" s="23" t="s">
        <v>137</v>
      </c>
      <c r="M94" s="23" t="s">
        <v>375</v>
      </c>
      <c r="N94" s="29">
        <f t="shared" si="14"/>
        <v>34.4666666666667</v>
      </c>
      <c r="O94" s="29">
        <f t="shared" si="11"/>
        <v>29.36</v>
      </c>
      <c r="P94" s="29">
        <f t="shared" si="12"/>
        <v>63.8266666666667</v>
      </c>
      <c r="Q94" s="31"/>
    </row>
    <row r="95" s="1" customFormat="1" ht="12" spans="1:17">
      <c r="A95" s="20">
        <v>93</v>
      </c>
      <c r="B95" s="21"/>
      <c r="C95" s="23" t="s">
        <v>333</v>
      </c>
      <c r="D95" s="23" t="s">
        <v>376</v>
      </c>
      <c r="E95" s="23" t="s">
        <v>377</v>
      </c>
      <c r="F95" s="23" t="s">
        <v>346</v>
      </c>
      <c r="G95" s="23" t="s">
        <v>378</v>
      </c>
      <c r="H95" s="23"/>
      <c r="I95" s="20">
        <v>111</v>
      </c>
      <c r="J95" s="20">
        <f t="shared" si="13"/>
        <v>254.5</v>
      </c>
      <c r="K95" s="28">
        <v>4</v>
      </c>
      <c r="L95" s="23" t="s">
        <v>65</v>
      </c>
      <c r="M95" s="23" t="s">
        <v>379</v>
      </c>
      <c r="N95" s="29">
        <f t="shared" si="14"/>
        <v>33.9333333333333</v>
      </c>
      <c r="O95" s="29">
        <f t="shared" si="11"/>
        <v>29.28</v>
      </c>
      <c r="P95" s="29">
        <f t="shared" si="12"/>
        <v>63.2133333333333</v>
      </c>
      <c r="Q95" s="31"/>
    </row>
    <row r="96" s="1" customFormat="1" ht="12" spans="1:17">
      <c r="A96" s="20">
        <v>94</v>
      </c>
      <c r="B96" s="21"/>
      <c r="C96" s="23" t="s">
        <v>333</v>
      </c>
      <c r="D96" s="23" t="s">
        <v>380</v>
      </c>
      <c r="E96" s="23" t="s">
        <v>381</v>
      </c>
      <c r="F96" s="23" t="s">
        <v>378</v>
      </c>
      <c r="G96" s="23" t="s">
        <v>311</v>
      </c>
      <c r="H96" s="23"/>
      <c r="I96" s="20">
        <v>104</v>
      </c>
      <c r="J96" s="20">
        <f t="shared" si="13"/>
        <v>246</v>
      </c>
      <c r="K96" s="28">
        <v>4</v>
      </c>
      <c r="L96" s="23" t="s">
        <v>111</v>
      </c>
      <c r="M96" s="23" t="s">
        <v>50</v>
      </c>
      <c r="N96" s="29">
        <f t="shared" si="14"/>
        <v>32.8</v>
      </c>
      <c r="O96" s="29">
        <f t="shared" si="11"/>
        <v>30.16</v>
      </c>
      <c r="P96" s="29">
        <f t="shared" si="12"/>
        <v>62.96</v>
      </c>
      <c r="Q96" s="31"/>
    </row>
    <row r="97" s="1" customFormat="1" ht="12" spans="1:17">
      <c r="A97" s="20">
        <v>95</v>
      </c>
      <c r="B97" s="21"/>
      <c r="C97" s="23" t="s">
        <v>333</v>
      </c>
      <c r="D97" s="23" t="s">
        <v>382</v>
      </c>
      <c r="E97" s="23" t="s">
        <v>383</v>
      </c>
      <c r="F97" s="23" t="s">
        <v>384</v>
      </c>
      <c r="G97" s="23" t="s">
        <v>48</v>
      </c>
      <c r="H97" s="23"/>
      <c r="I97" s="20">
        <v>99.5</v>
      </c>
      <c r="J97" s="20">
        <f t="shared" si="13"/>
        <v>252</v>
      </c>
      <c r="K97" s="28">
        <v>4</v>
      </c>
      <c r="L97" s="23" t="s">
        <v>59</v>
      </c>
      <c r="M97" s="23" t="s">
        <v>385</v>
      </c>
      <c r="N97" s="29">
        <f t="shared" si="14"/>
        <v>33.6</v>
      </c>
      <c r="O97" s="29">
        <f t="shared" si="11"/>
        <v>29.12</v>
      </c>
      <c r="P97" s="29">
        <f t="shared" si="12"/>
        <v>62.72</v>
      </c>
      <c r="Q97" s="31"/>
    </row>
    <row r="98" s="1" customFormat="1" ht="12" spans="1:17">
      <c r="A98" s="20">
        <v>96</v>
      </c>
      <c r="B98" s="21"/>
      <c r="C98" s="23" t="s">
        <v>333</v>
      </c>
      <c r="D98" s="23" t="s">
        <v>386</v>
      </c>
      <c r="E98" s="23" t="s">
        <v>387</v>
      </c>
      <c r="F98" s="23" t="s">
        <v>306</v>
      </c>
      <c r="G98" s="23" t="s">
        <v>259</v>
      </c>
      <c r="H98" s="23"/>
      <c r="I98" s="20">
        <v>103.5</v>
      </c>
      <c r="J98" s="20">
        <f t="shared" si="13"/>
        <v>268</v>
      </c>
      <c r="K98" s="28">
        <v>4</v>
      </c>
      <c r="L98" s="23" t="s">
        <v>43</v>
      </c>
      <c r="M98" s="23" t="s">
        <v>388</v>
      </c>
      <c r="N98" s="29">
        <f t="shared" si="14"/>
        <v>35.7333333333333</v>
      </c>
      <c r="O98" s="29">
        <f t="shared" si="11"/>
        <v>26.48</v>
      </c>
      <c r="P98" s="29">
        <f t="shared" si="12"/>
        <v>62.2133333333333</v>
      </c>
      <c r="Q98" s="31"/>
    </row>
    <row r="99" s="1" customFormat="1" ht="12" spans="1:17">
      <c r="A99" s="20">
        <v>97</v>
      </c>
      <c r="B99" s="21"/>
      <c r="C99" s="23" t="s">
        <v>333</v>
      </c>
      <c r="D99" s="23" t="s">
        <v>389</v>
      </c>
      <c r="E99" s="23" t="s">
        <v>390</v>
      </c>
      <c r="F99" s="23" t="s">
        <v>391</v>
      </c>
      <c r="G99" s="23" t="s">
        <v>204</v>
      </c>
      <c r="H99" s="23"/>
      <c r="I99" s="20">
        <v>115</v>
      </c>
      <c r="J99" s="20">
        <f t="shared" si="13"/>
        <v>283</v>
      </c>
      <c r="K99" s="28">
        <v>4</v>
      </c>
      <c r="L99" s="23"/>
      <c r="M99" s="28" t="s">
        <v>36</v>
      </c>
      <c r="N99" s="29">
        <v>37.73</v>
      </c>
      <c r="O99" s="29"/>
      <c r="P99" s="29">
        <v>37.73</v>
      </c>
      <c r="Q99" s="31"/>
    </row>
  </sheetData>
  <mergeCells count="13">
    <mergeCell ref="A1:Q1"/>
    <mergeCell ref="B3:B5"/>
    <mergeCell ref="B6:B11"/>
    <mergeCell ref="B12:B36"/>
    <mergeCell ref="B37:B39"/>
    <mergeCell ref="B40:B42"/>
    <mergeCell ref="B43:B45"/>
    <mergeCell ref="B46:B48"/>
    <mergeCell ref="B49:B51"/>
    <mergeCell ref="B52:B53"/>
    <mergeCell ref="B54:B59"/>
    <mergeCell ref="B60:B81"/>
    <mergeCell ref="B82:B99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selection activeCell="I29" sqref="I29"/>
    </sheetView>
  </sheetViews>
  <sheetFormatPr defaultColWidth="9" defaultRowHeight="13.5" outlineLevelCol="7"/>
  <cols>
    <col min="1" max="1" width="6.125" style="2" customWidth="1"/>
    <col min="2" max="2" width="25.375" style="2" customWidth="1"/>
    <col min="3" max="3" width="12.5" customWidth="1"/>
    <col min="4" max="4" width="11.75" customWidth="1"/>
    <col min="5" max="5" width="14.625" customWidth="1"/>
    <col min="6" max="6" width="8.75" customWidth="1"/>
    <col min="7" max="7" width="9.625" style="2" customWidth="1"/>
    <col min="8" max="8" width="10" customWidth="1"/>
  </cols>
  <sheetData>
    <row r="1" ht="46" customHeight="1" spans="1:8">
      <c r="A1" s="3" t="s">
        <v>392</v>
      </c>
      <c r="B1" s="3"/>
      <c r="C1" s="3"/>
      <c r="D1" s="3"/>
      <c r="E1" s="3"/>
      <c r="F1" s="3"/>
      <c r="G1" s="3"/>
      <c r="H1" s="3"/>
    </row>
    <row r="2" s="1" customFormat="1" ht="36" customHeight="1" spans="1:8">
      <c r="A2" s="4" t="s">
        <v>1</v>
      </c>
      <c r="B2" s="4" t="s">
        <v>2</v>
      </c>
      <c r="C2" s="5" t="s">
        <v>393</v>
      </c>
      <c r="D2" s="5" t="s">
        <v>4</v>
      </c>
      <c r="E2" s="5" t="s">
        <v>5</v>
      </c>
      <c r="F2" s="6" t="s">
        <v>394</v>
      </c>
      <c r="G2" s="7" t="s">
        <v>395</v>
      </c>
      <c r="H2" s="4" t="s">
        <v>17</v>
      </c>
    </row>
    <row r="3" s="1" customFormat="1" ht="37" customHeight="1" spans="1:8">
      <c r="A3" s="8">
        <v>1</v>
      </c>
      <c r="B3" s="9" t="s">
        <v>18</v>
      </c>
      <c r="C3" s="10" t="s">
        <v>19</v>
      </c>
      <c r="D3" s="10" t="s">
        <v>20</v>
      </c>
      <c r="E3" s="10" t="s">
        <v>21</v>
      </c>
      <c r="F3" s="11" t="s">
        <v>396</v>
      </c>
      <c r="G3" s="12" t="s">
        <v>397</v>
      </c>
      <c r="H3" s="13"/>
    </row>
    <row r="4" s="1" customFormat="1" ht="20" customHeight="1" spans="1:8">
      <c r="A4" s="8">
        <v>2</v>
      </c>
      <c r="B4" s="9" t="s">
        <v>37</v>
      </c>
      <c r="C4" s="10" t="s">
        <v>38</v>
      </c>
      <c r="D4" s="10" t="s">
        <v>39</v>
      </c>
      <c r="E4" s="10" t="s">
        <v>40</v>
      </c>
      <c r="F4" s="11" t="s">
        <v>396</v>
      </c>
      <c r="G4" s="12" t="s">
        <v>397</v>
      </c>
      <c r="H4" s="13"/>
    </row>
    <row r="5" s="1" customFormat="1" ht="20" customHeight="1" spans="1:8">
      <c r="A5" s="8">
        <v>3</v>
      </c>
      <c r="B5" s="9"/>
      <c r="C5" s="10" t="s">
        <v>38</v>
      </c>
      <c r="D5" s="10" t="s">
        <v>45</v>
      </c>
      <c r="E5" s="10" t="s">
        <v>46</v>
      </c>
      <c r="F5" s="11" t="s">
        <v>396</v>
      </c>
      <c r="G5" s="12" t="s">
        <v>397</v>
      </c>
      <c r="H5" s="13"/>
    </row>
    <row r="6" s="1" customFormat="1" ht="20" customHeight="1" spans="1:8">
      <c r="A6" s="8">
        <v>4</v>
      </c>
      <c r="B6" s="9" t="s">
        <v>71</v>
      </c>
      <c r="C6" s="10" t="s">
        <v>72</v>
      </c>
      <c r="D6" s="10" t="s">
        <v>73</v>
      </c>
      <c r="E6" s="10" t="s">
        <v>74</v>
      </c>
      <c r="F6" s="11" t="s">
        <v>398</v>
      </c>
      <c r="G6" s="12" t="s">
        <v>397</v>
      </c>
      <c r="H6" s="13"/>
    </row>
    <row r="7" s="1" customFormat="1" ht="20" customHeight="1" spans="1:8">
      <c r="A7" s="8">
        <v>5</v>
      </c>
      <c r="B7" s="9"/>
      <c r="C7" s="10" t="s">
        <v>72</v>
      </c>
      <c r="D7" s="10" t="s">
        <v>79</v>
      </c>
      <c r="E7" s="10" t="s">
        <v>80</v>
      </c>
      <c r="F7" s="11" t="s">
        <v>398</v>
      </c>
      <c r="G7" s="12" t="s">
        <v>397</v>
      </c>
      <c r="H7" s="13"/>
    </row>
    <row r="8" s="1" customFormat="1" ht="20" customHeight="1" spans="1:8">
      <c r="A8" s="8">
        <v>6</v>
      </c>
      <c r="B8" s="9"/>
      <c r="C8" s="10" t="s">
        <v>72</v>
      </c>
      <c r="D8" s="10" t="s">
        <v>87</v>
      </c>
      <c r="E8" s="10" t="s">
        <v>88</v>
      </c>
      <c r="F8" s="11" t="s">
        <v>398</v>
      </c>
      <c r="G8" s="12" t="s">
        <v>397</v>
      </c>
      <c r="H8" s="13"/>
    </row>
    <row r="9" s="1" customFormat="1" ht="20" customHeight="1" spans="1:8">
      <c r="A9" s="8">
        <v>7</v>
      </c>
      <c r="B9" s="9"/>
      <c r="C9" s="10" t="s">
        <v>72</v>
      </c>
      <c r="D9" s="10" t="s">
        <v>91</v>
      </c>
      <c r="E9" s="10" t="s">
        <v>92</v>
      </c>
      <c r="F9" s="11" t="s">
        <v>398</v>
      </c>
      <c r="G9" s="12" t="s">
        <v>397</v>
      </c>
      <c r="H9" s="13"/>
    </row>
    <row r="10" s="1" customFormat="1" ht="20" customHeight="1" spans="1:8">
      <c r="A10" s="8">
        <v>8</v>
      </c>
      <c r="B10" s="9"/>
      <c r="C10" s="10" t="s">
        <v>72</v>
      </c>
      <c r="D10" s="10" t="s">
        <v>96</v>
      </c>
      <c r="E10" s="10" t="s">
        <v>97</v>
      </c>
      <c r="F10" s="11" t="s">
        <v>398</v>
      </c>
      <c r="G10" s="12" t="s">
        <v>397</v>
      </c>
      <c r="H10" s="13"/>
    </row>
    <row r="11" s="1" customFormat="1" ht="20" customHeight="1" spans="1:8">
      <c r="A11" s="8">
        <v>9</v>
      </c>
      <c r="B11" s="9"/>
      <c r="C11" s="10" t="s">
        <v>72</v>
      </c>
      <c r="D11" s="10" t="s">
        <v>99</v>
      </c>
      <c r="E11" s="10" t="s">
        <v>100</v>
      </c>
      <c r="F11" s="11" t="s">
        <v>396</v>
      </c>
      <c r="G11" s="12" t="s">
        <v>397</v>
      </c>
      <c r="H11" s="13"/>
    </row>
    <row r="12" s="1" customFormat="1" ht="20" customHeight="1" spans="1:8">
      <c r="A12" s="8">
        <v>10</v>
      </c>
      <c r="B12" s="9"/>
      <c r="C12" s="10" t="s">
        <v>72</v>
      </c>
      <c r="D12" s="10" t="s">
        <v>104</v>
      </c>
      <c r="E12" s="10" t="s">
        <v>105</v>
      </c>
      <c r="F12" s="11" t="s">
        <v>398</v>
      </c>
      <c r="G12" s="12" t="s">
        <v>397</v>
      </c>
      <c r="H12" s="13"/>
    </row>
    <row r="13" s="1" customFormat="1" ht="20" customHeight="1" spans="1:8">
      <c r="A13" s="8">
        <v>11</v>
      </c>
      <c r="B13" s="9"/>
      <c r="C13" s="10" t="s">
        <v>72</v>
      </c>
      <c r="D13" s="10" t="s">
        <v>109</v>
      </c>
      <c r="E13" s="10" t="s">
        <v>110</v>
      </c>
      <c r="F13" s="11" t="s">
        <v>398</v>
      </c>
      <c r="G13" s="12" t="s">
        <v>397</v>
      </c>
      <c r="H13" s="13"/>
    </row>
    <row r="14" s="1" customFormat="1" ht="20" customHeight="1" spans="1:8">
      <c r="A14" s="8">
        <v>12</v>
      </c>
      <c r="B14" s="9"/>
      <c r="C14" s="10" t="s">
        <v>72</v>
      </c>
      <c r="D14" s="10" t="s">
        <v>113</v>
      </c>
      <c r="E14" s="10" t="s">
        <v>114</v>
      </c>
      <c r="F14" s="11" t="s">
        <v>398</v>
      </c>
      <c r="G14" s="12" t="s">
        <v>397</v>
      </c>
      <c r="H14" s="13"/>
    </row>
    <row r="15" s="1" customFormat="1" ht="20" customHeight="1" spans="1:8">
      <c r="A15" s="8">
        <v>13</v>
      </c>
      <c r="B15" s="9"/>
      <c r="C15" s="10" t="s">
        <v>72</v>
      </c>
      <c r="D15" s="10" t="s">
        <v>118</v>
      </c>
      <c r="E15" s="10" t="s">
        <v>119</v>
      </c>
      <c r="F15" s="11" t="s">
        <v>398</v>
      </c>
      <c r="G15" s="12" t="s">
        <v>397</v>
      </c>
      <c r="H15" s="13"/>
    </row>
    <row r="16" s="1" customFormat="1" ht="20" customHeight="1" spans="1:8">
      <c r="A16" s="8">
        <v>14</v>
      </c>
      <c r="B16" s="9"/>
      <c r="C16" s="10" t="s">
        <v>72</v>
      </c>
      <c r="D16" s="10" t="s">
        <v>123</v>
      </c>
      <c r="E16" s="10" t="s">
        <v>124</v>
      </c>
      <c r="F16" s="11" t="s">
        <v>398</v>
      </c>
      <c r="G16" s="12" t="s">
        <v>397</v>
      </c>
      <c r="H16" s="13"/>
    </row>
    <row r="17" s="1" customFormat="1" ht="20" customHeight="1" spans="1:8">
      <c r="A17" s="8">
        <v>15</v>
      </c>
      <c r="B17" s="9" t="s">
        <v>174</v>
      </c>
      <c r="C17" s="10" t="s">
        <v>175</v>
      </c>
      <c r="D17" s="10" t="s">
        <v>176</v>
      </c>
      <c r="E17" s="10" t="s">
        <v>177</v>
      </c>
      <c r="F17" s="11" t="s">
        <v>396</v>
      </c>
      <c r="G17" s="12" t="s">
        <v>397</v>
      </c>
      <c r="H17" s="13"/>
    </row>
    <row r="18" s="1" customFormat="1" ht="20" customHeight="1" spans="1:8">
      <c r="A18" s="8">
        <v>16</v>
      </c>
      <c r="B18" s="9" t="s">
        <v>195</v>
      </c>
      <c r="C18" s="10" t="s">
        <v>196</v>
      </c>
      <c r="D18" s="10" t="s">
        <v>197</v>
      </c>
      <c r="E18" s="10" t="s">
        <v>198</v>
      </c>
      <c r="F18" s="11" t="s">
        <v>398</v>
      </c>
      <c r="G18" s="12" t="s">
        <v>397</v>
      </c>
      <c r="H18" s="13"/>
    </row>
    <row r="19" s="1" customFormat="1" ht="20" customHeight="1" spans="1:8">
      <c r="A19" s="8">
        <v>17</v>
      </c>
      <c r="B19" s="9" t="s">
        <v>205</v>
      </c>
      <c r="C19" s="10" t="s">
        <v>206</v>
      </c>
      <c r="D19" s="10" t="s">
        <v>207</v>
      </c>
      <c r="E19" s="10" t="s">
        <v>208</v>
      </c>
      <c r="F19" s="11" t="s">
        <v>396</v>
      </c>
      <c r="G19" s="12" t="s">
        <v>397</v>
      </c>
      <c r="H19" s="13"/>
    </row>
    <row r="20" s="1" customFormat="1" ht="20" customHeight="1" spans="1:8">
      <c r="A20" s="8">
        <v>18</v>
      </c>
      <c r="B20" s="9" t="s">
        <v>214</v>
      </c>
      <c r="C20" s="10" t="s">
        <v>215</v>
      </c>
      <c r="D20" s="10" t="s">
        <v>216</v>
      </c>
      <c r="E20" s="10" t="s">
        <v>217</v>
      </c>
      <c r="F20" s="11" t="s">
        <v>398</v>
      </c>
      <c r="G20" s="12" t="s">
        <v>397</v>
      </c>
      <c r="H20" s="13"/>
    </row>
    <row r="21" s="1" customFormat="1" ht="20" customHeight="1" spans="1:8">
      <c r="A21" s="8">
        <v>19</v>
      </c>
      <c r="B21" s="9" t="s">
        <v>226</v>
      </c>
      <c r="C21" s="10" t="s">
        <v>227</v>
      </c>
      <c r="D21" s="10" t="s">
        <v>228</v>
      </c>
      <c r="E21" s="10" t="s">
        <v>229</v>
      </c>
      <c r="F21" s="11" t="s">
        <v>396</v>
      </c>
      <c r="G21" s="12" t="s">
        <v>397</v>
      </c>
      <c r="H21" s="13"/>
    </row>
    <row r="22" s="1" customFormat="1" ht="39" customHeight="1" spans="1:8">
      <c r="A22" s="8">
        <v>20</v>
      </c>
      <c r="B22" s="9" t="s">
        <v>234</v>
      </c>
      <c r="C22" s="10" t="s">
        <v>235</v>
      </c>
      <c r="D22" s="10" t="s">
        <v>239</v>
      </c>
      <c r="E22" s="10" t="s">
        <v>240</v>
      </c>
      <c r="F22" s="11" t="s">
        <v>396</v>
      </c>
      <c r="G22" s="12" t="s">
        <v>397</v>
      </c>
      <c r="H22" s="13"/>
    </row>
    <row r="23" s="1" customFormat="1" ht="20" customHeight="1" spans="1:8">
      <c r="A23" s="8">
        <v>21</v>
      </c>
      <c r="B23" s="9" t="s">
        <v>252</v>
      </c>
      <c r="C23" s="10" t="s">
        <v>253</v>
      </c>
      <c r="D23" s="10" t="s">
        <v>254</v>
      </c>
      <c r="E23" s="10" t="s">
        <v>255</v>
      </c>
      <c r="F23" s="11" t="s">
        <v>396</v>
      </c>
      <c r="G23" s="12" t="s">
        <v>397</v>
      </c>
      <c r="H23" s="13"/>
    </row>
    <row r="24" s="1" customFormat="1" ht="20" customHeight="1" spans="1:8">
      <c r="A24" s="8">
        <v>22</v>
      </c>
      <c r="B24" s="9"/>
      <c r="C24" s="10" t="s">
        <v>253</v>
      </c>
      <c r="D24" s="10" t="s">
        <v>257</v>
      </c>
      <c r="E24" s="10" t="s">
        <v>258</v>
      </c>
      <c r="F24" s="11" t="s">
        <v>396</v>
      </c>
      <c r="G24" s="12" t="s">
        <v>397</v>
      </c>
      <c r="H24" s="13"/>
    </row>
    <row r="25" s="1" customFormat="1" ht="43" customHeight="1" spans="1:8">
      <c r="A25" s="8">
        <v>23</v>
      </c>
      <c r="B25" s="9"/>
      <c r="C25" s="10" t="s">
        <v>253</v>
      </c>
      <c r="D25" s="10" t="s">
        <v>261</v>
      </c>
      <c r="E25" s="10" t="s">
        <v>262</v>
      </c>
      <c r="F25" s="11" t="s">
        <v>396</v>
      </c>
      <c r="G25" s="10" t="s">
        <v>399</v>
      </c>
      <c r="H25" s="13"/>
    </row>
    <row r="26" s="1" customFormat="1" ht="20" customHeight="1" spans="1:8">
      <c r="A26" s="8">
        <v>24</v>
      </c>
      <c r="B26" s="9"/>
      <c r="C26" s="10" t="s">
        <v>253</v>
      </c>
      <c r="D26" s="10" t="s">
        <v>264</v>
      </c>
      <c r="E26" s="10" t="s">
        <v>265</v>
      </c>
      <c r="F26" s="11" t="s">
        <v>396</v>
      </c>
      <c r="G26" s="12" t="s">
        <v>397</v>
      </c>
      <c r="H26" s="13"/>
    </row>
    <row r="27" s="1" customFormat="1" ht="20" customHeight="1" spans="1:8">
      <c r="A27" s="8">
        <v>25</v>
      </c>
      <c r="B27" s="9"/>
      <c r="C27" s="10" t="s">
        <v>253</v>
      </c>
      <c r="D27" s="10" t="s">
        <v>267</v>
      </c>
      <c r="E27" s="10" t="s">
        <v>268</v>
      </c>
      <c r="F27" s="11" t="s">
        <v>396</v>
      </c>
      <c r="G27" s="12" t="s">
        <v>397</v>
      </c>
      <c r="H27" s="13"/>
    </row>
    <row r="28" s="1" customFormat="1" ht="20" customHeight="1" spans="1:8">
      <c r="A28" s="8">
        <v>26</v>
      </c>
      <c r="B28" s="9"/>
      <c r="C28" s="10" t="s">
        <v>253</v>
      </c>
      <c r="D28" s="10" t="s">
        <v>270</v>
      </c>
      <c r="E28" s="10" t="s">
        <v>271</v>
      </c>
      <c r="F28" s="11" t="s">
        <v>396</v>
      </c>
      <c r="G28" s="12" t="s">
        <v>397</v>
      </c>
      <c r="H28" s="13"/>
    </row>
    <row r="29" s="1" customFormat="1" ht="20" customHeight="1" spans="1:8">
      <c r="A29" s="8">
        <v>27</v>
      </c>
      <c r="B29" s="9"/>
      <c r="C29" s="10" t="s">
        <v>253</v>
      </c>
      <c r="D29" s="10" t="s">
        <v>274</v>
      </c>
      <c r="E29" s="10" t="s">
        <v>275</v>
      </c>
      <c r="F29" s="11" t="s">
        <v>396</v>
      </c>
      <c r="G29" s="12" t="s">
        <v>397</v>
      </c>
      <c r="H29" s="13"/>
    </row>
    <row r="30" s="1" customFormat="1" ht="20" customHeight="1" spans="1:8">
      <c r="A30" s="8">
        <v>28</v>
      </c>
      <c r="B30" s="9"/>
      <c r="C30" s="10" t="s">
        <v>253</v>
      </c>
      <c r="D30" s="10" t="s">
        <v>277</v>
      </c>
      <c r="E30" s="10" t="s">
        <v>278</v>
      </c>
      <c r="F30" s="11" t="s">
        <v>396</v>
      </c>
      <c r="G30" s="12" t="s">
        <v>397</v>
      </c>
      <c r="H30" s="13"/>
    </row>
    <row r="31" s="1" customFormat="1" ht="20" customHeight="1" spans="1:8">
      <c r="A31" s="8">
        <v>29</v>
      </c>
      <c r="B31" s="9"/>
      <c r="C31" s="10" t="s">
        <v>253</v>
      </c>
      <c r="D31" s="10" t="s">
        <v>282</v>
      </c>
      <c r="E31" s="10" t="s">
        <v>283</v>
      </c>
      <c r="F31" s="14" t="s">
        <v>396</v>
      </c>
      <c r="G31" s="12" t="s">
        <v>397</v>
      </c>
      <c r="H31" s="13"/>
    </row>
    <row r="32" s="1" customFormat="1" ht="20" customHeight="1" spans="1:8">
      <c r="A32" s="8">
        <v>30</v>
      </c>
      <c r="B32" s="9"/>
      <c r="C32" s="10" t="s">
        <v>253</v>
      </c>
      <c r="D32" s="10" t="s">
        <v>291</v>
      </c>
      <c r="E32" s="10" t="s">
        <v>292</v>
      </c>
      <c r="F32" s="11" t="s">
        <v>396</v>
      </c>
      <c r="G32" s="12" t="s">
        <v>397</v>
      </c>
      <c r="H32" s="13"/>
    </row>
    <row r="33" s="1" customFormat="1" ht="20" customHeight="1" spans="1:8">
      <c r="A33" s="8">
        <v>31</v>
      </c>
      <c r="B33" s="9" t="s">
        <v>332</v>
      </c>
      <c r="C33" s="10" t="s">
        <v>333</v>
      </c>
      <c r="D33" s="10" t="s">
        <v>334</v>
      </c>
      <c r="E33" s="10" t="s">
        <v>335</v>
      </c>
      <c r="F33" s="11" t="s">
        <v>396</v>
      </c>
      <c r="G33" s="12" t="s">
        <v>397</v>
      </c>
      <c r="H33" s="13"/>
    </row>
    <row r="34" s="1" customFormat="1" ht="20" customHeight="1" spans="1:8">
      <c r="A34" s="8">
        <v>32</v>
      </c>
      <c r="B34" s="9"/>
      <c r="C34" s="10" t="s">
        <v>333</v>
      </c>
      <c r="D34" s="10" t="s">
        <v>337</v>
      </c>
      <c r="E34" s="10" t="s">
        <v>338</v>
      </c>
      <c r="F34" s="11" t="s">
        <v>396</v>
      </c>
      <c r="G34" s="12" t="s">
        <v>397</v>
      </c>
      <c r="H34" s="13"/>
    </row>
    <row r="35" s="1" customFormat="1" ht="20" customHeight="1" spans="1:8">
      <c r="A35" s="8">
        <v>33</v>
      </c>
      <c r="B35" s="9"/>
      <c r="C35" s="10" t="s">
        <v>333</v>
      </c>
      <c r="D35" s="10" t="s">
        <v>340</v>
      </c>
      <c r="E35" s="10" t="s">
        <v>341</v>
      </c>
      <c r="F35" s="11" t="s">
        <v>396</v>
      </c>
      <c r="G35" s="12" t="s">
        <v>397</v>
      </c>
      <c r="H35" s="13"/>
    </row>
    <row r="36" s="1" customFormat="1" ht="20" customHeight="1" spans="1:8">
      <c r="A36" s="8">
        <v>34</v>
      </c>
      <c r="B36" s="9"/>
      <c r="C36" s="10" t="s">
        <v>333</v>
      </c>
      <c r="D36" s="10" t="s">
        <v>343</v>
      </c>
      <c r="E36" s="10" t="s">
        <v>344</v>
      </c>
      <c r="F36" s="11" t="s">
        <v>396</v>
      </c>
      <c r="G36" s="12" t="s">
        <v>397</v>
      </c>
      <c r="H36" s="13"/>
    </row>
    <row r="37" s="1" customFormat="1" ht="20" customHeight="1" spans="1:8">
      <c r="A37" s="8">
        <v>35</v>
      </c>
      <c r="B37" s="9"/>
      <c r="C37" s="10" t="s">
        <v>333</v>
      </c>
      <c r="D37" s="10" t="s">
        <v>347</v>
      </c>
      <c r="E37" s="10" t="s">
        <v>348</v>
      </c>
      <c r="F37" s="11" t="s">
        <v>396</v>
      </c>
      <c r="G37" s="12" t="s">
        <v>397</v>
      </c>
      <c r="H37" s="13"/>
    </row>
    <row r="38" s="1" customFormat="1" ht="20" customHeight="1" spans="1:8">
      <c r="A38" s="8">
        <v>36</v>
      </c>
      <c r="B38" s="9"/>
      <c r="C38" s="10" t="s">
        <v>333</v>
      </c>
      <c r="D38" s="10" t="s">
        <v>350</v>
      </c>
      <c r="E38" s="10" t="s">
        <v>351</v>
      </c>
      <c r="F38" s="11" t="s">
        <v>396</v>
      </c>
      <c r="G38" s="12" t="s">
        <v>397</v>
      </c>
      <c r="H38" s="13"/>
    </row>
    <row r="39" s="1" customFormat="1" ht="20" customHeight="1" spans="1:8">
      <c r="A39" s="8">
        <v>37</v>
      </c>
      <c r="B39" s="9"/>
      <c r="C39" s="10" t="s">
        <v>333</v>
      </c>
      <c r="D39" s="10" t="s">
        <v>354</v>
      </c>
      <c r="E39" s="10" t="s">
        <v>355</v>
      </c>
      <c r="F39" s="11" t="s">
        <v>396</v>
      </c>
      <c r="G39" s="12" t="s">
        <v>397</v>
      </c>
      <c r="H39" s="13"/>
    </row>
    <row r="40" s="1" customFormat="1" ht="20" customHeight="1" spans="1:8">
      <c r="A40" s="8">
        <v>38</v>
      </c>
      <c r="B40" s="9"/>
      <c r="C40" s="10" t="s">
        <v>333</v>
      </c>
      <c r="D40" s="10" t="s">
        <v>358</v>
      </c>
      <c r="E40" s="10" t="s">
        <v>359</v>
      </c>
      <c r="F40" s="11" t="s">
        <v>396</v>
      </c>
      <c r="G40" s="12" t="s">
        <v>397</v>
      </c>
      <c r="H40" s="13"/>
    </row>
    <row r="41" s="1" customFormat="1" ht="20" customHeight="1" spans="1:8">
      <c r="A41" s="8">
        <v>39</v>
      </c>
      <c r="B41" s="9"/>
      <c r="C41" s="10" t="s">
        <v>333</v>
      </c>
      <c r="D41" s="10" t="s">
        <v>361</v>
      </c>
      <c r="E41" s="10" t="s">
        <v>362</v>
      </c>
      <c r="F41" s="11" t="s">
        <v>396</v>
      </c>
      <c r="G41" s="12" t="s">
        <v>397</v>
      </c>
      <c r="H41" s="13"/>
    </row>
  </sheetData>
  <mergeCells count="5">
    <mergeCell ref="A1:H1"/>
    <mergeCell ref="B4:B5"/>
    <mergeCell ref="B6:B16"/>
    <mergeCell ref="B23:B32"/>
    <mergeCell ref="B33:B41"/>
  </mergeCells>
  <pageMargins left="0.196527777777778" right="0.118055555555556" top="0.313888888888889" bottom="0.313888888888889" header="0.354166666666667" footer="0.2354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总成绩（排序）</vt:lpstr>
      <vt:lpstr>入围体检43人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</dc:creator>
  <cp:lastModifiedBy>vi</cp:lastModifiedBy>
  <dcterms:created xsi:type="dcterms:W3CDTF">2018-06-28T01:51:00Z</dcterms:created>
  <dcterms:modified xsi:type="dcterms:W3CDTF">2018-08-23T06:38:02Z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false</vt:bool>
  </property>
</Properties>
</file>